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830"/>
  <workbookPr/>
  <mc:AlternateContent xmlns:mc="http://schemas.openxmlformats.org/markup-compatibility/2006">
    <mc:Choice Requires="x15">
      <x15ac:absPath xmlns:x15ac="http://schemas.microsoft.com/office/spreadsheetml/2010/11/ac" url="X:\PublicDocs\qiyu\"/>
    </mc:Choice>
  </mc:AlternateContent>
  <bookViews>
    <workbookView xWindow="0" yWindow="0" windowWidth="28800" windowHeight="12300" activeTab="1"/>
  </bookViews>
  <sheets>
    <sheet name="doorHandle" sheetId="1" r:id="rId1"/>
    <sheet name="engineMount" sheetId="5" r:id="rId2"/>
    <sheet name="ignitionCoil" sheetId="8" r:id="rId3"/>
    <sheet name="0419Ningbo" sheetId="10" state="hidden" r:id="rId4"/>
    <sheet name="0427Guangzhou" sheetId="9" state="hidden" r:id="rId5"/>
    <sheet name="0816Guangzhou" sheetId="15" r:id="rId6"/>
    <sheet name="Sheet1" sheetId="17" state="hidden" r:id="rId7"/>
    <sheet name="1013GZ" sheetId="16" r:id="rId8"/>
    <sheet name="1230CF6GZ" sheetId="18" r:id="rId9"/>
    <sheet name="20170217NB" sheetId="19" r:id="rId10"/>
    <sheet name="FNMaster" sheetId="7" state="hidden" r:id="rId11"/>
  </sheets>
  <definedNames>
    <definedName name="_xlnm._FilterDatabase" localSheetId="3" hidden="1">'0419Ningbo'!$A$1:$J$453</definedName>
    <definedName name="_xlnm._FilterDatabase" localSheetId="4" hidden="1">'0427Guangzhou'!$A$2:$I$412</definedName>
    <definedName name="_xlnm._FilterDatabase" localSheetId="5" hidden="1">'0816Guangzhou'!$B$2:$M$484</definedName>
    <definedName name="_xlnm._FilterDatabase" localSheetId="7" hidden="1">'1013GZ'!$A$1:$P$592</definedName>
    <definedName name="_xlnm._FilterDatabase" localSheetId="8" hidden="1">'1230CF6GZ'!$A$1:$O$559</definedName>
    <definedName name="_xlnm._FilterDatabase" localSheetId="9" hidden="1">'20170217NB'!$B$1:$P$73</definedName>
    <definedName name="_xlnm._FilterDatabase" localSheetId="0" hidden="1">doorHandle!$T$1:$X$285</definedName>
    <definedName name="_xlnm._FilterDatabase" localSheetId="1" hidden="1">engineMount!$T$12:$V$463</definedName>
    <definedName name="_xlnm._FilterDatabase" localSheetId="2" hidden="1">ignitionCoil!$A$1:$Q$94</definedName>
    <definedName name="_xlnm.Print_Area" localSheetId="8">'1230CF6GZ'!$A$1:$O$559</definedName>
    <definedName name="_xlnm.Print_Area" localSheetId="9">'20170217NB'!$A$1:$N$197</definedName>
    <definedName name="_xlnm.Print_Area" localSheetId="1">engineMount!$B$1:$R$351</definedName>
    <definedName name="_xlnm.Print_Area" localSheetId="2">ignitionCoil!$A$1:$R$94</definedName>
    <definedName name="_xlnm.Print_Titles" localSheetId="5">'0816Guangzhou'!$2:$2</definedName>
    <definedName name="_xlnm.Print_Titles" localSheetId="8">'1230CF6GZ'!$1:$1</definedName>
    <definedName name="_xlnm.Print_Titles" localSheetId="9">'20170217NB'!$1:$1</definedName>
    <definedName name="_xlnm.Print_Titles" localSheetId="0">doorHandle!$285:$285</definedName>
    <definedName name="_xlnm.Print_Titles" localSheetId="1">engineMount!$13:$351</definedName>
    <definedName name="_xlnm.Print_Titles" localSheetId="2">ignitionCoil!$1:$1</definedName>
  </definedNames>
  <calcPr calcId="171027" concurrentCalc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199" i="19" l="1"/>
  <c r="O199" i="19"/>
  <c r="N197" i="19"/>
  <c r="M197" i="19"/>
  <c r="L197" i="19"/>
  <c r="K197" i="19"/>
  <c r="M187" i="19"/>
  <c r="L187" i="19"/>
  <c r="K187" i="19"/>
  <c r="N186" i="19"/>
  <c r="N185" i="19"/>
  <c r="N184" i="19"/>
  <c r="N183" i="19"/>
  <c r="N182" i="19"/>
  <c r="N181" i="19"/>
  <c r="N180" i="19"/>
  <c r="N179" i="19"/>
  <c r="N178" i="19"/>
  <c r="N177" i="19"/>
  <c r="N176" i="19"/>
  <c r="N175" i="19"/>
  <c r="N174" i="19"/>
  <c r="N173" i="19"/>
  <c r="N172" i="19"/>
  <c r="N171" i="19"/>
  <c r="N170" i="19"/>
  <c r="N169" i="19"/>
  <c r="N168" i="19"/>
  <c r="N167" i="19"/>
  <c r="N166" i="19"/>
  <c r="N165" i="19"/>
  <c r="N164" i="19"/>
  <c r="N163" i="19"/>
  <c r="N162" i="19"/>
  <c r="N161" i="19"/>
  <c r="N160" i="19"/>
  <c r="N159" i="19"/>
  <c r="N158" i="19"/>
  <c r="N157" i="19"/>
  <c r="N156" i="19"/>
  <c r="N155" i="19"/>
  <c r="N154" i="19"/>
  <c r="N153" i="19"/>
  <c r="N152" i="19"/>
  <c r="N187" i="19"/>
  <c r="N151" i="19"/>
  <c r="M149" i="19"/>
  <c r="L149" i="19"/>
  <c r="N148" i="19"/>
  <c r="N147" i="19"/>
  <c r="N146" i="19"/>
  <c r="N145" i="19"/>
  <c r="N144" i="19"/>
  <c r="N143" i="19"/>
  <c r="N142" i="19"/>
  <c r="N141" i="19"/>
  <c r="N140" i="19"/>
  <c r="N139" i="19"/>
  <c r="N138" i="19"/>
  <c r="N137" i="19"/>
  <c r="N136" i="19"/>
  <c r="N135" i="19"/>
  <c r="N134" i="19"/>
  <c r="N133" i="19"/>
  <c r="N132" i="19"/>
  <c r="N131" i="19"/>
  <c r="N130" i="19"/>
  <c r="N129" i="19"/>
  <c r="N128" i="19"/>
  <c r="N127" i="19"/>
  <c r="N149" i="19"/>
  <c r="N126" i="19"/>
  <c r="N125" i="19"/>
  <c r="N124" i="19"/>
  <c r="M122" i="19"/>
  <c r="L122" i="19"/>
  <c r="K122" i="19"/>
  <c r="N121" i="19"/>
  <c r="N122" i="19"/>
  <c r="N120" i="19"/>
  <c r="N119" i="19"/>
  <c r="M117" i="19"/>
  <c r="L117" i="19"/>
  <c r="N116" i="19"/>
  <c r="N115" i="19"/>
  <c r="N114" i="19"/>
  <c r="N113" i="19"/>
  <c r="N112" i="19"/>
  <c r="N111" i="19"/>
  <c r="N110" i="19"/>
  <c r="N117" i="19"/>
  <c r="M108" i="19"/>
  <c r="L108" i="19"/>
  <c r="N106" i="19"/>
  <c r="N105" i="19"/>
  <c r="N104" i="19"/>
  <c r="N103" i="19"/>
  <c r="N102" i="19"/>
  <c r="N101" i="19"/>
  <c r="N100" i="19"/>
  <c r="N99" i="19"/>
  <c r="N98" i="19"/>
  <c r="N97" i="19"/>
  <c r="N96" i="19"/>
  <c r="N95" i="19"/>
  <c r="N94" i="19"/>
  <c r="N93" i="19"/>
  <c r="N92" i="19"/>
  <c r="N91" i="19"/>
  <c r="N90" i="19"/>
  <c r="N89" i="19"/>
  <c r="N88" i="19"/>
  <c r="N87" i="19"/>
  <c r="N86" i="19"/>
  <c r="N85" i="19"/>
  <c r="N84" i="19"/>
  <c r="N83" i="19"/>
  <c r="N82" i="19"/>
  <c r="N81" i="19"/>
  <c r="M79" i="19"/>
  <c r="L79" i="19"/>
  <c r="N78" i="19"/>
  <c r="N77" i="19"/>
  <c r="N76" i="19"/>
  <c r="N75" i="19"/>
  <c r="N79" i="19"/>
  <c r="N73" i="19"/>
  <c r="M73" i="19"/>
  <c r="L73" i="19"/>
  <c r="N108" i="19"/>
  <c r="P50" i="8"/>
  <c r="Q214" i="5"/>
  <c r="G753" i="5"/>
  <c r="R560" i="18"/>
  <c r="Q560" i="18"/>
  <c r="N559" i="18"/>
  <c r="M559" i="18"/>
  <c r="O541" i="18"/>
  <c r="O540" i="18"/>
  <c r="O539" i="18"/>
  <c r="O538" i="18"/>
  <c r="O537" i="18"/>
  <c r="O536" i="18"/>
  <c r="O535" i="18"/>
  <c r="O534" i="18"/>
  <c r="O533" i="18"/>
  <c r="O532" i="18"/>
  <c r="O531" i="18"/>
  <c r="O530" i="18"/>
  <c r="O529" i="18"/>
  <c r="O528" i="18"/>
  <c r="O527" i="18"/>
  <c r="O526" i="18"/>
  <c r="O525" i="18"/>
  <c r="O524" i="18"/>
  <c r="O523" i="18"/>
  <c r="O522" i="18"/>
  <c r="O521" i="18"/>
  <c r="O520" i="18"/>
  <c r="O519" i="18"/>
  <c r="O518" i="18"/>
  <c r="O517" i="18"/>
  <c r="O516" i="18"/>
  <c r="O515" i="18"/>
  <c r="O514" i="18"/>
  <c r="O513" i="18"/>
  <c r="O512" i="18"/>
  <c r="O511" i="18"/>
  <c r="O510" i="18"/>
  <c r="O509" i="18"/>
  <c r="O508" i="18"/>
  <c r="O507" i="18"/>
  <c r="O506" i="18"/>
  <c r="O505" i="18"/>
  <c r="O504" i="18"/>
  <c r="O503" i="18"/>
  <c r="O502" i="18"/>
  <c r="O501" i="18"/>
  <c r="O500" i="18"/>
  <c r="O499" i="18"/>
  <c r="O498" i="18"/>
  <c r="O497" i="18"/>
  <c r="O496" i="18"/>
  <c r="O495" i="18"/>
  <c r="O494" i="18"/>
  <c r="O493" i="18"/>
  <c r="O492" i="18"/>
  <c r="O491" i="18"/>
  <c r="O490" i="18"/>
  <c r="O489" i="18"/>
  <c r="O488" i="18"/>
  <c r="O487" i="18"/>
  <c r="O486" i="18"/>
  <c r="O485" i="18"/>
  <c r="O484" i="18"/>
  <c r="O483" i="18"/>
  <c r="O482" i="18"/>
  <c r="O481" i="18"/>
  <c r="O480" i="18"/>
  <c r="O479" i="18"/>
  <c r="O478" i="18"/>
  <c r="O477" i="18"/>
  <c r="O476" i="18"/>
  <c r="O475" i="18"/>
  <c r="O474" i="18"/>
  <c r="O472" i="18"/>
  <c r="O471" i="18"/>
  <c r="O470" i="18"/>
  <c r="O469" i="18"/>
  <c r="O468" i="18"/>
  <c r="O467" i="18"/>
  <c r="O466" i="18"/>
  <c r="O465" i="18"/>
  <c r="O464" i="18"/>
  <c r="O462" i="18"/>
  <c r="O461" i="18"/>
  <c r="O460" i="18"/>
  <c r="O459" i="18"/>
  <c r="O458" i="18"/>
  <c r="O457" i="18"/>
  <c r="O456" i="18"/>
  <c r="O455" i="18"/>
  <c r="O454" i="18"/>
  <c r="O453" i="18"/>
  <c r="O452" i="18"/>
  <c r="O451" i="18"/>
  <c r="O450" i="18"/>
  <c r="O449" i="18"/>
  <c r="O447" i="18"/>
  <c r="O446" i="18"/>
  <c r="O445" i="18"/>
  <c r="O443" i="18"/>
  <c r="O442" i="18"/>
  <c r="O441" i="18"/>
  <c r="O440" i="18"/>
  <c r="O439" i="18"/>
  <c r="O438" i="18"/>
  <c r="O437" i="18"/>
  <c r="O436" i="18"/>
  <c r="O435" i="18"/>
  <c r="O434" i="18"/>
  <c r="O433" i="18"/>
  <c r="O432" i="18"/>
  <c r="O431" i="18"/>
  <c r="O430" i="18"/>
  <c r="O429" i="18"/>
  <c r="O428" i="18"/>
  <c r="O427" i="18"/>
  <c r="O426" i="18"/>
  <c r="O425" i="18"/>
  <c r="O424" i="18"/>
  <c r="O423" i="18"/>
  <c r="O422" i="18"/>
  <c r="O421" i="18"/>
  <c r="O420" i="18"/>
  <c r="O419" i="18"/>
  <c r="O418" i="18"/>
  <c r="O417" i="18"/>
  <c r="O416" i="18"/>
  <c r="O415" i="18"/>
  <c r="O414" i="18"/>
  <c r="O413" i="18"/>
  <c r="O412" i="18"/>
  <c r="O411" i="18"/>
  <c r="O410" i="18"/>
  <c r="O409" i="18"/>
  <c r="O408" i="18"/>
  <c r="O407" i="18"/>
  <c r="O406" i="18"/>
  <c r="O405" i="18"/>
  <c r="O404" i="18"/>
  <c r="O403" i="18"/>
  <c r="O400" i="18"/>
  <c r="O399" i="18"/>
  <c r="O398" i="18"/>
  <c r="O397" i="18"/>
  <c r="O396" i="18"/>
  <c r="O395" i="18"/>
  <c r="O394" i="18"/>
  <c r="O393" i="18"/>
  <c r="O392" i="18"/>
  <c r="O391" i="18"/>
  <c r="O390" i="18"/>
  <c r="O389" i="18"/>
  <c r="O388" i="18"/>
  <c r="O387" i="18"/>
  <c r="O386" i="18"/>
  <c r="O385" i="18"/>
  <c r="O384" i="18"/>
  <c r="O383" i="18"/>
  <c r="O382" i="18"/>
  <c r="O380" i="18"/>
  <c r="O379" i="18"/>
  <c r="O378" i="18"/>
  <c r="O377" i="18"/>
  <c r="O376" i="18"/>
  <c r="O375" i="18"/>
  <c r="O374" i="18"/>
  <c r="O373" i="18"/>
  <c r="O372" i="18"/>
  <c r="O371" i="18"/>
  <c r="O370" i="18"/>
  <c r="O369" i="18"/>
  <c r="O368" i="18"/>
  <c r="O367" i="18"/>
  <c r="O366" i="18"/>
  <c r="O365" i="18"/>
  <c r="O364" i="18"/>
  <c r="O363" i="18"/>
  <c r="O362" i="18"/>
  <c r="O361" i="18"/>
  <c r="O360" i="18"/>
  <c r="O359" i="18"/>
  <c r="O358" i="18"/>
  <c r="O356" i="18"/>
  <c r="O355" i="18"/>
  <c r="O354" i="18"/>
  <c r="O353" i="18"/>
  <c r="O351" i="18"/>
  <c r="O350" i="18"/>
  <c r="O349" i="18"/>
  <c r="O348" i="18"/>
  <c r="O347" i="18"/>
  <c r="O346" i="18"/>
  <c r="O345" i="18"/>
  <c r="O344" i="18"/>
  <c r="O343" i="18"/>
  <c r="O342" i="18"/>
  <c r="O341" i="18"/>
  <c r="O340" i="18"/>
  <c r="O339" i="18"/>
  <c r="O338" i="18"/>
  <c r="O337" i="18"/>
  <c r="O336" i="18"/>
  <c r="O335" i="18"/>
  <c r="O334" i="18"/>
  <c r="O333" i="18"/>
  <c r="O332" i="18"/>
  <c r="O331" i="18"/>
  <c r="O330" i="18"/>
  <c r="O329" i="18"/>
  <c r="O328" i="18"/>
  <c r="O327" i="18"/>
  <c r="O326" i="18"/>
  <c r="O325" i="18"/>
  <c r="O324" i="18"/>
  <c r="O322" i="18"/>
  <c r="O321" i="18"/>
  <c r="O320" i="18"/>
  <c r="O319" i="18"/>
  <c r="O318" i="18"/>
  <c r="O317" i="18"/>
  <c r="O316" i="18"/>
  <c r="O315" i="18"/>
  <c r="O314" i="18"/>
  <c r="O313" i="18"/>
  <c r="O312" i="18"/>
  <c r="O311" i="18"/>
  <c r="O310" i="18"/>
  <c r="O309" i="18"/>
  <c r="O308" i="18"/>
  <c r="O307" i="18"/>
  <c r="O306" i="18"/>
  <c r="O305" i="18"/>
  <c r="O304" i="18"/>
  <c r="O303" i="18"/>
  <c r="O302" i="18"/>
  <c r="O301" i="18"/>
  <c r="O300" i="18"/>
  <c r="O299" i="18"/>
  <c r="O297" i="18"/>
  <c r="O296" i="18"/>
  <c r="O295" i="18"/>
  <c r="O294" i="18"/>
  <c r="O293" i="18"/>
  <c r="O292" i="18"/>
  <c r="O290" i="18"/>
  <c r="O289" i="18"/>
  <c r="O288" i="18"/>
  <c r="O286" i="18"/>
  <c r="O285" i="18"/>
  <c r="O284" i="18"/>
  <c r="O283" i="18"/>
  <c r="O282" i="18"/>
  <c r="O281" i="18"/>
  <c r="O280" i="18"/>
  <c r="O279" i="18"/>
  <c r="O278" i="18"/>
  <c r="O277" i="18"/>
  <c r="O276" i="18"/>
  <c r="O275" i="18"/>
  <c r="O274" i="18"/>
  <c r="O273" i="18"/>
  <c r="O272" i="18"/>
  <c r="O271" i="18"/>
  <c r="O270" i="18"/>
  <c r="O269" i="18"/>
  <c r="O267" i="18"/>
  <c r="O266" i="18"/>
  <c r="O265" i="18"/>
  <c r="O264" i="18"/>
  <c r="O263" i="18"/>
  <c r="O262" i="18"/>
  <c r="O261" i="18"/>
  <c r="O260" i="18"/>
  <c r="O259" i="18"/>
  <c r="O258" i="18"/>
  <c r="O257" i="18"/>
  <c r="O256" i="18"/>
  <c r="O255" i="18"/>
  <c r="O254" i="18"/>
  <c r="O253" i="18"/>
  <c r="O252" i="18"/>
  <c r="O251" i="18"/>
  <c r="O250" i="18"/>
  <c r="O249" i="18"/>
  <c r="O248" i="18"/>
  <c r="O247" i="18"/>
  <c r="O246" i="18"/>
  <c r="O245" i="18"/>
  <c r="O244" i="18"/>
  <c r="O243" i="18"/>
  <c r="O242" i="18"/>
  <c r="O241" i="18"/>
  <c r="O240" i="18"/>
  <c r="O239" i="18"/>
  <c r="O238" i="18"/>
  <c r="O237" i="18"/>
  <c r="O236" i="18"/>
  <c r="O235" i="18"/>
  <c r="O234" i="18"/>
  <c r="O233" i="18"/>
  <c r="O232" i="18"/>
  <c r="O231" i="18"/>
  <c r="O230" i="18"/>
  <c r="O225" i="18"/>
  <c r="O224" i="18"/>
  <c r="O223" i="18"/>
  <c r="O222" i="18"/>
  <c r="O221" i="18"/>
  <c r="O220" i="18"/>
  <c r="O219" i="18"/>
  <c r="O218" i="18"/>
  <c r="O217" i="18"/>
  <c r="O216" i="18"/>
  <c r="O215" i="18"/>
  <c r="O214" i="18"/>
  <c r="O213" i="18"/>
  <c r="O212" i="18"/>
  <c r="O211" i="18"/>
  <c r="O210" i="18"/>
  <c r="O209" i="18"/>
  <c r="O208" i="18"/>
  <c r="O207" i="18"/>
  <c r="O206" i="18"/>
  <c r="O205" i="18"/>
  <c r="O204" i="18"/>
  <c r="O203" i="18"/>
  <c r="O202" i="18"/>
  <c r="O201" i="18"/>
  <c r="O200" i="18"/>
  <c r="O199" i="18"/>
  <c r="O198" i="18"/>
  <c r="O197" i="18"/>
  <c r="O196" i="18"/>
  <c r="O195" i="18"/>
  <c r="O194" i="18"/>
  <c r="O193" i="18"/>
  <c r="O192" i="18"/>
  <c r="O191" i="18"/>
  <c r="O190" i="18"/>
  <c r="O189" i="18"/>
  <c r="O188" i="18"/>
  <c r="O187" i="18"/>
  <c r="O186" i="18"/>
  <c r="O185" i="18"/>
  <c r="O184" i="18"/>
  <c r="O183" i="18"/>
  <c r="O182" i="18"/>
  <c r="O181" i="18"/>
  <c r="O180" i="18"/>
  <c r="O179" i="18"/>
  <c r="O178" i="18"/>
  <c r="O177" i="18"/>
  <c r="O176" i="18"/>
  <c r="O175" i="18"/>
  <c r="O174" i="18"/>
  <c r="O173" i="18"/>
  <c r="O172" i="18"/>
  <c r="O171" i="18"/>
  <c r="O170" i="18"/>
  <c r="O169" i="18"/>
  <c r="O168" i="18"/>
  <c r="O167" i="18"/>
  <c r="O166" i="18"/>
  <c r="O165" i="18"/>
  <c r="O164" i="18"/>
  <c r="O163" i="18"/>
  <c r="O162" i="18"/>
  <c r="O161" i="18"/>
  <c r="O160" i="18"/>
  <c r="O159" i="18"/>
  <c r="O158" i="18"/>
  <c r="O157" i="18"/>
  <c r="O155" i="18"/>
  <c r="O153" i="18"/>
  <c r="O151" i="18"/>
  <c r="O149" i="18"/>
  <c r="O147" i="18"/>
  <c r="O145" i="18"/>
  <c r="O144" i="18"/>
  <c r="O143" i="18"/>
  <c r="O138" i="18"/>
  <c r="O137" i="18"/>
  <c r="O135" i="18"/>
  <c r="O134" i="18"/>
  <c r="O132" i="18"/>
  <c r="O131" i="18"/>
  <c r="O130" i="18"/>
  <c r="O125" i="18"/>
  <c r="O124" i="18"/>
  <c r="O123" i="18"/>
  <c r="O122" i="18"/>
  <c r="O121" i="18"/>
  <c r="O120" i="18"/>
  <c r="O119" i="18"/>
  <c r="O118" i="18"/>
  <c r="O117" i="18"/>
  <c r="O116" i="18"/>
  <c r="O115" i="18"/>
  <c r="O114" i="18"/>
  <c r="O113" i="18"/>
  <c r="O112" i="18"/>
  <c r="O111" i="18"/>
  <c r="O110" i="18"/>
  <c r="O109" i="18"/>
  <c r="O108" i="18"/>
  <c r="O107" i="18"/>
  <c r="O106" i="18"/>
  <c r="O104" i="18"/>
  <c r="O559" i="18"/>
  <c r="M415" i="16"/>
  <c r="M414" i="16"/>
  <c r="M413" i="16"/>
  <c r="M412" i="16"/>
  <c r="M411" i="16"/>
  <c r="M410" i="16"/>
  <c r="M409" i="16"/>
  <c r="M408" i="16"/>
  <c r="M407" i="16"/>
  <c r="M406" i="16"/>
  <c r="M405" i="16"/>
  <c r="M404" i="16"/>
  <c r="M403" i="16"/>
  <c r="M402" i="16"/>
  <c r="M401" i="16"/>
  <c r="M400" i="16"/>
  <c r="M399" i="16"/>
  <c r="M398" i="16"/>
  <c r="M397" i="16"/>
  <c r="M396" i="16"/>
  <c r="M395" i="16"/>
  <c r="M394" i="16"/>
  <c r="M392" i="16"/>
  <c r="M390" i="16"/>
  <c r="M389" i="16"/>
  <c r="M388" i="16"/>
  <c r="M387" i="16"/>
  <c r="M386" i="16"/>
  <c r="M385" i="16"/>
  <c r="M384" i="16"/>
  <c r="M383" i="16"/>
  <c r="M382" i="16"/>
  <c r="M381" i="16"/>
  <c r="M380" i="16"/>
  <c r="M379" i="16"/>
  <c r="M378" i="16"/>
  <c r="M377" i="16"/>
  <c r="M376" i="16"/>
  <c r="M375" i="16"/>
  <c r="M374" i="16"/>
  <c r="M373" i="16"/>
  <c r="M372" i="16"/>
  <c r="M371" i="16"/>
  <c r="M370" i="16"/>
  <c r="M369" i="16"/>
  <c r="M368" i="16"/>
  <c r="M367" i="16"/>
  <c r="M366" i="16"/>
  <c r="M365" i="16"/>
  <c r="M364" i="16"/>
  <c r="M363" i="16"/>
  <c r="M362" i="16"/>
  <c r="M361" i="16"/>
  <c r="M360" i="16"/>
  <c r="M359" i="16"/>
  <c r="M358" i="16"/>
  <c r="M357" i="16"/>
  <c r="M356" i="16"/>
  <c r="M355" i="16"/>
  <c r="M354" i="16"/>
  <c r="M353" i="16"/>
  <c r="M352" i="16"/>
  <c r="M351" i="16"/>
  <c r="M350" i="16"/>
  <c r="M349" i="16"/>
  <c r="M348" i="16"/>
  <c r="M347" i="16"/>
  <c r="M345" i="16"/>
  <c r="M344" i="16"/>
  <c r="M343" i="16"/>
  <c r="M342" i="16"/>
  <c r="M341" i="16"/>
  <c r="M340" i="16"/>
  <c r="M339" i="16"/>
  <c r="M338" i="16"/>
  <c r="M337" i="16"/>
  <c r="M336" i="16"/>
  <c r="M335" i="16"/>
  <c r="M334" i="16"/>
  <c r="M333" i="16"/>
  <c r="M332" i="16"/>
  <c r="M331" i="16"/>
  <c r="M330" i="16"/>
  <c r="M329" i="16"/>
  <c r="M328" i="16"/>
  <c r="M326" i="16"/>
  <c r="M325" i="16"/>
  <c r="M324" i="16"/>
  <c r="M323" i="16"/>
  <c r="M322" i="16"/>
  <c r="M321" i="16"/>
  <c r="M320" i="16"/>
  <c r="M319" i="16"/>
  <c r="M318" i="16"/>
  <c r="M317" i="16"/>
  <c r="M316" i="16"/>
  <c r="M315" i="16"/>
  <c r="M314" i="16"/>
  <c r="M313" i="16"/>
  <c r="M312" i="16"/>
  <c r="M311" i="16"/>
  <c r="M310" i="16"/>
  <c r="M309" i="16"/>
  <c r="M308" i="16"/>
  <c r="M307" i="16"/>
  <c r="M306" i="16"/>
  <c r="M305" i="16"/>
  <c r="M304" i="16"/>
  <c r="M303" i="16"/>
  <c r="M302" i="16"/>
  <c r="M301" i="16"/>
  <c r="M300" i="16"/>
  <c r="M299" i="16"/>
  <c r="M298" i="16"/>
  <c r="M297" i="16"/>
  <c r="M296" i="16"/>
  <c r="M295" i="16"/>
  <c r="M294" i="16"/>
  <c r="M293" i="16"/>
  <c r="M291" i="16"/>
  <c r="M290" i="16"/>
  <c r="M289" i="16"/>
  <c r="M288" i="16"/>
  <c r="M286" i="16"/>
  <c r="M285" i="16"/>
  <c r="M284" i="16"/>
  <c r="M283" i="16"/>
  <c r="M282" i="16"/>
  <c r="M281" i="16"/>
  <c r="M280" i="16"/>
  <c r="M279" i="16"/>
  <c r="M278" i="16"/>
  <c r="M277" i="16"/>
  <c r="M276" i="16"/>
  <c r="M275" i="16"/>
  <c r="M274" i="16"/>
  <c r="M273" i="16"/>
  <c r="M272" i="16"/>
  <c r="M271" i="16"/>
  <c r="M270" i="16"/>
  <c r="M269" i="16"/>
  <c r="M268" i="16"/>
  <c r="M267" i="16"/>
  <c r="M266" i="16"/>
  <c r="M265" i="16"/>
  <c r="M264" i="16"/>
  <c r="M263" i="16"/>
  <c r="M262" i="16"/>
  <c r="M261" i="16"/>
  <c r="M260" i="16"/>
  <c r="M259" i="16"/>
  <c r="M258" i="16"/>
  <c r="M257" i="16"/>
  <c r="M256" i="16"/>
  <c r="M255" i="16"/>
  <c r="M254" i="16"/>
  <c r="M253" i="16"/>
  <c r="M252" i="16"/>
  <c r="M251" i="16"/>
  <c r="M250" i="16"/>
  <c r="M249" i="16"/>
  <c r="M248" i="16"/>
  <c r="M247" i="16"/>
  <c r="M246" i="16"/>
  <c r="M245" i="16"/>
  <c r="M244" i="16"/>
  <c r="M243" i="16"/>
  <c r="M242" i="16"/>
  <c r="M241" i="16"/>
  <c r="M240" i="16"/>
  <c r="M239" i="16"/>
  <c r="M238" i="16"/>
  <c r="M237" i="16"/>
  <c r="M236" i="16"/>
  <c r="M235" i="16"/>
  <c r="M234" i="16"/>
  <c r="M233" i="16"/>
  <c r="M232" i="16"/>
  <c r="M231" i="16"/>
  <c r="M230" i="16"/>
  <c r="M229" i="16"/>
  <c r="M228" i="16"/>
  <c r="M227" i="16"/>
  <c r="M226" i="16"/>
  <c r="Q171" i="5"/>
  <c r="M651" i="15"/>
  <c r="M650" i="15"/>
  <c r="M649" i="15"/>
  <c r="M648" i="15"/>
  <c r="M647" i="15"/>
  <c r="M646" i="15"/>
  <c r="M645" i="15"/>
  <c r="M643" i="15"/>
  <c r="M642" i="15"/>
  <c r="M641" i="15"/>
  <c r="M640" i="15"/>
  <c r="M639" i="15"/>
  <c r="M638" i="15"/>
  <c r="M635" i="15"/>
  <c r="M634" i="15"/>
  <c r="M633" i="15"/>
  <c r="M632" i="15"/>
  <c r="M631" i="15"/>
  <c r="M630" i="15"/>
  <c r="M629" i="15"/>
  <c r="M628" i="15"/>
  <c r="M626" i="15"/>
  <c r="M625" i="15"/>
  <c r="M624" i="15"/>
  <c r="M623" i="15"/>
  <c r="M622" i="15"/>
  <c r="M621" i="15"/>
  <c r="M620" i="15"/>
  <c r="M619" i="15"/>
  <c r="M618" i="15"/>
  <c r="M617" i="15"/>
  <c r="M616" i="15"/>
  <c r="M615" i="15"/>
  <c r="M614" i="15"/>
  <c r="M613" i="15"/>
  <c r="M612" i="15"/>
  <c r="M610" i="15"/>
  <c r="M609" i="15"/>
  <c r="M608" i="15"/>
  <c r="M607" i="15"/>
  <c r="M606" i="15"/>
  <c r="M605" i="15"/>
  <c r="M604" i="15"/>
  <c r="M601" i="15"/>
  <c r="M600" i="15"/>
  <c r="M599" i="15"/>
  <c r="M598" i="15"/>
  <c r="M597" i="15"/>
  <c r="M595" i="15"/>
  <c r="M594" i="15"/>
  <c r="M593" i="15"/>
  <c r="M592" i="15"/>
  <c r="M591" i="15"/>
  <c r="M590" i="15"/>
  <c r="M589" i="15"/>
  <c r="M588" i="15"/>
  <c r="M587" i="15"/>
  <c r="M586" i="15"/>
  <c r="M585" i="15"/>
  <c r="M584" i="15"/>
  <c r="M583" i="15"/>
  <c r="M582" i="15"/>
  <c r="M580" i="15"/>
  <c r="M579" i="15"/>
  <c r="M578" i="15"/>
  <c r="M577" i="15"/>
  <c r="M576" i="15"/>
  <c r="M575" i="15"/>
  <c r="M574" i="15"/>
  <c r="M573" i="15"/>
  <c r="M572" i="15"/>
  <c r="M571" i="15"/>
  <c r="M570" i="15"/>
  <c r="M569" i="15"/>
  <c r="M568" i="15"/>
  <c r="M567" i="15"/>
  <c r="M566" i="15"/>
  <c r="M565" i="15"/>
  <c r="M564" i="15"/>
  <c r="M563" i="15"/>
  <c r="M562" i="15"/>
  <c r="M561" i="15"/>
  <c r="M560" i="15"/>
  <c r="M559" i="15"/>
  <c r="M557" i="15"/>
  <c r="M556" i="15"/>
  <c r="M555" i="15"/>
  <c r="M554" i="15"/>
  <c r="M553" i="15"/>
  <c r="M552" i="15"/>
  <c r="M551" i="15"/>
  <c r="M549" i="15"/>
  <c r="M548" i="15"/>
  <c r="M547" i="15"/>
  <c r="M546" i="15"/>
  <c r="M545" i="15"/>
  <c r="M544" i="15"/>
  <c r="M543" i="15"/>
  <c r="M542" i="15"/>
  <c r="M541" i="15"/>
  <c r="M540" i="15"/>
  <c r="M539" i="15"/>
  <c r="M538" i="15"/>
  <c r="M537" i="15"/>
  <c r="M536" i="15"/>
  <c r="M535" i="15"/>
  <c r="M534" i="15"/>
  <c r="M533" i="15"/>
  <c r="M532" i="15"/>
  <c r="M531" i="15"/>
  <c r="M530" i="15"/>
  <c r="M529" i="15"/>
  <c r="M528" i="15"/>
  <c r="M527" i="15"/>
  <c r="M526" i="15"/>
  <c r="M525" i="15"/>
  <c r="M524" i="15"/>
  <c r="M523" i="15"/>
  <c r="M522" i="15"/>
  <c r="M521" i="15"/>
  <c r="M520" i="15"/>
  <c r="M519" i="15"/>
  <c r="M518" i="15"/>
  <c r="M516" i="15"/>
  <c r="M515" i="15"/>
  <c r="M514" i="15"/>
  <c r="M513" i="15"/>
  <c r="M512" i="15"/>
  <c r="M511" i="15"/>
  <c r="M510" i="15"/>
  <c r="M509" i="15"/>
  <c r="M508" i="15"/>
  <c r="M507" i="15"/>
  <c r="M506" i="15"/>
  <c r="M505" i="15"/>
  <c r="M504" i="15"/>
  <c r="M503" i="15"/>
  <c r="M502" i="15"/>
  <c r="M501" i="15"/>
  <c r="M500" i="15"/>
  <c r="M499" i="15"/>
  <c r="M498" i="15"/>
  <c r="M497" i="15"/>
  <c r="M496" i="15"/>
  <c r="M495" i="15"/>
  <c r="M494" i="15"/>
  <c r="M493" i="15"/>
  <c r="M492" i="15"/>
  <c r="M491" i="15"/>
  <c r="M489" i="15"/>
  <c r="M488" i="15"/>
  <c r="M487" i="15"/>
  <c r="M486" i="15"/>
  <c r="M485" i="15"/>
  <c r="M480" i="15"/>
  <c r="M479" i="15"/>
  <c r="L477" i="15"/>
  <c r="E477" i="15"/>
  <c r="M475" i="15"/>
  <c r="M474" i="15"/>
  <c r="M473" i="15"/>
  <c r="M472" i="15"/>
  <c r="M471" i="15"/>
  <c r="M469" i="15"/>
  <c r="M468" i="15"/>
  <c r="M467" i="15"/>
  <c r="M465" i="15"/>
  <c r="M463" i="15"/>
  <c r="M462" i="15"/>
  <c r="M461" i="15"/>
  <c r="M460" i="15"/>
  <c r="M459" i="15"/>
  <c r="M458" i="15"/>
  <c r="M457" i="15"/>
  <c r="M456" i="15"/>
  <c r="M455" i="15"/>
  <c r="M454" i="15"/>
  <c r="M453" i="15"/>
  <c r="M452" i="15"/>
  <c r="M451" i="15"/>
  <c r="M450" i="15"/>
  <c r="M449" i="15"/>
  <c r="M448" i="15"/>
  <c r="M447" i="15"/>
  <c r="M446" i="15"/>
  <c r="M445" i="15"/>
  <c r="M444" i="15"/>
  <c r="M443" i="15"/>
  <c r="M442" i="15"/>
  <c r="M441" i="15"/>
  <c r="M440" i="15"/>
  <c r="M439" i="15"/>
  <c r="M438" i="15"/>
  <c r="M437" i="15"/>
  <c r="M436" i="15"/>
  <c r="M435" i="15"/>
  <c r="M434" i="15"/>
  <c r="M433" i="15"/>
  <c r="M432" i="15"/>
  <c r="M431" i="15"/>
  <c r="M430" i="15"/>
  <c r="M429" i="15"/>
  <c r="M428" i="15"/>
  <c r="M427" i="15"/>
  <c r="M426" i="15"/>
  <c r="M424" i="15"/>
  <c r="M422" i="15"/>
  <c r="M419" i="15"/>
  <c r="M418" i="15"/>
  <c r="M417" i="15"/>
  <c r="M416" i="15"/>
  <c r="M415" i="15"/>
  <c r="M414" i="15"/>
  <c r="M413" i="15"/>
  <c r="M412" i="15"/>
  <c r="M411" i="15"/>
  <c r="M410" i="15"/>
  <c r="M409" i="15"/>
  <c r="M408" i="15"/>
  <c r="M407" i="15"/>
  <c r="M406" i="15"/>
  <c r="L404" i="15"/>
  <c r="M403" i="15"/>
  <c r="M402" i="15"/>
  <c r="M401" i="15"/>
  <c r="M400" i="15"/>
  <c r="M399" i="15"/>
  <c r="M398" i="15"/>
  <c r="M397" i="15"/>
  <c r="M396" i="15"/>
  <c r="M395" i="15"/>
  <c r="M394" i="15"/>
  <c r="M393" i="15"/>
  <c r="M392" i="15"/>
  <c r="M391" i="15"/>
  <c r="M390" i="15"/>
  <c r="M389" i="15"/>
  <c r="M388" i="15"/>
  <c r="L386" i="15"/>
  <c r="M385" i="15"/>
  <c r="M384" i="15"/>
  <c r="M383" i="15"/>
  <c r="M382" i="15"/>
  <c r="M381" i="15"/>
  <c r="M380" i="15"/>
  <c r="M379" i="15"/>
  <c r="M378" i="15"/>
  <c r="M377" i="15"/>
  <c r="M376" i="15"/>
  <c r="M375" i="15"/>
  <c r="M374" i="15"/>
  <c r="M373" i="15"/>
  <c r="M372" i="15"/>
  <c r="M371" i="15"/>
  <c r="M370" i="15"/>
  <c r="M369" i="15"/>
  <c r="M368" i="15"/>
  <c r="M367" i="15"/>
  <c r="M366" i="15"/>
  <c r="M365" i="15"/>
  <c r="M364" i="15"/>
  <c r="M363" i="15"/>
  <c r="M362" i="15"/>
  <c r="M361" i="15"/>
  <c r="M360" i="15"/>
  <c r="M359" i="15"/>
  <c r="M358" i="15"/>
  <c r="M357" i="15"/>
  <c r="M356" i="15"/>
  <c r="M355" i="15"/>
  <c r="M354" i="15"/>
  <c r="M353" i="15"/>
  <c r="M352" i="15"/>
  <c r="M351" i="15"/>
  <c r="M350" i="15"/>
  <c r="M349" i="15"/>
  <c r="M348" i="15"/>
  <c r="M347" i="15"/>
  <c r="M346" i="15"/>
  <c r="M345" i="15"/>
  <c r="M344" i="15"/>
  <c r="M343" i="15"/>
  <c r="M342" i="15"/>
  <c r="M341" i="15"/>
  <c r="M340" i="15"/>
  <c r="M339" i="15"/>
  <c r="M338" i="15"/>
  <c r="M337" i="15"/>
  <c r="M336" i="15"/>
  <c r="M335" i="15"/>
  <c r="M334" i="15"/>
  <c r="M333" i="15"/>
  <c r="M332" i="15"/>
  <c r="M331" i="15"/>
  <c r="M330" i="15"/>
  <c r="M329" i="15"/>
  <c r="M328" i="15"/>
  <c r="M327" i="15"/>
  <c r="M326" i="15"/>
  <c r="M325" i="15"/>
  <c r="M324" i="15"/>
  <c r="M323" i="15"/>
  <c r="M322" i="15"/>
  <c r="M321" i="15"/>
  <c r="M320" i="15"/>
  <c r="M319" i="15"/>
  <c r="M318" i="15"/>
  <c r="M317" i="15"/>
  <c r="M316" i="15"/>
  <c r="M315" i="15"/>
  <c r="M314" i="15"/>
  <c r="M313" i="15"/>
  <c r="M312" i="15"/>
  <c r="M311" i="15"/>
  <c r="M310" i="15"/>
  <c r="M309" i="15"/>
  <c r="M308" i="15"/>
  <c r="M307" i="15"/>
  <c r="M306" i="15"/>
  <c r="M305" i="15"/>
  <c r="M304" i="15"/>
  <c r="M303" i="15"/>
  <c r="M302" i="15"/>
  <c r="M301" i="15"/>
  <c r="M300" i="15"/>
  <c r="M299" i="15"/>
  <c r="M292" i="15"/>
  <c r="M291" i="15"/>
  <c r="M289" i="15"/>
  <c r="M288" i="15"/>
  <c r="M287" i="15"/>
  <c r="M286" i="15"/>
  <c r="M285" i="15"/>
  <c r="M283" i="15"/>
  <c r="M282" i="15"/>
  <c r="M281" i="15"/>
  <c r="M280" i="15"/>
  <c r="M279" i="15"/>
  <c r="M278" i="15"/>
  <c r="M277" i="15"/>
  <c r="M276" i="15"/>
  <c r="M275" i="15"/>
  <c r="M274" i="15"/>
  <c r="M273" i="15"/>
  <c r="M272" i="15"/>
  <c r="M271" i="15"/>
  <c r="M270" i="15"/>
  <c r="M269" i="15"/>
  <c r="M268" i="15"/>
  <c r="M267" i="15"/>
  <c r="M266" i="15"/>
  <c r="M265" i="15"/>
  <c r="M264" i="15"/>
  <c r="M263" i="15"/>
  <c r="M262" i="15"/>
  <c r="M261" i="15"/>
  <c r="M260" i="15"/>
  <c r="M259" i="15"/>
  <c r="M258" i="15"/>
  <c r="M257" i="15"/>
  <c r="M256" i="15"/>
  <c r="M255" i="15"/>
  <c r="M254" i="15"/>
  <c r="M253" i="15"/>
  <c r="M251" i="15"/>
  <c r="M250" i="15"/>
  <c r="M249" i="15"/>
  <c r="M248" i="15"/>
  <c r="M247" i="15"/>
  <c r="M246" i="15"/>
  <c r="M245" i="15"/>
  <c r="M244" i="15"/>
  <c r="M243" i="15"/>
  <c r="M242" i="15"/>
  <c r="M241" i="15"/>
  <c r="M240" i="15"/>
  <c r="M239" i="15"/>
  <c r="M238" i="15"/>
  <c r="M237" i="15"/>
  <c r="M235" i="15"/>
  <c r="M234" i="15"/>
  <c r="M233" i="15"/>
  <c r="M232" i="15"/>
  <c r="M231" i="15"/>
  <c r="M230" i="15"/>
  <c r="M229" i="15"/>
  <c r="M228" i="15"/>
  <c r="M227" i="15"/>
  <c r="M226" i="15"/>
  <c r="M225" i="15"/>
  <c r="M224" i="15"/>
  <c r="M223" i="15"/>
  <c r="M222" i="15"/>
  <c r="M221" i="15"/>
  <c r="M220" i="15"/>
  <c r="M219" i="15"/>
  <c r="M218" i="15"/>
  <c r="M217" i="15"/>
  <c r="M215" i="15"/>
  <c r="M214" i="15"/>
  <c r="M213" i="15"/>
  <c r="M212" i="15"/>
  <c r="M211" i="15"/>
  <c r="M210" i="15"/>
  <c r="M209" i="15"/>
  <c r="M208" i="15"/>
  <c r="M207" i="15"/>
  <c r="M206" i="15"/>
  <c r="M205" i="15"/>
  <c r="M204" i="15"/>
  <c r="M203" i="15"/>
  <c r="M202" i="15"/>
  <c r="M201" i="15"/>
  <c r="M200" i="15"/>
  <c r="M199" i="15"/>
  <c r="M198" i="15"/>
  <c r="M197" i="15"/>
  <c r="M196" i="15"/>
  <c r="M195" i="15"/>
  <c r="M193" i="15"/>
  <c r="M192" i="15"/>
  <c r="M191" i="15"/>
  <c r="M190" i="15"/>
  <c r="M189" i="15"/>
  <c r="M187" i="15"/>
  <c r="M186" i="15"/>
  <c r="M183" i="15"/>
  <c r="M182" i="15"/>
  <c r="M180" i="15"/>
  <c r="M179" i="15"/>
  <c r="M178" i="15"/>
  <c r="M177" i="15"/>
  <c r="M176" i="15"/>
  <c r="M175" i="15"/>
  <c r="M174" i="15"/>
  <c r="M173" i="15"/>
  <c r="M172" i="15"/>
  <c r="M171" i="15"/>
  <c r="M170" i="15"/>
  <c r="M169" i="15"/>
  <c r="M168" i="15"/>
  <c r="M167" i="15"/>
  <c r="M166" i="15"/>
  <c r="M165" i="15"/>
  <c r="M164" i="15"/>
  <c r="M163" i="15"/>
  <c r="M162" i="15"/>
  <c r="M161" i="15"/>
  <c r="M160" i="15"/>
  <c r="M159" i="15"/>
  <c r="M158" i="15"/>
  <c r="M157" i="15"/>
  <c r="M156" i="15"/>
  <c r="M155" i="15"/>
  <c r="M154" i="15"/>
  <c r="M153" i="15"/>
  <c r="M152" i="15"/>
  <c r="M151" i="15"/>
  <c r="M150" i="15"/>
  <c r="M148" i="15"/>
  <c r="M404" i="15"/>
  <c r="M386" i="15"/>
  <c r="M477" i="15"/>
  <c r="N186" i="8"/>
  <c r="N185" i="8"/>
  <c r="N184" i="8"/>
  <c r="P183" i="8"/>
  <c r="P182" i="8"/>
  <c r="P181" i="8"/>
  <c r="P163" i="8"/>
  <c r="P162" i="8"/>
  <c r="N151" i="8"/>
  <c r="P150" i="8"/>
  <c r="P149" i="8"/>
  <c r="N144" i="8"/>
  <c r="N143" i="8"/>
  <c r="N141" i="8"/>
  <c r="N135" i="8"/>
  <c r="N134" i="8"/>
  <c r="N133" i="8"/>
  <c r="N132" i="8"/>
  <c r="N130" i="8"/>
  <c r="N129" i="8"/>
  <c r="N128" i="8"/>
  <c r="N127" i="8"/>
  <c r="N126" i="8"/>
  <c r="N124" i="8"/>
  <c r="N122" i="8"/>
  <c r="N120" i="8"/>
  <c r="N119" i="8"/>
  <c r="N115" i="8"/>
  <c r="N114" i="8"/>
  <c r="N112" i="8"/>
  <c r="N111" i="8"/>
  <c r="N108" i="8"/>
  <c r="N107" i="8"/>
  <c r="N106" i="8"/>
  <c r="N102" i="8"/>
  <c r="N101" i="8"/>
  <c r="N100" i="8"/>
  <c r="N99" i="8"/>
  <c r="N98" i="8"/>
  <c r="N96" i="8"/>
  <c r="N95" i="8"/>
  <c r="P192" i="1"/>
  <c r="P191" i="1"/>
  <c r="P190" i="1"/>
  <c r="U14" i="5"/>
  <c r="V14" i="5"/>
  <c r="U15" i="5"/>
  <c r="V15" i="5"/>
  <c r="U16" i="5"/>
  <c r="V16" i="5"/>
  <c r="U17" i="5"/>
  <c r="V17" i="5"/>
  <c r="U18" i="5"/>
  <c r="V18" i="5"/>
  <c r="U19" i="5"/>
  <c r="V19" i="5"/>
  <c r="U20" i="5"/>
  <c r="V20" i="5"/>
  <c r="U21" i="5"/>
  <c r="V21" i="5"/>
  <c r="U22" i="5"/>
  <c r="V22" i="5"/>
  <c r="U23" i="5"/>
  <c r="V23" i="5"/>
  <c r="U24" i="5"/>
  <c r="V24" i="5"/>
  <c r="U25" i="5"/>
  <c r="V25" i="5"/>
  <c r="U26" i="5"/>
  <c r="V26" i="5"/>
  <c r="U27" i="5"/>
  <c r="V27" i="5"/>
  <c r="U28" i="5"/>
  <c r="V28" i="5"/>
  <c r="U29" i="5"/>
  <c r="V29" i="5"/>
  <c r="U30" i="5"/>
  <c r="V30" i="5"/>
  <c r="U31" i="5"/>
  <c r="V31" i="5"/>
  <c r="U32" i="5"/>
  <c r="V32" i="5"/>
  <c r="U33" i="5"/>
  <c r="V33" i="5"/>
  <c r="U34" i="5"/>
  <c r="V34" i="5"/>
  <c r="U35" i="5"/>
  <c r="V35" i="5"/>
  <c r="U36" i="5"/>
  <c r="V36" i="5"/>
  <c r="U37" i="5"/>
  <c r="V37" i="5"/>
  <c r="U38" i="5"/>
  <c r="V38" i="5"/>
  <c r="U39" i="5"/>
  <c r="V39" i="5"/>
  <c r="U40" i="5"/>
  <c r="V40" i="5"/>
  <c r="U41" i="5"/>
  <c r="V41" i="5"/>
  <c r="U42" i="5"/>
  <c r="V42" i="5"/>
  <c r="U43" i="5"/>
  <c r="V43" i="5"/>
  <c r="U44" i="5"/>
  <c r="V44" i="5"/>
  <c r="U45" i="5"/>
  <c r="V45" i="5"/>
  <c r="U46" i="5"/>
  <c r="V46" i="5"/>
  <c r="U47" i="5"/>
  <c r="V47" i="5"/>
  <c r="U48" i="5"/>
  <c r="V48" i="5"/>
  <c r="U49" i="5"/>
  <c r="V49" i="5"/>
  <c r="U50" i="5"/>
  <c r="V50" i="5"/>
  <c r="U51" i="5"/>
  <c r="V51" i="5"/>
  <c r="U52" i="5"/>
  <c r="V52" i="5"/>
  <c r="U53" i="5"/>
  <c r="V53" i="5"/>
  <c r="U54" i="5"/>
  <c r="V54" i="5"/>
  <c r="U55" i="5"/>
  <c r="V55" i="5"/>
  <c r="U56" i="5"/>
  <c r="V56" i="5"/>
  <c r="U57" i="5"/>
  <c r="V57" i="5"/>
  <c r="U58" i="5"/>
  <c r="V58" i="5"/>
  <c r="U59" i="5"/>
  <c r="V59" i="5"/>
  <c r="U60" i="5"/>
  <c r="V60" i="5"/>
  <c r="U61" i="5"/>
  <c r="V61" i="5"/>
  <c r="U62" i="5"/>
  <c r="V62" i="5"/>
  <c r="U63" i="5"/>
  <c r="V63" i="5"/>
  <c r="U64" i="5"/>
  <c r="V64" i="5"/>
  <c r="U65" i="5"/>
  <c r="V65" i="5"/>
  <c r="U66" i="5"/>
  <c r="V66" i="5"/>
  <c r="U67" i="5"/>
  <c r="V67" i="5"/>
  <c r="U68" i="5"/>
  <c r="V68" i="5"/>
  <c r="U69" i="5"/>
  <c r="V69" i="5"/>
  <c r="U70" i="5"/>
  <c r="V70" i="5"/>
  <c r="U71" i="5"/>
  <c r="V71" i="5"/>
  <c r="U72" i="5"/>
  <c r="V72" i="5"/>
  <c r="U73" i="5"/>
  <c r="V73" i="5"/>
  <c r="U74" i="5"/>
  <c r="V74" i="5"/>
  <c r="U75" i="5"/>
  <c r="V75" i="5"/>
  <c r="U76" i="5"/>
  <c r="V76" i="5"/>
  <c r="U77" i="5"/>
  <c r="V77" i="5"/>
  <c r="U78" i="5"/>
  <c r="V78" i="5"/>
  <c r="U79" i="5"/>
  <c r="V79" i="5"/>
  <c r="U80" i="5"/>
  <c r="V80" i="5"/>
  <c r="U81" i="5"/>
  <c r="V81" i="5"/>
  <c r="U82" i="5"/>
  <c r="V82" i="5"/>
  <c r="U83" i="5"/>
  <c r="V83" i="5"/>
  <c r="U84" i="5"/>
  <c r="V84" i="5"/>
  <c r="U86" i="5"/>
  <c r="V86" i="5"/>
  <c r="U87" i="5"/>
  <c r="V87" i="5"/>
  <c r="U88" i="5"/>
  <c r="V88" i="5"/>
  <c r="U89" i="5"/>
  <c r="V89" i="5"/>
  <c r="U90" i="5"/>
  <c r="V90" i="5"/>
  <c r="U91" i="5"/>
  <c r="V91" i="5"/>
  <c r="U92" i="5"/>
  <c r="V92" i="5"/>
  <c r="U93" i="5"/>
  <c r="V93" i="5"/>
  <c r="U94" i="5"/>
  <c r="V94" i="5"/>
  <c r="U95" i="5"/>
  <c r="V95" i="5"/>
  <c r="U96" i="5"/>
  <c r="V96" i="5"/>
  <c r="U97" i="5"/>
  <c r="V97" i="5"/>
  <c r="U98" i="5"/>
  <c r="V98" i="5"/>
  <c r="U99" i="5"/>
  <c r="V99" i="5"/>
  <c r="U100" i="5"/>
  <c r="V100" i="5"/>
  <c r="U101" i="5"/>
  <c r="V101" i="5"/>
  <c r="U102" i="5"/>
  <c r="V102" i="5"/>
  <c r="U103" i="5"/>
  <c r="V103" i="5"/>
  <c r="U104" i="5"/>
  <c r="V104" i="5"/>
  <c r="U105" i="5"/>
  <c r="V105" i="5"/>
  <c r="U106" i="5"/>
  <c r="V106" i="5"/>
  <c r="U107" i="5"/>
  <c r="V107" i="5"/>
  <c r="U108" i="5"/>
  <c r="V108" i="5"/>
  <c r="U109" i="5"/>
  <c r="V109" i="5"/>
  <c r="U110" i="5"/>
  <c r="V110" i="5"/>
  <c r="U111" i="5"/>
  <c r="V111" i="5"/>
  <c r="U112" i="5"/>
  <c r="V112" i="5"/>
  <c r="U113" i="5"/>
  <c r="V113" i="5"/>
  <c r="U114" i="5"/>
  <c r="V114" i="5"/>
  <c r="U115" i="5"/>
  <c r="V115" i="5"/>
  <c r="U116" i="5"/>
  <c r="V116" i="5"/>
  <c r="U117" i="5"/>
  <c r="V117" i="5"/>
  <c r="U118" i="5"/>
  <c r="V118" i="5"/>
  <c r="U119" i="5"/>
  <c r="V119" i="5"/>
  <c r="U120" i="5"/>
  <c r="V120" i="5"/>
  <c r="U122" i="5"/>
  <c r="V122" i="5"/>
  <c r="U123" i="5"/>
  <c r="V123" i="5"/>
  <c r="U124" i="5"/>
  <c r="V124" i="5"/>
  <c r="U125" i="5"/>
  <c r="V125" i="5"/>
  <c r="U126" i="5"/>
  <c r="V126" i="5"/>
  <c r="U127" i="5"/>
  <c r="V127" i="5"/>
  <c r="U128" i="5"/>
  <c r="V128" i="5"/>
  <c r="U129" i="5"/>
  <c r="V129" i="5"/>
  <c r="U130" i="5"/>
  <c r="V130" i="5"/>
  <c r="U131" i="5"/>
  <c r="V131" i="5"/>
  <c r="U132" i="5"/>
  <c r="V132" i="5"/>
  <c r="U133" i="5"/>
  <c r="V133" i="5"/>
  <c r="U134" i="5"/>
  <c r="V134" i="5"/>
  <c r="U135" i="5"/>
  <c r="V135" i="5"/>
  <c r="U136" i="5"/>
  <c r="V136" i="5"/>
  <c r="U137" i="5"/>
  <c r="V137" i="5"/>
  <c r="U138" i="5"/>
  <c r="V138" i="5"/>
  <c r="U139" i="5"/>
  <c r="V139" i="5"/>
  <c r="U140" i="5"/>
  <c r="V140" i="5"/>
  <c r="U141" i="5"/>
  <c r="V141" i="5"/>
  <c r="U142" i="5"/>
  <c r="V142" i="5"/>
  <c r="U143" i="5"/>
  <c r="V143" i="5"/>
  <c r="U144" i="5"/>
  <c r="V144" i="5"/>
  <c r="U145" i="5"/>
  <c r="V145" i="5"/>
  <c r="U146" i="5"/>
  <c r="V146" i="5"/>
  <c r="U147" i="5"/>
  <c r="V147" i="5"/>
  <c r="U148" i="5"/>
  <c r="V148" i="5"/>
  <c r="U149" i="5"/>
  <c r="V149" i="5"/>
  <c r="U150" i="5"/>
  <c r="V150" i="5"/>
  <c r="U151" i="5"/>
  <c r="V151" i="5"/>
  <c r="U152" i="5"/>
  <c r="V152" i="5"/>
  <c r="U153" i="5"/>
  <c r="V153" i="5"/>
  <c r="U154" i="5"/>
  <c r="V154" i="5"/>
  <c r="U155" i="5"/>
  <c r="V155" i="5"/>
  <c r="U156" i="5"/>
  <c r="V156" i="5"/>
  <c r="U157" i="5"/>
  <c r="V157" i="5"/>
  <c r="U158" i="5"/>
  <c r="V158" i="5"/>
  <c r="U159" i="5"/>
  <c r="V159" i="5"/>
  <c r="U160" i="5"/>
  <c r="V160" i="5"/>
  <c r="U161" i="5"/>
  <c r="V161" i="5"/>
  <c r="U162" i="5"/>
  <c r="V162" i="5"/>
  <c r="U163" i="5"/>
  <c r="V163" i="5"/>
  <c r="U164" i="5"/>
  <c r="V164" i="5"/>
  <c r="U165" i="5"/>
  <c r="V165" i="5"/>
  <c r="U167" i="5"/>
  <c r="V167" i="5"/>
  <c r="U168" i="5"/>
  <c r="V168" i="5"/>
  <c r="U169" i="5"/>
  <c r="V169" i="5"/>
  <c r="U170" i="5"/>
  <c r="V170" i="5"/>
  <c r="U171" i="5"/>
  <c r="V171" i="5"/>
  <c r="U172" i="5"/>
  <c r="V172" i="5"/>
  <c r="U173" i="5"/>
  <c r="V173" i="5"/>
  <c r="U174" i="5"/>
  <c r="V174" i="5"/>
  <c r="U175" i="5"/>
  <c r="V175" i="5"/>
  <c r="U176" i="5"/>
  <c r="V176" i="5"/>
  <c r="U177" i="5"/>
  <c r="V177" i="5"/>
  <c r="U178" i="5"/>
  <c r="V178" i="5"/>
  <c r="U179" i="5"/>
  <c r="V179" i="5"/>
  <c r="U180" i="5"/>
  <c r="V180" i="5"/>
  <c r="U181" i="5"/>
  <c r="V181" i="5"/>
  <c r="U182" i="5"/>
  <c r="V182" i="5"/>
  <c r="U183" i="5"/>
  <c r="V183" i="5"/>
  <c r="U184" i="5"/>
  <c r="V184" i="5"/>
  <c r="U185" i="5"/>
  <c r="V185" i="5"/>
  <c r="U186" i="5"/>
  <c r="V186" i="5"/>
  <c r="U187" i="5"/>
  <c r="V187" i="5"/>
  <c r="U188" i="5"/>
  <c r="V188" i="5"/>
  <c r="U189" i="5"/>
  <c r="V189" i="5"/>
  <c r="U190" i="5"/>
  <c r="V190" i="5"/>
  <c r="U191" i="5"/>
  <c r="V191" i="5"/>
  <c r="U192" i="5"/>
  <c r="V192" i="5"/>
  <c r="U193" i="5"/>
  <c r="V193" i="5"/>
  <c r="U194" i="5"/>
  <c r="V194" i="5"/>
  <c r="U195" i="5"/>
  <c r="V195" i="5"/>
  <c r="U196" i="5"/>
  <c r="V196" i="5"/>
  <c r="U197" i="5"/>
  <c r="V197" i="5"/>
  <c r="U198" i="5"/>
  <c r="V198" i="5"/>
  <c r="U199" i="5"/>
  <c r="V199" i="5"/>
  <c r="U200" i="5"/>
  <c r="V200" i="5"/>
  <c r="U201" i="5"/>
  <c r="V201" i="5"/>
  <c r="U203" i="5"/>
  <c r="V203" i="5"/>
  <c r="U204" i="5"/>
  <c r="V204" i="5"/>
  <c r="U205" i="5"/>
  <c r="V205" i="5"/>
  <c r="U206" i="5"/>
  <c r="V206" i="5"/>
  <c r="U207" i="5"/>
  <c r="V207" i="5"/>
  <c r="U208" i="5"/>
  <c r="V208" i="5"/>
  <c r="U209" i="5"/>
  <c r="V209" i="5"/>
  <c r="U210" i="5"/>
  <c r="V210" i="5"/>
  <c r="U211" i="5"/>
  <c r="V211" i="5"/>
  <c r="U212" i="5"/>
  <c r="V212" i="5"/>
  <c r="U213" i="5"/>
  <c r="V213" i="5"/>
  <c r="U214" i="5"/>
  <c r="V214" i="5"/>
  <c r="U215" i="5"/>
  <c r="V215" i="5"/>
  <c r="U216" i="5"/>
  <c r="V216" i="5"/>
  <c r="U217" i="5"/>
  <c r="V217" i="5"/>
  <c r="U218" i="5"/>
  <c r="V218" i="5"/>
  <c r="U219" i="5"/>
  <c r="V219" i="5"/>
  <c r="U220" i="5"/>
  <c r="V220" i="5"/>
  <c r="U221" i="5"/>
  <c r="V221" i="5"/>
  <c r="U222" i="5"/>
  <c r="V222" i="5"/>
  <c r="U223" i="5"/>
  <c r="V223" i="5"/>
  <c r="U224" i="5"/>
  <c r="V224" i="5"/>
  <c r="U225" i="5"/>
  <c r="V225" i="5"/>
  <c r="U226" i="5"/>
  <c r="V226" i="5"/>
  <c r="U227" i="5"/>
  <c r="V227" i="5"/>
  <c r="U228" i="5"/>
  <c r="V228" i="5"/>
  <c r="U229" i="5"/>
  <c r="V229" i="5"/>
  <c r="U230" i="5"/>
  <c r="V230" i="5"/>
  <c r="U231" i="5"/>
  <c r="V231" i="5"/>
  <c r="U232" i="5"/>
  <c r="V232" i="5"/>
  <c r="U233" i="5"/>
  <c r="V233" i="5"/>
  <c r="U234" i="5"/>
  <c r="V234" i="5"/>
  <c r="U235" i="5"/>
  <c r="V235" i="5"/>
  <c r="U236" i="5"/>
  <c r="V236" i="5"/>
  <c r="U237" i="5"/>
  <c r="V237" i="5"/>
  <c r="U238" i="5"/>
  <c r="V238" i="5"/>
  <c r="U239" i="5"/>
  <c r="V239" i="5"/>
  <c r="U240" i="5"/>
  <c r="V240" i="5"/>
  <c r="U241" i="5"/>
  <c r="V241" i="5"/>
  <c r="U242" i="5"/>
  <c r="V242" i="5"/>
  <c r="U243" i="5"/>
  <c r="V243" i="5"/>
  <c r="U244" i="5"/>
  <c r="V244" i="5"/>
  <c r="U245" i="5"/>
  <c r="V245" i="5"/>
  <c r="U246" i="5"/>
  <c r="V246" i="5"/>
  <c r="U247" i="5"/>
  <c r="V247" i="5"/>
  <c r="U248" i="5"/>
  <c r="V248" i="5"/>
  <c r="U249" i="5"/>
  <c r="V249" i="5"/>
  <c r="U250" i="5"/>
  <c r="V250" i="5"/>
  <c r="U251" i="5"/>
  <c r="V251" i="5"/>
  <c r="U252" i="5"/>
  <c r="V252" i="5"/>
  <c r="U253" i="5"/>
  <c r="V253" i="5"/>
  <c r="U254" i="5"/>
  <c r="V254" i="5"/>
  <c r="U255" i="5"/>
  <c r="V255" i="5"/>
  <c r="U256" i="5"/>
  <c r="V256" i="5"/>
  <c r="U257" i="5"/>
  <c r="V257" i="5"/>
  <c r="U258" i="5"/>
  <c r="V258" i="5"/>
  <c r="U259" i="5"/>
  <c r="V259" i="5"/>
  <c r="U260" i="5"/>
  <c r="V260" i="5"/>
  <c r="U261" i="5"/>
  <c r="V261" i="5"/>
  <c r="U262" i="5"/>
  <c r="V262" i="5"/>
  <c r="U263" i="5"/>
  <c r="V263" i="5"/>
  <c r="U264" i="5"/>
  <c r="V264" i="5"/>
  <c r="U265" i="5"/>
  <c r="V265" i="5"/>
  <c r="U266" i="5"/>
  <c r="V266" i="5"/>
  <c r="U267" i="5"/>
  <c r="V267" i="5"/>
  <c r="U268" i="5"/>
  <c r="V268" i="5"/>
  <c r="U269" i="5"/>
  <c r="V269" i="5"/>
  <c r="U270" i="5"/>
  <c r="V270" i="5"/>
  <c r="U271" i="5"/>
  <c r="V271" i="5"/>
  <c r="U272" i="5"/>
  <c r="V272" i="5"/>
  <c r="U273" i="5"/>
  <c r="V273" i="5"/>
  <c r="U274" i="5"/>
  <c r="V274" i="5"/>
  <c r="U275" i="5"/>
  <c r="V275" i="5"/>
  <c r="U276" i="5"/>
  <c r="V276" i="5"/>
  <c r="U277" i="5"/>
  <c r="V277" i="5"/>
  <c r="U278" i="5"/>
  <c r="V278" i="5"/>
  <c r="U279" i="5"/>
  <c r="V279" i="5"/>
  <c r="U280" i="5"/>
  <c r="V280" i="5"/>
  <c r="U281" i="5"/>
  <c r="V281" i="5"/>
  <c r="U282" i="5"/>
  <c r="V282" i="5"/>
  <c r="U283" i="5"/>
  <c r="V283" i="5"/>
  <c r="U284" i="5"/>
  <c r="V284" i="5"/>
  <c r="U285" i="5"/>
  <c r="V285" i="5"/>
  <c r="U286" i="5"/>
  <c r="V286" i="5"/>
  <c r="U287" i="5"/>
  <c r="V287" i="5"/>
  <c r="U288" i="5"/>
  <c r="V288" i="5"/>
  <c r="U289" i="5"/>
  <c r="V289" i="5"/>
  <c r="U290" i="5"/>
  <c r="V290" i="5"/>
  <c r="U291" i="5"/>
  <c r="V291" i="5"/>
  <c r="U292" i="5"/>
  <c r="V292" i="5"/>
  <c r="U293" i="5"/>
  <c r="V293" i="5"/>
  <c r="U294" i="5"/>
  <c r="V294" i="5"/>
  <c r="U295" i="5"/>
  <c r="V295" i="5"/>
  <c r="U296" i="5"/>
  <c r="V296" i="5"/>
  <c r="U297" i="5"/>
  <c r="V297" i="5"/>
  <c r="U298" i="5"/>
  <c r="V298" i="5"/>
  <c r="U299" i="5"/>
  <c r="V299" i="5"/>
  <c r="U300" i="5"/>
  <c r="V300" i="5"/>
  <c r="U301" i="5"/>
  <c r="V301" i="5"/>
  <c r="U302" i="5"/>
  <c r="V302" i="5"/>
  <c r="U303" i="5"/>
  <c r="V303" i="5"/>
  <c r="U304" i="5"/>
  <c r="V304" i="5"/>
  <c r="U305" i="5"/>
  <c r="V305" i="5"/>
  <c r="U306" i="5"/>
  <c r="V306" i="5"/>
  <c r="U307" i="5"/>
  <c r="V307" i="5"/>
  <c r="U308" i="5"/>
  <c r="V308" i="5"/>
  <c r="U309" i="5"/>
  <c r="V309" i="5"/>
  <c r="U310" i="5"/>
  <c r="V310" i="5"/>
  <c r="U311" i="5"/>
  <c r="V311" i="5"/>
  <c r="U312" i="5"/>
  <c r="V312" i="5"/>
  <c r="U313" i="5"/>
  <c r="V313" i="5"/>
  <c r="U314" i="5"/>
  <c r="V314" i="5"/>
  <c r="U315" i="5"/>
  <c r="V315" i="5"/>
  <c r="U316" i="5"/>
  <c r="V316" i="5"/>
  <c r="U317" i="5"/>
  <c r="V317" i="5"/>
  <c r="U318" i="5"/>
  <c r="V318" i="5"/>
  <c r="U319" i="5"/>
  <c r="V319" i="5"/>
  <c r="U320" i="5"/>
  <c r="V320" i="5"/>
  <c r="U321" i="5"/>
  <c r="V321" i="5"/>
  <c r="U322" i="5"/>
  <c r="V322" i="5"/>
  <c r="U323" i="5"/>
  <c r="V323" i="5"/>
  <c r="U324" i="5"/>
  <c r="V324" i="5"/>
  <c r="U325" i="5"/>
  <c r="V325" i="5"/>
  <c r="U326" i="5"/>
  <c r="V326" i="5"/>
  <c r="U327" i="5"/>
  <c r="V327" i="5"/>
  <c r="U328" i="5"/>
  <c r="V328" i="5"/>
  <c r="U329" i="5"/>
  <c r="V329" i="5"/>
  <c r="U330" i="5"/>
  <c r="V330" i="5"/>
  <c r="U331" i="5"/>
  <c r="V331" i="5"/>
  <c r="U332" i="5"/>
  <c r="V332" i="5"/>
  <c r="U333" i="5"/>
  <c r="V333" i="5"/>
  <c r="U334" i="5"/>
  <c r="V334" i="5"/>
  <c r="U335" i="5"/>
  <c r="V335" i="5"/>
  <c r="U336" i="5"/>
  <c r="V336" i="5"/>
  <c r="U337" i="5"/>
  <c r="V337" i="5"/>
  <c r="U338" i="5"/>
  <c r="V338" i="5"/>
  <c r="U339" i="5"/>
  <c r="V339" i="5"/>
  <c r="U340" i="5"/>
  <c r="V340" i="5"/>
  <c r="U341" i="5"/>
  <c r="V341" i="5"/>
  <c r="U342" i="5"/>
  <c r="V342" i="5"/>
  <c r="U343" i="5"/>
  <c r="V343" i="5"/>
  <c r="U344" i="5"/>
  <c r="V344" i="5"/>
  <c r="U345" i="5"/>
  <c r="V345" i="5"/>
  <c r="U346" i="5"/>
  <c r="V346" i="5"/>
  <c r="U347" i="5"/>
  <c r="V347" i="5"/>
  <c r="U348" i="5"/>
  <c r="V348" i="5"/>
  <c r="U349" i="5"/>
  <c r="V349" i="5"/>
  <c r="U350" i="5"/>
  <c r="V350" i="5"/>
  <c r="U351" i="5"/>
  <c r="V351" i="5"/>
  <c r="U352" i="5"/>
  <c r="V352" i="5"/>
  <c r="U353" i="5"/>
  <c r="V353" i="5"/>
  <c r="U354" i="5"/>
  <c r="V354" i="5"/>
  <c r="U355" i="5"/>
  <c r="V355" i="5"/>
  <c r="U356" i="5"/>
  <c r="V356" i="5"/>
  <c r="U357" i="5"/>
  <c r="V357" i="5"/>
  <c r="U358" i="5"/>
  <c r="V358" i="5"/>
  <c r="U359" i="5"/>
  <c r="V359" i="5"/>
  <c r="U360" i="5"/>
  <c r="V360" i="5"/>
  <c r="U361" i="5"/>
  <c r="V361" i="5"/>
  <c r="U362" i="5"/>
  <c r="V362" i="5"/>
  <c r="U363" i="5"/>
  <c r="V363" i="5"/>
  <c r="U364" i="5"/>
  <c r="V364" i="5"/>
  <c r="U365" i="5"/>
  <c r="V365" i="5"/>
  <c r="U366" i="5"/>
  <c r="V366" i="5"/>
  <c r="U367" i="5"/>
  <c r="V367" i="5"/>
  <c r="U368" i="5"/>
  <c r="V368" i="5"/>
  <c r="U369" i="5"/>
  <c r="V369" i="5"/>
  <c r="U370" i="5"/>
  <c r="V370" i="5"/>
  <c r="U371" i="5"/>
  <c r="V371" i="5"/>
  <c r="U372" i="5"/>
  <c r="V372" i="5"/>
  <c r="U373" i="5"/>
  <c r="V373" i="5"/>
  <c r="U374" i="5"/>
  <c r="V374" i="5"/>
  <c r="U375" i="5"/>
  <c r="V375" i="5"/>
  <c r="U376" i="5"/>
  <c r="V376" i="5"/>
  <c r="U377" i="5"/>
  <c r="V377" i="5"/>
  <c r="U378" i="5"/>
  <c r="V378" i="5"/>
  <c r="U379" i="5"/>
  <c r="V379" i="5"/>
  <c r="U380" i="5"/>
  <c r="V380" i="5"/>
  <c r="U381" i="5"/>
  <c r="V381" i="5"/>
  <c r="U382" i="5"/>
  <c r="V382" i="5"/>
  <c r="U383" i="5"/>
  <c r="V383" i="5"/>
  <c r="U384" i="5"/>
  <c r="V384" i="5"/>
  <c r="U385" i="5"/>
  <c r="V385" i="5"/>
  <c r="U386" i="5"/>
  <c r="V386" i="5"/>
  <c r="U387" i="5"/>
  <c r="V387" i="5"/>
  <c r="U388" i="5"/>
  <c r="V388" i="5"/>
  <c r="U389" i="5"/>
  <c r="V389" i="5"/>
  <c r="U390" i="5"/>
  <c r="V390" i="5"/>
  <c r="U391" i="5"/>
  <c r="V391" i="5"/>
  <c r="U392" i="5"/>
  <c r="V392" i="5"/>
  <c r="U393" i="5"/>
  <c r="V393" i="5"/>
  <c r="U394" i="5"/>
  <c r="V394" i="5"/>
  <c r="U396" i="5"/>
  <c r="V396" i="5"/>
  <c r="U397" i="5"/>
  <c r="V397" i="5"/>
  <c r="U398" i="5"/>
  <c r="V398" i="5"/>
  <c r="U399" i="5"/>
  <c r="V399" i="5"/>
  <c r="U400" i="5"/>
  <c r="V400" i="5"/>
  <c r="U401" i="5"/>
  <c r="V401" i="5"/>
  <c r="U402" i="5"/>
  <c r="V402" i="5"/>
  <c r="U403" i="5"/>
  <c r="V403" i="5"/>
  <c r="U404" i="5"/>
  <c r="V404" i="5"/>
  <c r="U405" i="5"/>
  <c r="V405" i="5"/>
  <c r="U406" i="5"/>
  <c r="V406" i="5"/>
  <c r="U407" i="5"/>
  <c r="V407" i="5"/>
  <c r="U408" i="5"/>
  <c r="V408" i="5"/>
  <c r="U409" i="5"/>
  <c r="V409" i="5"/>
  <c r="U410" i="5"/>
  <c r="V410" i="5"/>
  <c r="U411" i="5"/>
  <c r="V411" i="5"/>
  <c r="U412" i="5"/>
  <c r="V412" i="5"/>
  <c r="U413" i="5"/>
  <c r="V413" i="5"/>
  <c r="U414" i="5"/>
  <c r="V414" i="5"/>
  <c r="U415" i="5"/>
  <c r="V415" i="5"/>
  <c r="U416" i="5"/>
  <c r="V416" i="5"/>
  <c r="U417" i="5"/>
  <c r="V417" i="5"/>
  <c r="U418" i="5"/>
  <c r="V418" i="5"/>
  <c r="U419" i="5"/>
  <c r="V419" i="5"/>
  <c r="U420" i="5"/>
  <c r="V420" i="5"/>
  <c r="U421" i="5"/>
  <c r="V421" i="5"/>
  <c r="U422" i="5"/>
  <c r="V422" i="5"/>
  <c r="U423" i="5"/>
  <c r="V423" i="5"/>
  <c r="U424" i="5"/>
  <c r="V424" i="5"/>
  <c r="U425" i="5"/>
  <c r="V425" i="5"/>
  <c r="U426" i="5"/>
  <c r="V426" i="5"/>
  <c r="U427" i="5"/>
  <c r="V427" i="5"/>
  <c r="U428" i="5"/>
  <c r="V428" i="5"/>
  <c r="U429" i="5"/>
  <c r="V429" i="5"/>
  <c r="U430" i="5"/>
  <c r="V430" i="5"/>
  <c r="U431" i="5"/>
  <c r="V431" i="5"/>
  <c r="U432" i="5"/>
  <c r="V432" i="5"/>
  <c r="U434" i="5"/>
  <c r="V434" i="5"/>
  <c r="U435" i="5"/>
  <c r="V435" i="5"/>
  <c r="U436" i="5"/>
  <c r="V436" i="5"/>
  <c r="U437" i="5"/>
  <c r="V437" i="5"/>
  <c r="U438" i="5"/>
  <c r="V438" i="5"/>
  <c r="U439" i="5"/>
  <c r="V439" i="5"/>
  <c r="U440" i="5"/>
  <c r="V440" i="5"/>
  <c r="U441" i="5"/>
  <c r="V441" i="5"/>
  <c r="U442" i="5"/>
  <c r="V442" i="5"/>
  <c r="U443" i="5"/>
  <c r="V443" i="5"/>
  <c r="U444" i="5"/>
  <c r="V444" i="5"/>
  <c r="U445" i="5"/>
  <c r="V445" i="5"/>
  <c r="U446" i="5"/>
  <c r="V446" i="5"/>
  <c r="U447" i="5"/>
  <c r="V447" i="5"/>
  <c r="U448" i="5"/>
  <c r="V448" i="5"/>
  <c r="U449" i="5"/>
  <c r="V449" i="5"/>
  <c r="U450" i="5"/>
  <c r="V450" i="5"/>
  <c r="U946" i="5"/>
  <c r="V946" i="5"/>
  <c r="U947" i="5"/>
  <c r="V947" i="5"/>
  <c r="U948" i="5"/>
  <c r="V948" i="5"/>
  <c r="U949" i="5"/>
  <c r="V949" i="5"/>
  <c r="U950" i="5"/>
  <c r="V950" i="5"/>
  <c r="U951" i="5"/>
  <c r="V951" i="5"/>
  <c r="U952" i="5"/>
  <c r="V952" i="5"/>
  <c r="U953" i="5"/>
  <c r="V953" i="5"/>
  <c r="U954" i="5"/>
  <c r="V954" i="5"/>
  <c r="U955" i="5"/>
  <c r="V955" i="5"/>
  <c r="U956" i="5"/>
  <c r="V956" i="5"/>
  <c r="U957" i="5"/>
  <c r="V957" i="5"/>
  <c r="U958" i="5"/>
  <c r="V958" i="5"/>
  <c r="U13" i="5"/>
  <c r="V13" i="5"/>
  <c r="U959" i="5"/>
  <c r="V959" i="5"/>
  <c r="U960" i="5"/>
  <c r="V960" i="5"/>
  <c r="U961" i="5"/>
  <c r="V961" i="5"/>
  <c r="U962" i="5"/>
  <c r="V962" i="5"/>
  <c r="U963" i="5"/>
  <c r="V963" i="5"/>
  <c r="U964" i="5"/>
  <c r="V964" i="5"/>
  <c r="U965" i="5"/>
  <c r="V965" i="5"/>
  <c r="U966" i="5"/>
  <c r="V966" i="5"/>
  <c r="U967" i="5"/>
  <c r="V967" i="5"/>
  <c r="U968" i="5"/>
  <c r="V968" i="5"/>
  <c r="U969" i="5"/>
  <c r="V969" i="5"/>
  <c r="U970" i="5"/>
  <c r="V970" i="5"/>
  <c r="U971" i="5"/>
  <c r="V971" i="5"/>
  <c r="U972" i="5"/>
  <c r="V972" i="5"/>
  <c r="U973" i="5"/>
  <c r="V973" i="5"/>
  <c r="U974" i="5"/>
  <c r="V974" i="5"/>
  <c r="U975" i="5"/>
  <c r="V975" i="5"/>
  <c r="U976" i="5"/>
  <c r="V976" i="5"/>
  <c r="U977" i="5"/>
  <c r="V977" i="5"/>
  <c r="U978" i="5"/>
  <c r="V978" i="5"/>
  <c r="U979" i="5"/>
  <c r="V979" i="5"/>
  <c r="U980" i="5"/>
  <c r="V980" i="5"/>
  <c r="U981" i="5"/>
  <c r="V981" i="5"/>
  <c r="U982" i="5"/>
  <c r="V982" i="5"/>
  <c r="U983" i="5"/>
  <c r="V983" i="5"/>
  <c r="U984" i="5"/>
  <c r="V984" i="5"/>
  <c r="U985" i="5"/>
  <c r="V985" i="5"/>
  <c r="U986" i="5"/>
  <c r="V986" i="5"/>
  <c r="U987" i="5"/>
  <c r="V987" i="5"/>
  <c r="U988" i="5"/>
  <c r="V988" i="5"/>
  <c r="U989" i="5"/>
  <c r="V989" i="5"/>
  <c r="U990" i="5"/>
  <c r="V990" i="5"/>
  <c r="U991" i="5"/>
  <c r="V991" i="5"/>
  <c r="U992" i="5"/>
  <c r="V992" i="5"/>
  <c r="U993" i="5"/>
  <c r="V993" i="5"/>
  <c r="U994" i="5"/>
  <c r="V994" i="5"/>
  <c r="U997" i="5"/>
  <c r="V997" i="5"/>
  <c r="U998" i="5"/>
  <c r="V998" i="5"/>
  <c r="U999" i="5"/>
  <c r="V999" i="5"/>
  <c r="U1000" i="5"/>
  <c r="V1000" i="5"/>
  <c r="U1001" i="5"/>
  <c r="V1001" i="5"/>
  <c r="U1002" i="5"/>
  <c r="V1002" i="5"/>
  <c r="U1003" i="5"/>
  <c r="V1003" i="5"/>
  <c r="U1004" i="5"/>
  <c r="V1004" i="5"/>
  <c r="U1005" i="5"/>
  <c r="V1005" i="5"/>
  <c r="U1006" i="5"/>
  <c r="V1006" i="5"/>
  <c r="U1007" i="5"/>
  <c r="V1007" i="5"/>
  <c r="U1008" i="5"/>
  <c r="V1008" i="5"/>
  <c r="U1009" i="5"/>
  <c r="V1009" i="5"/>
  <c r="U1010" i="5"/>
  <c r="V1010" i="5"/>
  <c r="U1011" i="5"/>
  <c r="V1011" i="5"/>
  <c r="U1012" i="5"/>
  <c r="V1012" i="5"/>
  <c r="U1013" i="5"/>
  <c r="V1013" i="5"/>
  <c r="U1014" i="5"/>
  <c r="V1014" i="5"/>
  <c r="U1015" i="5"/>
  <c r="V1015" i="5"/>
  <c r="U1016" i="5"/>
  <c r="V1016" i="5"/>
  <c r="U1017" i="5"/>
  <c r="V1017" i="5"/>
  <c r="U1018" i="5"/>
  <c r="V1018" i="5"/>
  <c r="U1019" i="5"/>
  <c r="V1019" i="5"/>
  <c r="U1020" i="5"/>
  <c r="U1021" i="5"/>
  <c r="U1022" i="5"/>
  <c r="U1023" i="5"/>
  <c r="U1024" i="5"/>
  <c r="U1025" i="5"/>
  <c r="U1026" i="5"/>
  <c r="U1027" i="5"/>
  <c r="U1028" i="5"/>
  <c r="U1029" i="5"/>
  <c r="U1030" i="5"/>
  <c r="U1031" i="5"/>
  <c r="U1032" i="5"/>
  <c r="U1033" i="5"/>
  <c r="Y451" i="5"/>
  <c r="Y452" i="5"/>
  <c r="Y453" i="5"/>
  <c r="Y454" i="5"/>
  <c r="Y455" i="5"/>
  <c r="Y456" i="5"/>
  <c r="Y457" i="5"/>
  <c r="Y458" i="5"/>
  <c r="Y459" i="5"/>
  <c r="Y460" i="5"/>
  <c r="Y461" i="5"/>
  <c r="Y462" i="5"/>
  <c r="Y463" i="5"/>
  <c r="W6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31" i="1"/>
  <c r="W32" i="1"/>
  <c r="W33" i="1"/>
  <c r="W34" i="1"/>
  <c r="W37" i="1"/>
  <c r="W38" i="1"/>
  <c r="W39" i="1"/>
  <c r="W40" i="1"/>
  <c r="W41" i="1"/>
  <c r="W42" i="1"/>
  <c r="W48" i="1"/>
  <c r="W49" i="1"/>
  <c r="W52" i="1"/>
  <c r="W53" i="1"/>
  <c r="W54" i="1"/>
  <c r="W55" i="1"/>
  <c r="W63" i="1"/>
  <c r="W70" i="1"/>
  <c r="W71" i="1"/>
  <c r="W73" i="1"/>
  <c r="W74" i="1"/>
  <c r="W75" i="1"/>
  <c r="W76" i="1"/>
  <c r="W77" i="1"/>
  <c r="W78" i="1"/>
  <c r="W79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7" i="1"/>
  <c r="W108" i="1"/>
  <c r="W109" i="1"/>
  <c r="W110" i="1"/>
  <c r="W111" i="1"/>
  <c r="W113" i="1"/>
  <c r="W114" i="1"/>
  <c r="W125" i="1"/>
  <c r="W129" i="1"/>
  <c r="W130" i="1"/>
  <c r="W142" i="1"/>
  <c r="W144" i="1"/>
  <c r="W145" i="1"/>
  <c r="W146" i="1"/>
  <c r="W147" i="1"/>
  <c r="W148" i="1"/>
  <c r="W149" i="1"/>
  <c r="W150" i="1"/>
  <c r="W152" i="1"/>
  <c r="W153" i="1"/>
  <c r="W157" i="1"/>
  <c r="W158" i="1"/>
  <c r="W159" i="1"/>
  <c r="W160" i="1"/>
  <c r="W161" i="1"/>
  <c r="W162" i="1"/>
  <c r="W163" i="1"/>
  <c r="W164" i="1"/>
  <c r="W165" i="1"/>
  <c r="W166" i="1"/>
  <c r="W167" i="1"/>
  <c r="W168" i="1"/>
  <c r="W169" i="1"/>
  <c r="W170" i="1"/>
  <c r="W172" i="1"/>
  <c r="W176" i="1"/>
  <c r="W181" i="1"/>
  <c r="W182" i="1"/>
  <c r="W183" i="1"/>
  <c r="W184" i="1"/>
  <c r="W185" i="1"/>
  <c r="W186" i="1"/>
  <c r="W187" i="1"/>
  <c r="W188" i="1"/>
  <c r="W189" i="1"/>
  <c r="W194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W217" i="1"/>
  <c r="W226" i="1"/>
  <c r="W227" i="1"/>
  <c r="W228" i="1"/>
  <c r="W229" i="1"/>
  <c r="W230" i="1"/>
  <c r="W231" i="1"/>
  <c r="W232" i="1"/>
  <c r="W233" i="1"/>
  <c r="W234" i="1"/>
  <c r="W235" i="1"/>
  <c r="W236" i="1"/>
  <c r="W237" i="1"/>
  <c r="W238" i="1"/>
  <c r="W239" i="1"/>
  <c r="W240" i="1"/>
  <c r="W241" i="1"/>
  <c r="W242" i="1"/>
  <c r="W243" i="1"/>
  <c r="W244" i="1"/>
  <c r="W245" i="1"/>
  <c r="W246" i="1"/>
  <c r="W247" i="1"/>
  <c r="W248" i="1"/>
  <c r="W249" i="1"/>
  <c r="W250" i="1"/>
  <c r="W251" i="1"/>
  <c r="W252" i="1"/>
  <c r="W253" i="1"/>
  <c r="W255" i="1"/>
  <c r="W256" i="1"/>
  <c r="W257" i="1"/>
  <c r="W258" i="1"/>
  <c r="W259" i="1"/>
  <c r="W260" i="1"/>
  <c r="W261" i="1"/>
  <c r="W262" i="1"/>
  <c r="W267" i="1"/>
  <c r="W268" i="1"/>
  <c r="W269" i="1"/>
  <c r="W270" i="1"/>
  <c r="W271" i="1"/>
  <c r="W272" i="1"/>
  <c r="W273" i="1"/>
  <c r="W274" i="1"/>
  <c r="W275" i="1"/>
  <c r="W277" i="1"/>
  <c r="W278" i="1"/>
  <c r="W279" i="1"/>
  <c r="W280" i="1"/>
  <c r="W281" i="1"/>
  <c r="W282" i="1"/>
  <c r="W283" i="1"/>
  <c r="W284" i="1"/>
  <c r="W285" i="1"/>
  <c r="W3" i="1"/>
  <c r="W4" i="1"/>
  <c r="W2" i="1"/>
  <c r="U2" i="1"/>
  <c r="T3" i="1"/>
  <c r="X3" i="1"/>
  <c r="T4" i="1"/>
  <c r="X4" i="1"/>
  <c r="T5" i="1"/>
  <c r="T6" i="1"/>
  <c r="X6" i="1"/>
  <c r="T7" i="1"/>
  <c r="T8" i="1"/>
  <c r="X8" i="1"/>
  <c r="T9" i="1"/>
  <c r="X9" i="1"/>
  <c r="T10" i="1"/>
  <c r="X10" i="1"/>
  <c r="T11" i="1"/>
  <c r="X11" i="1"/>
  <c r="T12" i="1"/>
  <c r="X12" i="1"/>
  <c r="T13" i="1"/>
  <c r="X13" i="1"/>
  <c r="T14" i="1"/>
  <c r="X14" i="1"/>
  <c r="T15" i="1"/>
  <c r="X15" i="1"/>
  <c r="T16" i="1"/>
  <c r="X16" i="1"/>
  <c r="T17" i="1"/>
  <c r="X17" i="1"/>
  <c r="T18" i="1"/>
  <c r="X18" i="1"/>
  <c r="T19" i="1"/>
  <c r="X19" i="1"/>
  <c r="T20" i="1"/>
  <c r="X20" i="1"/>
  <c r="T21" i="1"/>
  <c r="X21" i="1"/>
  <c r="T22" i="1"/>
  <c r="X22" i="1"/>
  <c r="T23" i="1"/>
  <c r="X23" i="1"/>
  <c r="T24" i="1"/>
  <c r="X24" i="1"/>
  <c r="T25" i="1"/>
  <c r="X25" i="1"/>
  <c r="T26" i="1"/>
  <c r="X26" i="1"/>
  <c r="T27" i="1"/>
  <c r="T28" i="1"/>
  <c r="T29" i="1"/>
  <c r="T30" i="1"/>
  <c r="T31" i="1"/>
  <c r="X31" i="1"/>
  <c r="T32" i="1"/>
  <c r="X32" i="1"/>
  <c r="T33" i="1"/>
  <c r="X33" i="1"/>
  <c r="T34" i="1"/>
  <c r="X34" i="1"/>
  <c r="T35" i="1"/>
  <c r="T36" i="1"/>
  <c r="T37" i="1"/>
  <c r="X37" i="1"/>
  <c r="T38" i="1"/>
  <c r="X38" i="1"/>
  <c r="T39" i="1"/>
  <c r="X39" i="1"/>
  <c r="T40" i="1"/>
  <c r="X40" i="1"/>
  <c r="T41" i="1"/>
  <c r="X41" i="1"/>
  <c r="T42" i="1"/>
  <c r="X42" i="1"/>
  <c r="T43" i="1"/>
  <c r="T44" i="1"/>
  <c r="T45" i="1"/>
  <c r="T46" i="1"/>
  <c r="T47" i="1"/>
  <c r="T48" i="1"/>
  <c r="X48" i="1"/>
  <c r="T49" i="1"/>
  <c r="X49" i="1"/>
  <c r="T50" i="1"/>
  <c r="T51" i="1"/>
  <c r="T52" i="1"/>
  <c r="X52" i="1"/>
  <c r="T53" i="1"/>
  <c r="X53" i="1"/>
  <c r="T54" i="1"/>
  <c r="X54" i="1"/>
  <c r="T55" i="1"/>
  <c r="X55" i="1"/>
  <c r="T56" i="1"/>
  <c r="T57" i="1"/>
  <c r="T58" i="1"/>
  <c r="T59" i="1"/>
  <c r="T60" i="1"/>
  <c r="T61" i="1"/>
  <c r="T62" i="1"/>
  <c r="T63" i="1"/>
  <c r="X63" i="1"/>
  <c r="T64" i="1"/>
  <c r="T65" i="1"/>
  <c r="T66" i="1"/>
  <c r="T67" i="1"/>
  <c r="T68" i="1"/>
  <c r="T69" i="1"/>
  <c r="T70" i="1"/>
  <c r="X70" i="1"/>
  <c r="T71" i="1"/>
  <c r="X71" i="1"/>
  <c r="T72" i="1"/>
  <c r="T73" i="1"/>
  <c r="X73" i="1"/>
  <c r="T74" i="1"/>
  <c r="X74" i="1"/>
  <c r="T75" i="1"/>
  <c r="X75" i="1"/>
  <c r="T76" i="1"/>
  <c r="X76" i="1"/>
  <c r="T77" i="1"/>
  <c r="X77" i="1"/>
  <c r="T78" i="1"/>
  <c r="X78" i="1"/>
  <c r="T79" i="1"/>
  <c r="X79" i="1"/>
  <c r="T80" i="1"/>
  <c r="T81" i="1"/>
  <c r="X81" i="1"/>
  <c r="T82" i="1"/>
  <c r="X82" i="1"/>
  <c r="T83" i="1"/>
  <c r="X83" i="1"/>
  <c r="T84" i="1"/>
  <c r="X84" i="1"/>
  <c r="T85" i="1"/>
  <c r="X85" i="1"/>
  <c r="T86" i="1"/>
  <c r="X86" i="1"/>
  <c r="T87" i="1"/>
  <c r="X87" i="1"/>
  <c r="T88" i="1"/>
  <c r="X88" i="1"/>
  <c r="T89" i="1"/>
  <c r="X89" i="1"/>
  <c r="T90" i="1"/>
  <c r="X90" i="1"/>
  <c r="T91" i="1"/>
  <c r="X91" i="1"/>
  <c r="T92" i="1"/>
  <c r="X92" i="1"/>
  <c r="T93" i="1"/>
  <c r="X93" i="1"/>
  <c r="T94" i="1"/>
  <c r="X94" i="1"/>
  <c r="T95" i="1"/>
  <c r="X95" i="1"/>
  <c r="T96" i="1"/>
  <c r="X96" i="1"/>
  <c r="T97" i="1"/>
  <c r="X97" i="1"/>
  <c r="T98" i="1"/>
  <c r="X98" i="1"/>
  <c r="T99" i="1"/>
  <c r="X99" i="1"/>
  <c r="T100" i="1"/>
  <c r="X100" i="1"/>
  <c r="T101" i="1"/>
  <c r="X101" i="1"/>
  <c r="T102" i="1"/>
  <c r="X102" i="1"/>
  <c r="T103" i="1"/>
  <c r="X103" i="1"/>
  <c r="T104" i="1"/>
  <c r="T105" i="1"/>
  <c r="T106" i="1"/>
  <c r="T107" i="1"/>
  <c r="X107" i="1"/>
  <c r="T108" i="1"/>
  <c r="X108" i="1"/>
  <c r="T109" i="1"/>
  <c r="X109" i="1"/>
  <c r="T110" i="1"/>
  <c r="X110" i="1"/>
  <c r="T111" i="1"/>
  <c r="X111" i="1"/>
  <c r="T112" i="1"/>
  <c r="T113" i="1"/>
  <c r="X113" i="1"/>
  <c r="T114" i="1"/>
  <c r="X114" i="1"/>
  <c r="T115" i="1"/>
  <c r="T116" i="1"/>
  <c r="T117" i="1"/>
  <c r="T118" i="1"/>
  <c r="T119" i="1"/>
  <c r="T120" i="1"/>
  <c r="T121" i="1"/>
  <c r="T122" i="1"/>
  <c r="T123" i="1"/>
  <c r="T124" i="1"/>
  <c r="T125" i="1"/>
  <c r="X125" i="1"/>
  <c r="T126" i="1"/>
  <c r="T127" i="1"/>
  <c r="T128" i="1"/>
  <c r="T129" i="1"/>
  <c r="X129" i="1"/>
  <c r="T130" i="1"/>
  <c r="X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X142" i="1"/>
  <c r="T143" i="1"/>
  <c r="T144" i="1"/>
  <c r="X144" i="1"/>
  <c r="T145" i="1"/>
  <c r="X145" i="1"/>
  <c r="T146" i="1"/>
  <c r="X146" i="1"/>
  <c r="T147" i="1"/>
  <c r="X147" i="1"/>
  <c r="T148" i="1"/>
  <c r="X148" i="1"/>
  <c r="T149" i="1"/>
  <c r="X149" i="1"/>
  <c r="T150" i="1"/>
  <c r="X150" i="1"/>
  <c r="T151" i="1"/>
  <c r="T152" i="1"/>
  <c r="X152" i="1"/>
  <c r="T153" i="1"/>
  <c r="X153" i="1"/>
  <c r="T154" i="1"/>
  <c r="T155" i="1"/>
  <c r="T156" i="1"/>
  <c r="T157" i="1"/>
  <c r="X157" i="1"/>
  <c r="T158" i="1"/>
  <c r="X158" i="1"/>
  <c r="T159" i="1"/>
  <c r="X159" i="1"/>
  <c r="T160" i="1"/>
  <c r="X160" i="1"/>
  <c r="T161" i="1"/>
  <c r="X161" i="1"/>
  <c r="T162" i="1"/>
  <c r="X162" i="1"/>
  <c r="T163" i="1"/>
  <c r="X163" i="1"/>
  <c r="T164" i="1"/>
  <c r="X164" i="1"/>
  <c r="T165" i="1"/>
  <c r="X165" i="1"/>
  <c r="T166" i="1"/>
  <c r="X166" i="1"/>
  <c r="T167" i="1"/>
  <c r="X167" i="1"/>
  <c r="T168" i="1"/>
  <c r="X168" i="1"/>
  <c r="T169" i="1"/>
  <c r="X169" i="1"/>
  <c r="T170" i="1"/>
  <c r="X170" i="1"/>
  <c r="T171" i="1"/>
  <c r="T172" i="1"/>
  <c r="X172" i="1"/>
  <c r="T173" i="1"/>
  <c r="T174" i="1"/>
  <c r="T175" i="1"/>
  <c r="T176" i="1"/>
  <c r="X176" i="1"/>
  <c r="T177" i="1"/>
  <c r="T178" i="1"/>
  <c r="T179" i="1"/>
  <c r="T180" i="1"/>
  <c r="T181" i="1"/>
  <c r="X181" i="1"/>
  <c r="T182" i="1"/>
  <c r="X182" i="1"/>
  <c r="T183" i="1"/>
  <c r="X183" i="1"/>
  <c r="T184" i="1"/>
  <c r="X184" i="1"/>
  <c r="T185" i="1"/>
  <c r="X185" i="1"/>
  <c r="T186" i="1"/>
  <c r="X186" i="1"/>
  <c r="T187" i="1"/>
  <c r="X187" i="1"/>
  <c r="T188" i="1"/>
  <c r="X188" i="1"/>
  <c r="T189" i="1"/>
  <c r="X189" i="1"/>
  <c r="T190" i="1"/>
  <c r="T191" i="1"/>
  <c r="T192" i="1"/>
  <c r="T193" i="1"/>
  <c r="T194" i="1"/>
  <c r="X194" i="1"/>
  <c r="T195" i="1"/>
  <c r="T196" i="1"/>
  <c r="T197" i="1"/>
  <c r="T198" i="1"/>
  <c r="T199" i="1"/>
  <c r="X199" i="1"/>
  <c r="T200" i="1"/>
  <c r="X200" i="1"/>
  <c r="T201" i="1"/>
  <c r="X201" i="1"/>
  <c r="T202" i="1"/>
  <c r="X202" i="1"/>
  <c r="T203" i="1"/>
  <c r="X203" i="1"/>
  <c r="T204" i="1"/>
  <c r="X204" i="1"/>
  <c r="T205" i="1"/>
  <c r="X205" i="1"/>
  <c r="T206" i="1"/>
  <c r="X206" i="1"/>
  <c r="T207" i="1"/>
  <c r="X207" i="1"/>
  <c r="T208" i="1"/>
  <c r="X208" i="1"/>
  <c r="T209" i="1"/>
  <c r="X209" i="1"/>
  <c r="T210" i="1"/>
  <c r="X210" i="1"/>
  <c r="T211" i="1"/>
  <c r="X211" i="1"/>
  <c r="T212" i="1"/>
  <c r="X212" i="1"/>
  <c r="T213" i="1"/>
  <c r="X213" i="1"/>
  <c r="T214" i="1"/>
  <c r="T215" i="1"/>
  <c r="T216" i="1"/>
  <c r="T217" i="1"/>
  <c r="X217" i="1"/>
  <c r="T218" i="1"/>
  <c r="T219" i="1"/>
  <c r="T220" i="1"/>
  <c r="T221" i="1"/>
  <c r="T222" i="1"/>
  <c r="T223" i="1"/>
  <c r="T224" i="1"/>
  <c r="T225" i="1"/>
  <c r="T226" i="1"/>
  <c r="X226" i="1"/>
  <c r="T227" i="1"/>
  <c r="X227" i="1"/>
  <c r="T228" i="1"/>
  <c r="T229" i="1"/>
  <c r="X229" i="1"/>
  <c r="T230" i="1"/>
  <c r="X230" i="1"/>
  <c r="T231" i="1"/>
  <c r="X231" i="1"/>
  <c r="T232" i="1"/>
  <c r="X232" i="1"/>
  <c r="T233" i="1"/>
  <c r="X233" i="1"/>
  <c r="T234" i="1"/>
  <c r="X234" i="1"/>
  <c r="T235" i="1"/>
  <c r="X235" i="1"/>
  <c r="T236" i="1"/>
  <c r="X236" i="1"/>
  <c r="T237" i="1"/>
  <c r="X237" i="1"/>
  <c r="T238" i="1"/>
  <c r="X238" i="1"/>
  <c r="T239" i="1"/>
  <c r="X239" i="1"/>
  <c r="T240" i="1"/>
  <c r="T241" i="1"/>
  <c r="T242" i="1"/>
  <c r="X242" i="1"/>
  <c r="T243" i="1"/>
  <c r="X243" i="1"/>
  <c r="T244" i="1"/>
  <c r="X244" i="1"/>
  <c r="T245" i="1"/>
  <c r="X245" i="1"/>
  <c r="T246" i="1"/>
  <c r="X246" i="1"/>
  <c r="T247" i="1"/>
  <c r="X247" i="1"/>
  <c r="T248" i="1"/>
  <c r="X248" i="1"/>
  <c r="T249" i="1"/>
  <c r="X249" i="1"/>
  <c r="T250" i="1"/>
  <c r="X250" i="1"/>
  <c r="T251" i="1"/>
  <c r="X251" i="1"/>
  <c r="T252" i="1"/>
  <c r="X252" i="1"/>
  <c r="T253" i="1"/>
  <c r="X253" i="1"/>
  <c r="T254" i="1"/>
  <c r="T255" i="1"/>
  <c r="X255" i="1"/>
  <c r="T256" i="1"/>
  <c r="X256" i="1"/>
  <c r="T257" i="1"/>
  <c r="T258" i="1"/>
  <c r="T259" i="1"/>
  <c r="T260" i="1"/>
  <c r="T261" i="1"/>
  <c r="X261" i="1"/>
  <c r="T262" i="1"/>
  <c r="X262" i="1"/>
  <c r="T263" i="1"/>
  <c r="T264" i="1"/>
  <c r="T265" i="1"/>
  <c r="T266" i="1"/>
  <c r="T267" i="1"/>
  <c r="X267" i="1"/>
  <c r="T268" i="1"/>
  <c r="X268" i="1"/>
  <c r="T269" i="1"/>
  <c r="X269" i="1"/>
  <c r="T270" i="1"/>
  <c r="X270" i="1"/>
  <c r="T271" i="1"/>
  <c r="X271" i="1"/>
  <c r="T272" i="1"/>
  <c r="X272" i="1"/>
  <c r="T273" i="1"/>
  <c r="X273" i="1"/>
  <c r="T274" i="1"/>
  <c r="X274" i="1"/>
  <c r="T275" i="1"/>
  <c r="X275" i="1"/>
  <c r="T276" i="1"/>
  <c r="T277" i="1"/>
  <c r="X277" i="1"/>
  <c r="T278" i="1"/>
  <c r="X278" i="1"/>
  <c r="T279" i="1"/>
  <c r="X279" i="1"/>
  <c r="T280" i="1"/>
  <c r="X280" i="1"/>
  <c r="T281" i="1"/>
  <c r="X281" i="1"/>
  <c r="T282" i="1"/>
  <c r="X282" i="1"/>
  <c r="T283" i="1"/>
  <c r="X283" i="1"/>
  <c r="T284" i="1"/>
  <c r="X284" i="1"/>
  <c r="T285" i="1"/>
  <c r="X285" i="1"/>
  <c r="T2" i="1"/>
  <c r="X2" i="1"/>
  <c r="X276" i="1"/>
  <c r="X260" i="1"/>
  <c r="X240" i="1"/>
  <c r="X228" i="1"/>
  <c r="X220" i="1"/>
  <c r="X136" i="1"/>
  <c r="X124" i="1"/>
  <c r="X72" i="1"/>
  <c r="X60" i="1"/>
  <c r="X56" i="1"/>
  <c r="X28" i="1"/>
  <c r="X266" i="1"/>
  <c r="X258" i="1"/>
  <c r="X254" i="1"/>
  <c r="X222" i="1"/>
  <c r="X218" i="1"/>
  <c r="X214" i="1"/>
  <c r="X198" i="1"/>
  <c r="X190" i="1"/>
  <c r="X178" i="1"/>
  <c r="X174" i="1"/>
  <c r="X154" i="1"/>
  <c r="X138" i="1"/>
  <c r="X134" i="1"/>
  <c r="X126" i="1"/>
  <c r="X122" i="1"/>
  <c r="X118" i="1"/>
  <c r="X106" i="1"/>
  <c r="X66" i="1"/>
  <c r="X62" i="1"/>
  <c r="X58" i="1"/>
  <c r="X50" i="1"/>
  <c r="X46" i="1"/>
  <c r="X30" i="1"/>
  <c r="X265" i="1"/>
  <c r="X257" i="1"/>
  <c r="X241" i="1"/>
  <c r="X225" i="1"/>
  <c r="X221" i="1"/>
  <c r="X197" i="1"/>
  <c r="X193" i="1"/>
  <c r="X177" i="1"/>
  <c r="X173" i="1"/>
  <c r="X141" i="1"/>
  <c r="X137" i="1"/>
  <c r="X133" i="1"/>
  <c r="X121" i="1"/>
  <c r="X117" i="1"/>
  <c r="X105" i="1"/>
  <c r="X69" i="1"/>
  <c r="X65" i="1"/>
  <c r="X61" i="1"/>
  <c r="X57" i="1"/>
  <c r="X45" i="1"/>
  <c r="X29" i="1"/>
  <c r="X5" i="1"/>
  <c r="X264" i="1"/>
  <c r="X180" i="1"/>
  <c r="X156" i="1"/>
  <c r="X132" i="1"/>
  <c r="X120" i="1"/>
  <c r="X112" i="1"/>
  <c r="X104" i="1"/>
  <c r="X80" i="1"/>
  <c r="X68" i="1"/>
  <c r="X224" i="1"/>
  <c r="X216" i="1"/>
  <c r="X196" i="1"/>
  <c r="X192" i="1"/>
  <c r="X140" i="1"/>
  <c r="X128" i="1"/>
  <c r="X116" i="1"/>
  <c r="X64" i="1"/>
  <c r="X44" i="1"/>
  <c r="X36" i="1"/>
  <c r="X263" i="1"/>
  <c r="X259" i="1"/>
  <c r="X223" i="1"/>
  <c r="X219" i="1"/>
  <c r="X215" i="1"/>
  <c r="X195" i="1"/>
  <c r="X191" i="1"/>
  <c r="X179" i="1"/>
  <c r="X175" i="1"/>
  <c r="X171" i="1"/>
  <c r="X155" i="1"/>
  <c r="X151" i="1"/>
  <c r="X143" i="1"/>
  <c r="X139" i="1"/>
  <c r="X135" i="1"/>
  <c r="X131" i="1"/>
  <c r="X127" i="1"/>
  <c r="X123" i="1"/>
  <c r="X119" i="1"/>
  <c r="X115" i="1"/>
  <c r="X67" i="1"/>
  <c r="X59" i="1"/>
  <c r="X51" i="1"/>
  <c r="X47" i="1"/>
  <c r="X43" i="1"/>
  <c r="X35" i="1"/>
  <c r="X27" i="1"/>
  <c r="X7" i="1"/>
  <c r="W29" i="1"/>
  <c r="W221" i="1"/>
  <c r="W133" i="1"/>
  <c r="W132" i="1"/>
  <c r="W131" i="1"/>
  <c r="W134" i="1"/>
  <c r="W128" i="1"/>
  <c r="W127" i="1"/>
  <c r="W126" i="1"/>
  <c r="W124" i="1"/>
  <c r="W123" i="1"/>
  <c r="W137" i="1"/>
  <c r="W136" i="1"/>
  <c r="W135" i="1"/>
  <c r="W116" i="1"/>
  <c r="W122" i="1"/>
  <c r="W121" i="1"/>
  <c r="W120" i="1"/>
  <c r="W119" i="1"/>
  <c r="W118" i="1"/>
  <c r="W117" i="1"/>
  <c r="W115" i="1"/>
  <c r="W112" i="1"/>
  <c r="W106" i="1"/>
  <c r="W105" i="1"/>
  <c r="W104" i="1"/>
  <c r="W180" i="1"/>
  <c r="W179" i="1"/>
  <c r="W178" i="1"/>
  <c r="W177" i="1"/>
  <c r="W175" i="1"/>
  <c r="W174" i="1"/>
  <c r="W173" i="1"/>
  <c r="W171" i="1"/>
  <c r="W72" i="1"/>
  <c r="W69" i="1"/>
  <c r="W68" i="1"/>
  <c r="W67" i="1"/>
  <c r="W66" i="1"/>
  <c r="W65" i="1"/>
  <c r="W64" i="1"/>
  <c r="W62" i="1"/>
  <c r="W61" i="1"/>
  <c r="W60" i="1"/>
  <c r="W59" i="1"/>
  <c r="W58" i="1"/>
  <c r="W57" i="1"/>
  <c r="W56" i="1"/>
  <c r="W51" i="1"/>
  <c r="W50" i="1"/>
  <c r="W47" i="1"/>
  <c r="W46" i="1"/>
  <c r="W45" i="1"/>
  <c r="W44" i="1"/>
  <c r="W43" i="1"/>
  <c r="W36" i="1"/>
  <c r="W35" i="1"/>
  <c r="W30" i="1"/>
  <c r="W28" i="1"/>
  <c r="W27" i="1"/>
  <c r="W7" i="1"/>
  <c r="W5" i="1"/>
  <c r="W265" i="1"/>
  <c r="W266" i="1"/>
  <c r="W263" i="1"/>
  <c r="W264" i="1"/>
  <c r="W254" i="1"/>
  <c r="W225" i="1"/>
  <c r="W224" i="1"/>
  <c r="W223" i="1"/>
  <c r="W222" i="1"/>
  <c r="W220" i="1"/>
  <c r="W219" i="1"/>
  <c r="W218" i="1"/>
  <c r="W216" i="1"/>
  <c r="W215" i="1"/>
  <c r="W214" i="1"/>
  <c r="W140" i="1"/>
  <c r="W156" i="1"/>
  <c r="W143" i="1"/>
  <c r="W154" i="1"/>
  <c r="W141" i="1"/>
  <c r="W151" i="1"/>
  <c r="W139" i="1"/>
  <c r="W138" i="1"/>
  <c r="W155" i="1"/>
  <c r="W276" i="1"/>
  <c r="W80" i="1"/>
  <c r="W190" i="1"/>
  <c r="W195" i="1"/>
  <c r="W191" i="1"/>
  <c r="W196" i="1"/>
  <c r="W192" i="1"/>
  <c r="W197" i="1"/>
  <c r="W198" i="1"/>
  <c r="W193" i="1"/>
  <c r="I453" i="10"/>
  <c r="B453" i="10"/>
  <c r="J452" i="10"/>
  <c r="J451" i="10"/>
  <c r="J450" i="10"/>
  <c r="J449" i="10"/>
  <c r="J448" i="10"/>
  <c r="J447" i="10"/>
  <c r="J446" i="10"/>
  <c r="J444" i="10"/>
  <c r="J443" i="10"/>
  <c r="J442" i="10"/>
  <c r="J441" i="10"/>
  <c r="J440" i="10"/>
  <c r="J439" i="10"/>
  <c r="J438" i="10"/>
  <c r="J437" i="10"/>
  <c r="J436" i="10"/>
  <c r="J435" i="10"/>
  <c r="J434" i="10"/>
  <c r="J433" i="10"/>
  <c r="J432" i="10"/>
  <c r="J431" i="10"/>
  <c r="J430" i="10"/>
  <c r="J429" i="10"/>
  <c r="J428" i="10"/>
  <c r="J427" i="10"/>
  <c r="J426" i="10"/>
  <c r="J425" i="10"/>
  <c r="J424" i="10"/>
  <c r="J423" i="10"/>
  <c r="J422" i="10"/>
  <c r="J421" i="10"/>
  <c r="J420" i="10"/>
  <c r="J419" i="10"/>
  <c r="J418" i="10"/>
  <c r="J417" i="10"/>
  <c r="J416" i="10"/>
  <c r="J415" i="10"/>
  <c r="J414" i="10"/>
  <c r="J413" i="10"/>
  <c r="J412" i="10"/>
  <c r="J411" i="10"/>
  <c r="J410" i="10"/>
  <c r="J409" i="10"/>
  <c r="J408" i="10"/>
  <c r="J407" i="10"/>
  <c r="J406" i="10"/>
  <c r="J405" i="10"/>
  <c r="J404" i="10"/>
  <c r="J403" i="10"/>
  <c r="J402" i="10"/>
  <c r="J401" i="10"/>
  <c r="J400" i="10"/>
  <c r="J399" i="10"/>
  <c r="J398" i="10"/>
  <c r="J397" i="10"/>
  <c r="J396" i="10"/>
  <c r="J395" i="10"/>
  <c r="J394" i="10"/>
  <c r="J393" i="10"/>
  <c r="J392" i="10"/>
  <c r="J391" i="10"/>
  <c r="J390" i="10"/>
  <c r="J389" i="10"/>
  <c r="J388" i="10"/>
  <c r="J387" i="10"/>
  <c r="J386" i="10"/>
  <c r="J385" i="10"/>
  <c r="J384" i="10"/>
  <c r="J383" i="10"/>
  <c r="J382" i="10"/>
  <c r="J381" i="10"/>
  <c r="J380" i="10"/>
  <c r="J379" i="10"/>
  <c r="J378" i="10"/>
  <c r="J377" i="10"/>
  <c r="J376" i="10"/>
  <c r="J375" i="10"/>
  <c r="J374" i="10"/>
  <c r="J373" i="10"/>
  <c r="J372" i="10"/>
  <c r="J371" i="10"/>
  <c r="J370" i="10"/>
  <c r="J369" i="10"/>
  <c r="J368" i="10"/>
  <c r="J367" i="10"/>
  <c r="J366" i="10"/>
  <c r="J365" i="10"/>
  <c r="J364" i="10"/>
  <c r="J363" i="10"/>
  <c r="J362" i="10"/>
  <c r="J361" i="10"/>
  <c r="J360" i="10"/>
  <c r="J359" i="10"/>
  <c r="J358" i="10"/>
  <c r="J357" i="10"/>
  <c r="J356" i="10"/>
  <c r="J355" i="10"/>
  <c r="J354" i="10"/>
  <c r="J353" i="10"/>
  <c r="J352" i="10"/>
  <c r="J351" i="10"/>
  <c r="J350" i="10"/>
  <c r="J349" i="10"/>
  <c r="J348" i="10"/>
  <c r="J347" i="10"/>
  <c r="J346" i="10"/>
  <c r="J345" i="10"/>
  <c r="J344" i="10"/>
  <c r="J343" i="10"/>
  <c r="J342" i="10"/>
  <c r="J341" i="10"/>
  <c r="J340" i="10"/>
  <c r="J339" i="10"/>
  <c r="J338" i="10"/>
  <c r="J337" i="10"/>
  <c r="J336" i="10"/>
  <c r="J335" i="10"/>
  <c r="J334" i="10"/>
  <c r="J333" i="10"/>
  <c r="J332" i="10"/>
  <c r="J331" i="10"/>
  <c r="J330" i="10"/>
  <c r="J329" i="10"/>
  <c r="J328" i="10"/>
  <c r="J327" i="10"/>
  <c r="J326" i="10"/>
  <c r="J325" i="10"/>
  <c r="J324" i="10"/>
  <c r="J323" i="10"/>
  <c r="J322" i="10"/>
  <c r="J321" i="10"/>
  <c r="J320" i="10"/>
  <c r="J318" i="10"/>
  <c r="J316" i="10"/>
  <c r="J314" i="10"/>
  <c r="J313" i="10"/>
  <c r="J312" i="10"/>
  <c r="J311" i="10"/>
  <c r="J310" i="10"/>
  <c r="J309" i="10"/>
  <c r="J308" i="10"/>
  <c r="J307" i="10"/>
  <c r="J306" i="10"/>
  <c r="J305" i="10"/>
  <c r="J304" i="10"/>
  <c r="J303" i="10"/>
  <c r="J302" i="10"/>
  <c r="J301" i="10"/>
  <c r="J300" i="10"/>
  <c r="J299" i="10"/>
  <c r="J298" i="10"/>
  <c r="J297" i="10"/>
  <c r="J296" i="10"/>
  <c r="J295" i="10"/>
  <c r="J294" i="10"/>
  <c r="J293" i="10"/>
  <c r="J292" i="10"/>
  <c r="J291" i="10"/>
  <c r="J290" i="10"/>
  <c r="J289" i="10"/>
  <c r="J288" i="10"/>
  <c r="J287" i="10"/>
  <c r="J286" i="10"/>
  <c r="J285" i="10"/>
  <c r="J284" i="10"/>
  <c r="J283" i="10"/>
  <c r="J282" i="10"/>
  <c r="J281" i="10"/>
  <c r="J280" i="10"/>
  <c r="J279" i="10"/>
  <c r="J278" i="10"/>
  <c r="J277" i="10"/>
  <c r="H275" i="10"/>
  <c r="H274" i="10"/>
  <c r="H273" i="10"/>
  <c r="H272" i="10"/>
  <c r="H271" i="10"/>
  <c r="H270" i="10"/>
  <c r="H269" i="10"/>
  <c r="H268" i="10"/>
  <c r="H267" i="10"/>
  <c r="H266" i="10"/>
  <c r="H265" i="10"/>
  <c r="H264" i="10"/>
  <c r="H263" i="10"/>
  <c r="H262" i="10"/>
  <c r="H261" i="10"/>
  <c r="H260" i="10"/>
  <c r="H259" i="10"/>
  <c r="H258" i="10"/>
  <c r="J257" i="10"/>
  <c r="J256" i="10"/>
  <c r="H255" i="10"/>
  <c r="H254" i="10"/>
  <c r="H253" i="10"/>
  <c r="H252" i="10"/>
  <c r="H251" i="10"/>
  <c r="H250" i="10"/>
  <c r="H249" i="10"/>
  <c r="H248" i="10"/>
  <c r="H247" i="10"/>
  <c r="H246" i="10"/>
  <c r="H245" i="10"/>
  <c r="H244" i="10"/>
  <c r="H243" i="10"/>
  <c r="H242" i="10"/>
  <c r="H241" i="10"/>
  <c r="H240" i="10"/>
  <c r="H239" i="10"/>
  <c r="H238" i="10"/>
  <c r="H237" i="10"/>
  <c r="H236" i="10"/>
  <c r="H235" i="10"/>
  <c r="H234" i="10"/>
  <c r="H233" i="10"/>
  <c r="H232" i="10"/>
  <c r="H231" i="10"/>
  <c r="H230" i="10"/>
  <c r="H229" i="10"/>
  <c r="H228" i="10"/>
  <c r="H227" i="10"/>
  <c r="H226" i="10"/>
  <c r="H225" i="10"/>
  <c r="H224" i="10"/>
  <c r="H223" i="10"/>
  <c r="H222" i="10"/>
  <c r="H221" i="10"/>
  <c r="H220" i="10"/>
  <c r="H219" i="10"/>
  <c r="H218" i="10"/>
  <c r="H217" i="10"/>
  <c r="H216" i="10"/>
  <c r="H215" i="10"/>
  <c r="H214" i="10"/>
  <c r="H213" i="10"/>
  <c r="H212" i="10"/>
  <c r="H211" i="10"/>
  <c r="H210" i="10"/>
  <c r="H209" i="10"/>
  <c r="H208" i="10"/>
  <c r="H207" i="10"/>
  <c r="H206" i="10"/>
  <c r="H205" i="10"/>
  <c r="H204" i="10"/>
  <c r="H203" i="10"/>
  <c r="H202" i="10"/>
  <c r="J201" i="10"/>
  <c r="J200" i="10"/>
  <c r="J199" i="10"/>
  <c r="J198" i="10"/>
  <c r="J197" i="10"/>
  <c r="J196" i="10"/>
  <c r="J195" i="10"/>
  <c r="J194" i="10"/>
  <c r="J193" i="10"/>
  <c r="J192" i="10"/>
  <c r="J191" i="10"/>
  <c r="J190" i="10"/>
  <c r="J189" i="10"/>
  <c r="J188" i="10"/>
  <c r="J187" i="10"/>
  <c r="J186" i="10"/>
  <c r="J185" i="10"/>
  <c r="J184" i="10"/>
  <c r="J183" i="10"/>
  <c r="J182" i="10"/>
  <c r="J181" i="10"/>
  <c r="J180" i="10"/>
  <c r="J179" i="10"/>
  <c r="J178" i="10"/>
  <c r="J177" i="10"/>
  <c r="J176" i="10"/>
  <c r="J175" i="10"/>
  <c r="J174" i="10"/>
  <c r="J173" i="10"/>
  <c r="J172" i="10"/>
  <c r="J171" i="10"/>
  <c r="J170" i="10"/>
  <c r="J169" i="10"/>
  <c r="J168" i="10"/>
  <c r="J167" i="10"/>
  <c r="J166" i="10"/>
  <c r="J165" i="10"/>
  <c r="H412" i="9"/>
  <c r="B412" i="9"/>
  <c r="G384" i="9"/>
  <c r="G383" i="9"/>
  <c r="G382" i="9"/>
  <c r="G381" i="9"/>
  <c r="G380" i="9"/>
  <c r="G379" i="9"/>
  <c r="G378" i="9"/>
  <c r="G377" i="9"/>
  <c r="G376" i="9"/>
  <c r="G375" i="9"/>
  <c r="G374" i="9"/>
  <c r="G373" i="9"/>
  <c r="G372" i="9"/>
  <c r="G371" i="9"/>
  <c r="G370" i="9"/>
  <c r="G369" i="9"/>
  <c r="G368" i="9"/>
  <c r="G367" i="9"/>
  <c r="G366" i="9"/>
  <c r="G333" i="9"/>
  <c r="G332" i="9"/>
  <c r="G331" i="9"/>
  <c r="G330" i="9"/>
  <c r="G329" i="9"/>
  <c r="G328" i="9"/>
  <c r="G327" i="9"/>
  <c r="G326" i="9"/>
  <c r="G325" i="9"/>
  <c r="G324" i="9"/>
  <c r="G323" i="9"/>
  <c r="G313" i="9"/>
  <c r="G312" i="9"/>
  <c r="G311" i="9"/>
  <c r="G310" i="9"/>
  <c r="G309" i="9"/>
  <c r="G308" i="9"/>
  <c r="G307" i="9"/>
  <c r="G306" i="9"/>
  <c r="G305" i="9"/>
  <c r="G304" i="9"/>
  <c r="G303" i="9"/>
  <c r="G302" i="9"/>
  <c r="G301" i="9"/>
  <c r="G300" i="9"/>
  <c r="G298" i="9"/>
  <c r="G297" i="9"/>
  <c r="G296" i="9"/>
  <c r="G292" i="9"/>
  <c r="G291" i="9"/>
  <c r="G290" i="9"/>
  <c r="G289" i="9"/>
  <c r="G288" i="9"/>
  <c r="G287" i="9"/>
  <c r="G286" i="9"/>
  <c r="G285" i="9"/>
  <c r="G284" i="9"/>
  <c r="G282" i="9"/>
  <c r="G281" i="9"/>
  <c r="G280" i="9"/>
  <c r="G279" i="9"/>
  <c r="G278" i="9"/>
  <c r="G274" i="9"/>
  <c r="G273" i="9"/>
  <c r="G272" i="9"/>
  <c r="G271" i="9"/>
  <c r="G270" i="9"/>
  <c r="G269" i="9"/>
  <c r="G268" i="9"/>
  <c r="G267" i="9"/>
  <c r="G266" i="9"/>
  <c r="G265" i="9"/>
  <c r="G264" i="9"/>
  <c r="G263" i="9"/>
  <c r="G262" i="9"/>
  <c r="G261" i="9"/>
  <c r="G259" i="9"/>
  <c r="G258" i="9"/>
  <c r="G257" i="9"/>
  <c r="G256" i="9"/>
  <c r="G255" i="9"/>
  <c r="G254" i="9"/>
  <c r="G253" i="9"/>
  <c r="G252" i="9"/>
  <c r="G251" i="9"/>
  <c r="G250" i="9"/>
  <c r="I248" i="9"/>
  <c r="G247" i="9"/>
  <c r="G246" i="9"/>
  <c r="G245" i="9"/>
  <c r="G244" i="9"/>
  <c r="G243" i="9"/>
  <c r="G242" i="9"/>
  <c r="G241" i="9"/>
  <c r="G240" i="9"/>
  <c r="G239" i="9"/>
  <c r="G238" i="9"/>
  <c r="G237" i="9"/>
  <c r="G236" i="9"/>
  <c r="G235" i="9"/>
  <c r="G234" i="9"/>
  <c r="G233" i="9"/>
  <c r="G232" i="9"/>
  <c r="G231" i="9"/>
  <c r="G230" i="9"/>
  <c r="G229" i="9"/>
  <c r="G227" i="9"/>
  <c r="G226" i="9"/>
  <c r="G225" i="9"/>
  <c r="G224" i="9"/>
  <c r="G223" i="9"/>
  <c r="G222" i="9"/>
  <c r="G221" i="9"/>
  <c r="G220" i="9"/>
  <c r="G219" i="9"/>
  <c r="G218" i="9"/>
  <c r="G217" i="9"/>
  <c r="G216" i="9"/>
  <c r="G215" i="9"/>
  <c r="G214" i="9"/>
  <c r="G213" i="9"/>
  <c r="G212" i="9"/>
  <c r="G211" i="9"/>
  <c r="G210" i="9"/>
  <c r="G209" i="9"/>
  <c r="G208" i="9"/>
  <c r="G207" i="9"/>
  <c r="G206" i="9"/>
  <c r="G205" i="9"/>
  <c r="G204" i="9"/>
  <c r="G203" i="9"/>
  <c r="G202" i="9"/>
  <c r="G201" i="9"/>
  <c r="G200" i="9"/>
  <c r="G199" i="9"/>
  <c r="G198" i="9"/>
  <c r="G197" i="9"/>
  <c r="G196" i="9"/>
  <c r="G195" i="9"/>
  <c r="G194" i="9"/>
  <c r="G193" i="9"/>
  <c r="G192" i="9"/>
  <c r="G191" i="9"/>
  <c r="G190" i="9"/>
  <c r="G189" i="9"/>
  <c r="G188" i="9"/>
  <c r="G187" i="9"/>
  <c r="G186" i="9"/>
  <c r="G185" i="9"/>
  <c r="G184" i="9"/>
  <c r="G183" i="9"/>
  <c r="G182" i="9"/>
  <c r="G181" i="9"/>
  <c r="G180" i="9"/>
  <c r="G179" i="9"/>
  <c r="G178" i="9"/>
  <c r="G177" i="9"/>
  <c r="G176" i="9"/>
  <c r="G175" i="9"/>
  <c r="G174" i="9"/>
  <c r="G173" i="9"/>
  <c r="G172" i="9"/>
  <c r="G171" i="9"/>
  <c r="G170" i="9"/>
  <c r="G169" i="9"/>
  <c r="G168" i="9"/>
  <c r="G167" i="9"/>
  <c r="G166" i="9"/>
  <c r="G165" i="9"/>
  <c r="G164" i="9"/>
  <c r="G163" i="9"/>
  <c r="G162" i="9"/>
  <c r="G161" i="9"/>
  <c r="G160" i="9"/>
  <c r="G159" i="9"/>
  <c r="G158" i="9"/>
  <c r="G157" i="9"/>
  <c r="G156" i="9"/>
  <c r="G155" i="9"/>
  <c r="G154" i="9"/>
  <c r="G153" i="9"/>
  <c r="G152" i="9"/>
  <c r="G151" i="9"/>
  <c r="G150" i="9"/>
  <c r="G149" i="9"/>
  <c r="G148" i="9"/>
  <c r="G147" i="9"/>
  <c r="G146" i="9"/>
  <c r="G145" i="9"/>
  <c r="G144" i="9"/>
  <c r="G143" i="9"/>
  <c r="G142" i="9"/>
  <c r="G141" i="9"/>
  <c r="G140" i="9"/>
  <c r="G139" i="9"/>
  <c r="G138" i="9"/>
  <c r="G137" i="9"/>
  <c r="G136" i="9"/>
  <c r="G135" i="9"/>
  <c r="G134" i="9"/>
  <c r="I133" i="9"/>
  <c r="I132" i="9"/>
  <c r="I131" i="9"/>
  <c r="I130" i="9"/>
  <c r="I129" i="9"/>
  <c r="I128" i="9"/>
  <c r="I127" i="9"/>
  <c r="I125" i="9"/>
  <c r="I124" i="9"/>
  <c r="I123" i="9"/>
  <c r="I122" i="9"/>
  <c r="I121" i="9"/>
  <c r="I120" i="9"/>
  <c r="I119" i="9"/>
  <c r="I118" i="9"/>
  <c r="I117" i="9"/>
  <c r="I116" i="9"/>
  <c r="I115" i="9"/>
  <c r="I114" i="9"/>
  <c r="I113" i="9"/>
  <c r="I112" i="9"/>
  <c r="I111" i="9"/>
  <c r="I110" i="9"/>
  <c r="I109" i="9"/>
  <c r="I108" i="9"/>
  <c r="I107" i="9"/>
  <c r="I106" i="9"/>
  <c r="I105" i="9"/>
  <c r="I104" i="9"/>
  <c r="I103" i="9"/>
  <c r="I102" i="9"/>
  <c r="I101" i="9"/>
  <c r="I100" i="9"/>
  <c r="I99" i="9"/>
  <c r="I98" i="9"/>
  <c r="I97" i="9"/>
  <c r="I96" i="9"/>
  <c r="I95" i="9"/>
  <c r="I94" i="9"/>
  <c r="I93" i="9"/>
  <c r="I92" i="9"/>
  <c r="I91" i="9"/>
  <c r="I90" i="9"/>
  <c r="I89" i="9"/>
  <c r="I88" i="9"/>
  <c r="I87" i="9"/>
  <c r="I86" i="9"/>
  <c r="I85" i="9"/>
  <c r="I84" i="9"/>
  <c r="I83" i="9"/>
  <c r="I82" i="9"/>
  <c r="I81" i="9"/>
  <c r="I80" i="9"/>
  <c r="I79" i="9"/>
  <c r="I78" i="9"/>
  <c r="I77" i="9"/>
  <c r="I76" i="9"/>
  <c r="I75" i="9"/>
  <c r="I74" i="9"/>
  <c r="I73" i="9"/>
  <c r="I72" i="9"/>
  <c r="I71" i="9"/>
  <c r="I70" i="9"/>
  <c r="I69" i="9"/>
  <c r="I68" i="9"/>
  <c r="I67" i="9"/>
  <c r="I66" i="9"/>
  <c r="I65" i="9"/>
  <c r="I64" i="9"/>
  <c r="I63" i="9"/>
  <c r="I62" i="9"/>
  <c r="I61" i="9"/>
  <c r="I60" i="9"/>
  <c r="I59" i="9"/>
  <c r="I58" i="9"/>
  <c r="I57" i="9"/>
  <c r="I56" i="9"/>
  <c r="I55" i="9"/>
  <c r="I54" i="9"/>
  <c r="I53" i="9"/>
  <c r="I52" i="9"/>
  <c r="I51" i="9"/>
  <c r="I50" i="9"/>
  <c r="I49" i="9"/>
  <c r="I48" i="9"/>
  <c r="I47" i="9"/>
  <c r="I46" i="9"/>
  <c r="I45" i="9"/>
  <c r="I44" i="9"/>
  <c r="I43" i="9"/>
  <c r="I42" i="9"/>
  <c r="I41" i="9"/>
  <c r="I40" i="9"/>
  <c r="I39" i="9"/>
  <c r="I38" i="9"/>
  <c r="I37" i="9"/>
  <c r="I36" i="9"/>
  <c r="I35" i="9"/>
  <c r="I34" i="9"/>
  <c r="I33" i="9"/>
  <c r="I32" i="9"/>
  <c r="J453" i="10"/>
  <c r="I412" i="9"/>
  <c r="L123" i="5"/>
  <c r="P84" i="8"/>
  <c r="P83" i="8"/>
  <c r="P82" i="8"/>
  <c r="P81" i="8"/>
  <c r="P80" i="8"/>
  <c r="P79" i="8"/>
  <c r="P78" i="8"/>
  <c r="P77" i="8"/>
  <c r="P74" i="8"/>
  <c r="P72" i="8"/>
  <c r="P71" i="8"/>
  <c r="P70" i="8"/>
  <c r="P68" i="8"/>
  <c r="P67" i="8"/>
  <c r="P66" i="8"/>
  <c r="P64" i="8"/>
  <c r="P62" i="8"/>
  <c r="P60" i="8"/>
  <c r="P57" i="8"/>
  <c r="P53" i="8"/>
  <c r="P52" i="8"/>
  <c r="P51" i="8"/>
  <c r="P49" i="8"/>
  <c r="P47" i="8"/>
  <c r="P45" i="8"/>
  <c r="P44" i="8"/>
  <c r="P43" i="8"/>
  <c r="P41" i="8"/>
  <c r="P40" i="8"/>
  <c r="P39" i="8"/>
  <c r="P37" i="8"/>
  <c r="P36" i="8"/>
  <c r="P35" i="8"/>
  <c r="P34" i="8"/>
  <c r="P30" i="8"/>
  <c r="P28" i="8"/>
  <c r="P27" i="8"/>
  <c r="P26" i="8"/>
  <c r="P25" i="8"/>
  <c r="P24" i="8"/>
  <c r="P21" i="8"/>
  <c r="P19" i="8"/>
  <c r="P18" i="8"/>
  <c r="P16" i="8"/>
  <c r="P14" i="8"/>
  <c r="P13" i="8"/>
  <c r="P12" i="8"/>
  <c r="P10" i="8"/>
  <c r="P9" i="8"/>
  <c r="P8" i="8"/>
  <c r="P7" i="8"/>
  <c r="P5" i="8"/>
  <c r="P3" i="8"/>
  <c r="P2" i="8"/>
  <c r="L284" i="5"/>
  <c r="M284" i="5"/>
  <c r="M283" i="5"/>
  <c r="M282" i="5"/>
  <c r="L281" i="5"/>
  <c r="M281" i="5"/>
  <c r="M351" i="5"/>
  <c r="L350" i="5"/>
  <c r="M350" i="5"/>
  <c r="L349" i="5"/>
  <c r="M349" i="5"/>
  <c r="L348" i="5"/>
  <c r="M348" i="5"/>
  <c r="L347" i="5"/>
  <c r="M347" i="5"/>
  <c r="L346" i="5"/>
  <c r="M346" i="5"/>
  <c r="L345" i="5"/>
  <c r="M345" i="5"/>
  <c r="L344" i="5"/>
  <c r="M344" i="5"/>
  <c r="L343" i="5"/>
  <c r="M343" i="5"/>
  <c r="L342" i="5"/>
  <c r="M342" i="5"/>
  <c r="L341" i="5"/>
  <c r="M341" i="5"/>
  <c r="L340" i="5"/>
  <c r="M340" i="5"/>
  <c r="L339" i="5"/>
  <c r="M339" i="5"/>
  <c r="L338" i="5"/>
  <c r="M338" i="5"/>
  <c r="L337" i="5"/>
  <c r="M337" i="5"/>
  <c r="L336" i="5"/>
  <c r="M336" i="5"/>
  <c r="L335" i="5"/>
  <c r="M335" i="5"/>
  <c r="L334" i="5"/>
  <c r="M334" i="5"/>
  <c r="L333" i="5"/>
  <c r="M333" i="5"/>
  <c r="L332" i="5"/>
  <c r="M332" i="5"/>
  <c r="L331" i="5"/>
  <c r="M331" i="5"/>
  <c r="L330" i="5"/>
  <c r="M330" i="5"/>
  <c r="L329" i="5"/>
  <c r="M329" i="5"/>
  <c r="L328" i="5"/>
  <c r="M328" i="5"/>
  <c r="L327" i="5"/>
  <c r="M327" i="5"/>
  <c r="M326" i="5"/>
  <c r="L325" i="5"/>
  <c r="M325" i="5"/>
  <c r="L324" i="5"/>
  <c r="M324" i="5"/>
  <c r="L323" i="5"/>
  <c r="M323" i="5"/>
  <c r="L322" i="5"/>
  <c r="M322" i="5"/>
  <c r="L321" i="5"/>
  <c r="M321" i="5"/>
  <c r="L320" i="5"/>
  <c r="M320" i="5"/>
  <c r="L319" i="5"/>
  <c r="M319" i="5"/>
  <c r="L318" i="5"/>
  <c r="M318" i="5"/>
  <c r="L317" i="5"/>
  <c r="M317" i="5"/>
  <c r="L316" i="5"/>
  <c r="M316" i="5"/>
  <c r="L315" i="5"/>
  <c r="M315" i="5"/>
  <c r="L314" i="5"/>
  <c r="M314" i="5"/>
  <c r="L313" i="5"/>
  <c r="M313" i="5"/>
  <c r="L312" i="5"/>
  <c r="M312" i="5"/>
  <c r="L311" i="5"/>
  <c r="M311" i="5"/>
  <c r="L310" i="5"/>
  <c r="M310" i="5"/>
  <c r="L309" i="5"/>
  <c r="M309" i="5"/>
  <c r="L308" i="5"/>
  <c r="M308" i="5"/>
  <c r="L307" i="5"/>
  <c r="M307" i="5"/>
  <c r="L306" i="5"/>
  <c r="M306" i="5"/>
  <c r="L305" i="5"/>
  <c r="M305" i="5"/>
  <c r="L304" i="5"/>
  <c r="M304" i="5"/>
  <c r="L303" i="5"/>
  <c r="M303" i="5"/>
  <c r="L302" i="5"/>
  <c r="M302" i="5"/>
  <c r="M301" i="5"/>
  <c r="L300" i="5"/>
  <c r="M300" i="5"/>
  <c r="L299" i="5"/>
  <c r="M299" i="5"/>
  <c r="L298" i="5"/>
  <c r="M298" i="5"/>
  <c r="L297" i="5"/>
  <c r="M297" i="5"/>
  <c r="L296" i="5"/>
  <c r="M296" i="5"/>
  <c r="L295" i="5"/>
  <c r="M295" i="5"/>
  <c r="L294" i="5"/>
  <c r="M294" i="5"/>
  <c r="L293" i="5"/>
  <c r="M293" i="5"/>
  <c r="L292" i="5"/>
  <c r="M292" i="5"/>
  <c r="L291" i="5"/>
  <c r="M291" i="5"/>
  <c r="L290" i="5"/>
  <c r="M290" i="5"/>
  <c r="L289" i="5"/>
  <c r="M289" i="5"/>
  <c r="L288" i="5"/>
  <c r="M288" i="5"/>
  <c r="L287" i="5"/>
  <c r="M287" i="5"/>
  <c r="L286" i="5"/>
  <c r="M286" i="5"/>
  <c r="L285" i="5"/>
  <c r="M285" i="5"/>
  <c r="L280" i="5"/>
  <c r="M280" i="5"/>
  <c r="L279" i="5"/>
  <c r="M279" i="5"/>
  <c r="L278" i="5"/>
  <c r="M278" i="5"/>
  <c r="L277" i="5"/>
  <c r="M277" i="5"/>
  <c r="L276" i="5"/>
  <c r="M276" i="5"/>
  <c r="L275" i="5"/>
  <c r="M275" i="5"/>
  <c r="L274" i="5"/>
  <c r="M274" i="5"/>
  <c r="L273" i="5"/>
  <c r="M273" i="5"/>
  <c r="L272" i="5"/>
  <c r="M272" i="5"/>
  <c r="L271" i="5"/>
  <c r="M271" i="5"/>
  <c r="L270" i="5"/>
  <c r="M270" i="5"/>
  <c r="L269" i="5"/>
  <c r="M269" i="5"/>
  <c r="L268" i="5"/>
  <c r="M268" i="5"/>
  <c r="L267" i="5"/>
  <c r="M267" i="5"/>
  <c r="L266" i="5"/>
  <c r="M266" i="5"/>
  <c r="L265" i="5"/>
  <c r="M265" i="5"/>
  <c r="L264" i="5"/>
  <c r="M264" i="5"/>
  <c r="L263" i="5"/>
  <c r="M263" i="5"/>
  <c r="L262" i="5"/>
  <c r="M262" i="5"/>
  <c r="L261" i="5"/>
  <c r="M261" i="5"/>
  <c r="L260" i="5"/>
  <c r="M260" i="5"/>
  <c r="L259" i="5"/>
  <c r="M259" i="5"/>
  <c r="L258" i="5"/>
  <c r="M258" i="5"/>
  <c r="L257" i="5"/>
  <c r="M257" i="5"/>
  <c r="L256" i="5"/>
  <c r="M256" i="5"/>
  <c r="L255" i="5"/>
  <c r="M255" i="5"/>
  <c r="L254" i="5"/>
  <c r="M254" i="5"/>
  <c r="L253" i="5"/>
  <c r="M253" i="5"/>
  <c r="L252" i="5"/>
  <c r="M252" i="5"/>
  <c r="L251" i="5"/>
  <c r="M251" i="5"/>
  <c r="L250" i="5"/>
  <c r="M250" i="5"/>
  <c r="L249" i="5"/>
  <c r="M249" i="5"/>
  <c r="L248" i="5"/>
  <c r="M248" i="5"/>
  <c r="L247" i="5"/>
  <c r="M247" i="5"/>
  <c r="L245" i="5"/>
  <c r="M245" i="5"/>
  <c r="L244" i="5"/>
  <c r="M244" i="5"/>
  <c r="L243" i="5"/>
  <c r="M243" i="5"/>
  <c r="L242" i="5"/>
  <c r="M242" i="5"/>
  <c r="L241" i="5"/>
  <c r="M241" i="5"/>
  <c r="L240" i="5"/>
  <c r="M240" i="5"/>
  <c r="L239" i="5"/>
  <c r="M239" i="5"/>
  <c r="L238" i="5"/>
  <c r="M238" i="5"/>
  <c r="L237" i="5"/>
  <c r="M237" i="5"/>
  <c r="L236" i="5"/>
  <c r="M236" i="5"/>
  <c r="Q235" i="5"/>
  <c r="L235" i="5"/>
  <c r="M235" i="5"/>
  <c r="M234" i="5"/>
  <c r="Q233" i="5"/>
  <c r="L233" i="5"/>
  <c r="M233" i="5"/>
  <c r="Q232" i="5"/>
  <c r="L232" i="5"/>
  <c r="M232" i="5"/>
  <c r="Q231" i="5"/>
  <c r="L231" i="5"/>
  <c r="M231" i="5"/>
  <c r="Q230" i="5"/>
  <c r="L230" i="5"/>
  <c r="M230" i="5"/>
  <c r="Q229" i="5"/>
  <c r="L229" i="5"/>
  <c r="M229" i="5"/>
  <c r="Q228" i="5"/>
  <c r="L228" i="5"/>
  <c r="M228" i="5"/>
  <c r="Q227" i="5"/>
  <c r="L227" i="5"/>
  <c r="M227" i="5"/>
  <c r="L226" i="5"/>
  <c r="M226" i="5"/>
  <c r="L225" i="5"/>
  <c r="M225" i="5"/>
  <c r="Q224" i="5"/>
  <c r="L224" i="5"/>
  <c r="M224" i="5"/>
  <c r="Q223" i="5"/>
  <c r="L223" i="5"/>
  <c r="M223" i="5"/>
  <c r="L222" i="5"/>
  <c r="M222" i="5"/>
  <c r="Q221" i="5"/>
  <c r="L221" i="5"/>
  <c r="M221" i="5"/>
  <c r="M220" i="5"/>
  <c r="Q219" i="5"/>
  <c r="L219" i="5"/>
  <c r="M219" i="5"/>
  <c r="L218" i="5"/>
  <c r="M218" i="5"/>
  <c r="L217" i="5"/>
  <c r="M217" i="5"/>
  <c r="Q216" i="5"/>
  <c r="L216" i="5"/>
  <c r="M216" i="5"/>
  <c r="L215" i="5"/>
  <c r="M215" i="5"/>
  <c r="L214" i="5"/>
  <c r="M214" i="5"/>
  <c r="L213" i="5"/>
  <c r="M213" i="5"/>
  <c r="Q212" i="5"/>
  <c r="L212" i="5"/>
  <c r="M212" i="5"/>
  <c r="M211" i="5"/>
  <c r="Q210" i="5"/>
  <c r="L210" i="5"/>
  <c r="M210" i="5"/>
  <c r="L209" i="5"/>
  <c r="M209" i="5"/>
  <c r="Q208" i="5"/>
  <c r="L208" i="5"/>
  <c r="M208" i="5"/>
  <c r="L207" i="5"/>
  <c r="M207" i="5"/>
  <c r="Q206" i="5"/>
  <c r="L206" i="5"/>
  <c r="M206" i="5"/>
  <c r="L205" i="5"/>
  <c r="M205" i="5"/>
  <c r="L204" i="5"/>
  <c r="M204" i="5"/>
  <c r="L203" i="5"/>
  <c r="M203" i="5"/>
  <c r="L201" i="5"/>
  <c r="M201" i="5"/>
  <c r="Q200" i="5"/>
  <c r="L200" i="5"/>
  <c r="M200" i="5"/>
  <c r="Q199" i="5"/>
  <c r="L199" i="5"/>
  <c r="M199" i="5"/>
  <c r="Q198" i="5"/>
  <c r="L198" i="5"/>
  <c r="M198" i="5"/>
  <c r="Q197" i="5"/>
  <c r="L197" i="5"/>
  <c r="M197" i="5"/>
  <c r="Q196" i="5"/>
  <c r="L196" i="5"/>
  <c r="M196" i="5"/>
  <c r="Q195" i="5"/>
  <c r="L195" i="5"/>
  <c r="M195" i="5"/>
  <c r="Q194" i="5"/>
  <c r="L194" i="5"/>
  <c r="M194" i="5"/>
  <c r="Q193" i="5"/>
  <c r="L193" i="5"/>
  <c r="M193" i="5"/>
  <c r="Q192" i="5"/>
  <c r="L192" i="5"/>
  <c r="M192" i="5"/>
  <c r="L191" i="5"/>
  <c r="M191" i="5"/>
  <c r="Q190" i="5"/>
  <c r="L190" i="5"/>
  <c r="M190" i="5"/>
  <c r="L189" i="5"/>
  <c r="M189" i="5"/>
  <c r="L188" i="5"/>
  <c r="M188" i="5"/>
  <c r="L187" i="5"/>
  <c r="M187" i="5"/>
  <c r="L186" i="5"/>
  <c r="M186" i="5"/>
  <c r="M185" i="5"/>
  <c r="Q184" i="5"/>
  <c r="L184" i="5"/>
  <c r="M184" i="5"/>
  <c r="L183" i="5"/>
  <c r="M183" i="5"/>
  <c r="Q182" i="5"/>
  <c r="L182" i="5"/>
  <c r="M182" i="5"/>
  <c r="Q181" i="5"/>
  <c r="L181" i="5"/>
  <c r="M181" i="5"/>
  <c r="M180" i="5"/>
  <c r="L179" i="5"/>
  <c r="M179" i="5"/>
  <c r="Q178" i="5"/>
  <c r="L178" i="5"/>
  <c r="M178" i="5"/>
  <c r="L177" i="5"/>
  <c r="M177" i="5"/>
  <c r="L176" i="5"/>
  <c r="M176" i="5"/>
  <c r="L175" i="5"/>
  <c r="M175" i="5"/>
  <c r="Q174" i="5"/>
  <c r="L174" i="5"/>
  <c r="M174" i="5"/>
  <c r="Q173" i="5"/>
  <c r="L173" i="5"/>
  <c r="M173" i="5"/>
  <c r="M172" i="5"/>
  <c r="L171" i="5"/>
  <c r="M171" i="5"/>
  <c r="Q170" i="5"/>
  <c r="L170" i="5"/>
  <c r="M170" i="5"/>
  <c r="Q169" i="5"/>
  <c r="L169" i="5"/>
  <c r="M169" i="5"/>
  <c r="Q168" i="5"/>
  <c r="L168" i="5"/>
  <c r="M168" i="5"/>
  <c r="L167" i="5"/>
  <c r="M167" i="5"/>
  <c r="Q165" i="5"/>
  <c r="L165" i="5"/>
  <c r="M165" i="5"/>
  <c r="L164" i="5"/>
  <c r="M164" i="5"/>
  <c r="Q163" i="5"/>
  <c r="L163" i="5"/>
  <c r="M163" i="5"/>
  <c r="Q162" i="5"/>
  <c r="L162" i="5"/>
  <c r="M162" i="5"/>
  <c r="Q161" i="5"/>
  <c r="L161" i="5"/>
  <c r="M161" i="5"/>
  <c r="Q160" i="5"/>
  <c r="L160" i="5"/>
  <c r="M160" i="5"/>
  <c r="Q159" i="5"/>
  <c r="L159" i="5"/>
  <c r="M159" i="5"/>
  <c r="Q158" i="5"/>
  <c r="L158" i="5"/>
  <c r="M158" i="5"/>
  <c r="L157" i="5"/>
  <c r="M157" i="5"/>
  <c r="M156" i="5"/>
  <c r="Q155" i="5"/>
  <c r="L155" i="5"/>
  <c r="M155" i="5"/>
  <c r="Q154" i="5"/>
  <c r="L154" i="5"/>
  <c r="M154" i="5"/>
  <c r="Q153" i="5"/>
  <c r="L153" i="5"/>
  <c r="M153" i="5"/>
  <c r="L152" i="5"/>
  <c r="M152" i="5"/>
  <c r="Q151" i="5"/>
  <c r="L151" i="5"/>
  <c r="M151" i="5"/>
  <c r="L150" i="5"/>
  <c r="M150" i="5"/>
  <c r="Q149" i="5"/>
  <c r="L149" i="5"/>
  <c r="M149" i="5"/>
  <c r="Q148" i="5"/>
  <c r="L148" i="5"/>
  <c r="M148" i="5"/>
  <c r="Q147" i="5"/>
  <c r="L147" i="5"/>
  <c r="M147" i="5"/>
  <c r="L146" i="5"/>
  <c r="M146" i="5"/>
  <c r="Q145" i="5"/>
  <c r="L145" i="5"/>
  <c r="M145" i="5"/>
  <c r="L144" i="5"/>
  <c r="M144" i="5"/>
  <c r="Q143" i="5"/>
  <c r="L143" i="5"/>
  <c r="M143" i="5"/>
  <c r="L142" i="5"/>
  <c r="M142" i="5"/>
  <c r="L141" i="5"/>
  <c r="M141" i="5"/>
  <c r="Q140" i="5"/>
  <c r="L140" i="5"/>
  <c r="M140" i="5"/>
  <c r="L139" i="5"/>
  <c r="M139" i="5"/>
  <c r="L138" i="5"/>
  <c r="M138" i="5"/>
  <c r="Q137" i="5"/>
  <c r="L137" i="5"/>
  <c r="M137" i="5"/>
  <c r="Q136" i="5"/>
  <c r="L136" i="5"/>
  <c r="M136" i="5"/>
  <c r="Q135" i="5"/>
  <c r="L135" i="5"/>
  <c r="M135" i="5"/>
  <c r="M134" i="5"/>
  <c r="Q133" i="5"/>
  <c r="L133" i="5"/>
  <c r="M133" i="5"/>
  <c r="Q132" i="5"/>
  <c r="L132" i="5"/>
  <c r="M132" i="5"/>
  <c r="Q131" i="5"/>
  <c r="L131" i="5"/>
  <c r="M131" i="5"/>
  <c r="Q130" i="5"/>
  <c r="L130" i="5"/>
  <c r="M130" i="5"/>
  <c r="Q129" i="5"/>
  <c r="L129" i="5"/>
  <c r="M129" i="5"/>
  <c r="Q128" i="5"/>
  <c r="L128" i="5"/>
  <c r="M128" i="5"/>
  <c r="Q127" i="5"/>
  <c r="L127" i="5"/>
  <c r="M127" i="5"/>
  <c r="Q126" i="5"/>
  <c r="L126" i="5"/>
  <c r="M126" i="5"/>
  <c r="L125" i="5"/>
  <c r="M125" i="5"/>
  <c r="L124" i="5"/>
  <c r="M124" i="5"/>
  <c r="M123" i="5"/>
  <c r="L122" i="5"/>
  <c r="M122" i="5"/>
  <c r="Q120" i="5"/>
  <c r="L120" i="5"/>
  <c r="M120" i="5"/>
  <c r="L119" i="5"/>
  <c r="M119" i="5"/>
  <c r="Q118" i="5"/>
  <c r="L118" i="5"/>
  <c r="M118" i="5"/>
  <c r="Q117" i="5"/>
  <c r="L117" i="5"/>
  <c r="M117" i="5"/>
  <c r="L116" i="5"/>
  <c r="M116" i="5"/>
  <c r="Q115" i="5"/>
  <c r="L115" i="5"/>
  <c r="M115" i="5"/>
  <c r="Q114" i="5"/>
  <c r="L114" i="5"/>
  <c r="M114" i="5"/>
  <c r="Q113" i="5"/>
  <c r="L113" i="5"/>
  <c r="M113" i="5"/>
  <c r="Q112" i="5"/>
  <c r="L112" i="5"/>
  <c r="M112" i="5"/>
  <c r="Q111" i="5"/>
  <c r="L111" i="5"/>
  <c r="M111" i="5"/>
  <c r="Q110" i="5"/>
  <c r="L110" i="5"/>
  <c r="M110" i="5"/>
  <c r="L109" i="5"/>
  <c r="M109" i="5"/>
  <c r="L108" i="5"/>
  <c r="M108" i="5"/>
  <c r="L107" i="5"/>
  <c r="M107" i="5"/>
  <c r="L106" i="5"/>
  <c r="M106" i="5"/>
  <c r="L105" i="5"/>
  <c r="M105" i="5"/>
  <c r="L104" i="5"/>
  <c r="M104" i="5"/>
  <c r="L103" i="5"/>
  <c r="M103" i="5"/>
  <c r="L102" i="5"/>
  <c r="M102" i="5"/>
  <c r="L101" i="5"/>
  <c r="M101" i="5"/>
  <c r="L100" i="5"/>
  <c r="M100" i="5"/>
  <c r="L99" i="5"/>
  <c r="M99" i="5"/>
  <c r="L98" i="5"/>
  <c r="M98" i="5"/>
  <c r="L97" i="5"/>
  <c r="M97" i="5"/>
  <c r="L96" i="5"/>
  <c r="M96" i="5"/>
  <c r="L95" i="5"/>
  <c r="M95" i="5"/>
  <c r="M94" i="5"/>
  <c r="L93" i="5"/>
  <c r="M93" i="5"/>
  <c r="L92" i="5"/>
  <c r="M92" i="5"/>
  <c r="L91" i="5"/>
  <c r="M91" i="5"/>
  <c r="L90" i="5"/>
  <c r="M90" i="5"/>
  <c r="L89" i="5"/>
  <c r="M89" i="5"/>
  <c r="L88" i="5"/>
  <c r="M88" i="5"/>
  <c r="L87" i="5"/>
  <c r="M87" i="5"/>
  <c r="L86" i="5"/>
  <c r="M86" i="5"/>
  <c r="L84" i="5"/>
  <c r="M84" i="5"/>
  <c r="L83" i="5"/>
  <c r="M83" i="5"/>
  <c r="L82" i="5"/>
  <c r="M82" i="5"/>
  <c r="L81" i="5"/>
  <c r="M81" i="5"/>
  <c r="L80" i="5"/>
  <c r="M80" i="5"/>
  <c r="L79" i="5"/>
  <c r="M79" i="5"/>
  <c r="L78" i="5"/>
  <c r="M78" i="5"/>
  <c r="L77" i="5"/>
  <c r="M77" i="5"/>
  <c r="L76" i="5"/>
  <c r="M76" i="5"/>
  <c r="L75" i="5"/>
  <c r="M75" i="5"/>
  <c r="L74" i="5"/>
  <c r="M74" i="5"/>
  <c r="L73" i="5"/>
  <c r="M73" i="5"/>
  <c r="L72" i="5"/>
  <c r="M72" i="5"/>
  <c r="L71" i="5"/>
  <c r="M71" i="5"/>
  <c r="L70" i="5"/>
  <c r="M70" i="5"/>
  <c r="L69" i="5"/>
  <c r="M69" i="5"/>
  <c r="L68" i="5"/>
  <c r="M68" i="5"/>
  <c r="L67" i="5"/>
  <c r="M67" i="5"/>
  <c r="L66" i="5"/>
  <c r="M66" i="5"/>
  <c r="L65" i="5"/>
  <c r="M65" i="5"/>
  <c r="L64" i="5"/>
  <c r="M64" i="5"/>
  <c r="L63" i="5"/>
  <c r="M63" i="5"/>
  <c r="L62" i="5"/>
  <c r="M62" i="5"/>
  <c r="L61" i="5"/>
  <c r="M61" i="5"/>
  <c r="L60" i="5"/>
  <c r="M60" i="5"/>
  <c r="L59" i="5"/>
  <c r="M59" i="5"/>
  <c r="L58" i="5"/>
  <c r="M58" i="5"/>
  <c r="L57" i="5"/>
  <c r="M57" i="5"/>
  <c r="L56" i="5"/>
  <c r="M56" i="5"/>
  <c r="L55" i="5"/>
  <c r="M55" i="5"/>
  <c r="L54" i="5"/>
  <c r="M54" i="5"/>
  <c r="L53" i="5"/>
  <c r="M53" i="5"/>
  <c r="L52" i="5"/>
  <c r="M52" i="5"/>
  <c r="L51" i="5"/>
  <c r="M51" i="5"/>
  <c r="L50" i="5"/>
  <c r="M50" i="5"/>
  <c r="L49" i="5"/>
  <c r="M49" i="5"/>
  <c r="L48" i="5"/>
  <c r="M48" i="5"/>
  <c r="L47" i="5"/>
  <c r="M47" i="5"/>
  <c r="L46" i="5"/>
  <c r="M46" i="5"/>
  <c r="L45" i="5"/>
  <c r="M45" i="5"/>
  <c r="L44" i="5"/>
  <c r="M44" i="5"/>
  <c r="L43" i="5"/>
  <c r="M43" i="5"/>
  <c r="L42" i="5"/>
  <c r="M42" i="5"/>
  <c r="L41" i="5"/>
  <c r="M41" i="5"/>
  <c r="L40" i="5"/>
  <c r="M40" i="5"/>
  <c r="L39" i="5"/>
  <c r="M39" i="5"/>
  <c r="L38" i="5"/>
  <c r="M38" i="5"/>
  <c r="L37" i="5"/>
  <c r="M37" i="5"/>
  <c r="L36" i="5"/>
  <c r="M36" i="5"/>
  <c r="L35" i="5"/>
  <c r="M35" i="5"/>
  <c r="L34" i="5"/>
  <c r="M34" i="5"/>
  <c r="L33" i="5"/>
  <c r="M33" i="5"/>
  <c r="L32" i="5"/>
  <c r="M32" i="5"/>
  <c r="L31" i="5"/>
  <c r="M31" i="5"/>
  <c r="L30" i="5"/>
  <c r="M30" i="5"/>
  <c r="L29" i="5"/>
  <c r="M29" i="5"/>
  <c r="L28" i="5"/>
  <c r="M28" i="5"/>
  <c r="L27" i="5"/>
  <c r="M27" i="5"/>
  <c r="L26" i="5"/>
  <c r="M26" i="5"/>
  <c r="L24" i="5"/>
  <c r="M24" i="5"/>
  <c r="L23" i="5"/>
  <c r="M23" i="5"/>
  <c r="L22" i="5"/>
  <c r="M22" i="5"/>
  <c r="L21" i="5"/>
  <c r="M21" i="5"/>
  <c r="L20" i="5"/>
  <c r="M20" i="5"/>
  <c r="L19" i="5"/>
  <c r="M19" i="5"/>
  <c r="L18" i="5"/>
  <c r="M18" i="5"/>
  <c r="L17" i="5"/>
  <c r="M17" i="5"/>
  <c r="L16" i="5"/>
  <c r="M16" i="5"/>
  <c r="L15" i="5"/>
  <c r="M15" i="5"/>
  <c r="L14" i="5"/>
  <c r="M14" i="5"/>
  <c r="L13" i="5"/>
  <c r="M13" i="5"/>
  <c r="M12" i="5"/>
  <c r="Q11" i="5"/>
  <c r="M11" i="5"/>
  <c r="Q10" i="5"/>
  <c r="M10" i="5"/>
  <c r="Q9" i="5"/>
  <c r="M9" i="5"/>
  <c r="Q8" i="5"/>
  <c r="M8" i="5"/>
  <c r="Q7" i="5"/>
  <c r="M7" i="5"/>
  <c r="M6" i="5"/>
  <c r="M5" i="5"/>
  <c r="M4" i="5"/>
  <c r="M2" i="5"/>
  <c r="K3" i="1"/>
  <c r="L3" i="1"/>
  <c r="K4" i="1"/>
  <c r="L4" i="1"/>
  <c r="K5" i="1"/>
  <c r="L5" i="1"/>
  <c r="K6" i="1"/>
  <c r="L6" i="1"/>
  <c r="K7" i="1"/>
  <c r="L7" i="1"/>
  <c r="K8" i="1"/>
  <c r="L8" i="1"/>
  <c r="K9" i="1"/>
  <c r="L9" i="1"/>
  <c r="K10" i="1"/>
  <c r="L10" i="1"/>
  <c r="K11" i="1"/>
  <c r="L11" i="1"/>
  <c r="K12" i="1"/>
  <c r="L12" i="1"/>
  <c r="K13" i="1"/>
  <c r="L13" i="1"/>
  <c r="K14" i="1"/>
  <c r="L14" i="1"/>
  <c r="K15" i="1"/>
  <c r="L15" i="1"/>
  <c r="K16" i="1"/>
  <c r="L16" i="1"/>
  <c r="K17" i="1"/>
  <c r="L17" i="1"/>
  <c r="K19" i="1"/>
  <c r="L19" i="1"/>
  <c r="K20" i="1"/>
  <c r="L20" i="1"/>
  <c r="K21" i="1"/>
  <c r="L21" i="1"/>
  <c r="K22" i="1"/>
  <c r="L22" i="1"/>
  <c r="K23" i="1"/>
  <c r="L23" i="1"/>
  <c r="K24" i="1"/>
  <c r="L24" i="1"/>
  <c r="K25" i="1"/>
  <c r="L25" i="1"/>
  <c r="K26" i="1"/>
  <c r="L26" i="1"/>
  <c r="K27" i="1"/>
  <c r="L27" i="1"/>
  <c r="K28" i="1"/>
  <c r="L28" i="1"/>
  <c r="K29" i="1"/>
  <c r="L29" i="1"/>
  <c r="K30" i="1"/>
  <c r="L30" i="1"/>
  <c r="K31" i="1"/>
  <c r="L31" i="1"/>
  <c r="K32" i="1"/>
  <c r="L32" i="1"/>
  <c r="K33" i="1"/>
  <c r="L33" i="1"/>
  <c r="K34" i="1"/>
  <c r="L34" i="1"/>
  <c r="K35" i="1"/>
  <c r="L35" i="1"/>
  <c r="K36" i="1"/>
  <c r="L36" i="1"/>
  <c r="K37" i="1"/>
  <c r="L37" i="1"/>
  <c r="K38" i="1"/>
  <c r="L38" i="1"/>
  <c r="K39" i="1"/>
  <c r="L39" i="1"/>
  <c r="K40" i="1"/>
  <c r="L40" i="1"/>
  <c r="K41" i="1"/>
  <c r="L41" i="1"/>
  <c r="K42" i="1"/>
  <c r="L42" i="1"/>
  <c r="K43" i="1"/>
  <c r="L43" i="1"/>
  <c r="K44" i="1"/>
  <c r="L44" i="1"/>
  <c r="K45" i="1"/>
  <c r="L45" i="1"/>
  <c r="K46" i="1"/>
  <c r="L46" i="1"/>
  <c r="K47" i="1"/>
  <c r="L47" i="1"/>
  <c r="K48" i="1"/>
  <c r="L48" i="1"/>
  <c r="K49" i="1"/>
  <c r="L49" i="1"/>
  <c r="K50" i="1"/>
  <c r="L50" i="1"/>
  <c r="K51" i="1"/>
  <c r="L51" i="1"/>
  <c r="K52" i="1"/>
  <c r="L52" i="1"/>
  <c r="K53" i="1"/>
  <c r="L53" i="1"/>
  <c r="K54" i="1"/>
  <c r="L54" i="1"/>
  <c r="K55" i="1"/>
  <c r="L55" i="1"/>
  <c r="K56" i="1"/>
  <c r="L56" i="1"/>
  <c r="K57" i="1"/>
  <c r="L57" i="1"/>
  <c r="K58" i="1"/>
  <c r="L58" i="1"/>
  <c r="K59" i="1"/>
  <c r="L59" i="1"/>
  <c r="K60" i="1"/>
  <c r="L60" i="1"/>
  <c r="K61" i="1"/>
  <c r="L61" i="1"/>
  <c r="K62" i="1"/>
  <c r="L62" i="1"/>
  <c r="K64" i="1"/>
  <c r="L64" i="1"/>
  <c r="K65" i="1"/>
  <c r="L65" i="1"/>
  <c r="K66" i="1"/>
  <c r="L66" i="1"/>
  <c r="K67" i="1"/>
  <c r="L67" i="1"/>
  <c r="K68" i="1"/>
  <c r="L68" i="1"/>
  <c r="K69" i="1"/>
  <c r="L69" i="1"/>
  <c r="K70" i="1"/>
  <c r="L70" i="1"/>
  <c r="K71" i="1"/>
  <c r="L71" i="1"/>
  <c r="K72" i="1"/>
  <c r="L72" i="1"/>
  <c r="K73" i="1"/>
  <c r="L73" i="1"/>
  <c r="K74" i="1"/>
  <c r="L74" i="1"/>
  <c r="K75" i="1"/>
  <c r="L75" i="1"/>
  <c r="K76" i="1"/>
  <c r="L76" i="1"/>
  <c r="K77" i="1"/>
  <c r="L77" i="1"/>
  <c r="K78" i="1"/>
  <c r="L78" i="1"/>
  <c r="K79" i="1"/>
  <c r="L79" i="1"/>
  <c r="K80" i="1"/>
  <c r="L80" i="1"/>
  <c r="K81" i="1"/>
  <c r="L81" i="1"/>
  <c r="K82" i="1"/>
  <c r="L82" i="1"/>
  <c r="K83" i="1"/>
  <c r="L83" i="1"/>
  <c r="K84" i="1"/>
  <c r="L84" i="1"/>
  <c r="K85" i="1"/>
  <c r="L85" i="1"/>
  <c r="K86" i="1"/>
  <c r="L86" i="1"/>
  <c r="L87" i="1"/>
  <c r="K88" i="1"/>
  <c r="L88" i="1"/>
  <c r="K89" i="1"/>
  <c r="L89" i="1"/>
  <c r="K90" i="1"/>
  <c r="L90" i="1"/>
  <c r="K91" i="1"/>
  <c r="L91" i="1"/>
  <c r="K92" i="1"/>
  <c r="L92" i="1"/>
  <c r="K93" i="1"/>
  <c r="L93" i="1"/>
  <c r="K94" i="1"/>
  <c r="L94" i="1"/>
  <c r="K95" i="1"/>
  <c r="L95" i="1"/>
  <c r="K96" i="1"/>
  <c r="L96" i="1"/>
  <c r="K97" i="1"/>
  <c r="L97" i="1"/>
  <c r="K98" i="1"/>
  <c r="L98" i="1"/>
  <c r="K99" i="1"/>
  <c r="L99" i="1"/>
  <c r="K100" i="1"/>
  <c r="L100" i="1"/>
  <c r="K101" i="1"/>
  <c r="L101" i="1"/>
  <c r="K102" i="1"/>
  <c r="L102" i="1"/>
  <c r="K103" i="1"/>
  <c r="L103" i="1"/>
  <c r="K104" i="1"/>
  <c r="L104" i="1"/>
  <c r="K105" i="1"/>
  <c r="L105" i="1"/>
  <c r="K106" i="1"/>
  <c r="L106" i="1"/>
  <c r="K107" i="1"/>
  <c r="L107" i="1"/>
  <c r="K108" i="1"/>
  <c r="L108" i="1"/>
  <c r="K109" i="1"/>
  <c r="L109" i="1"/>
  <c r="K110" i="1"/>
  <c r="L110" i="1"/>
  <c r="K111" i="1"/>
  <c r="L111" i="1"/>
  <c r="K112" i="1"/>
  <c r="L112" i="1"/>
  <c r="K113" i="1"/>
  <c r="L113" i="1"/>
  <c r="K114" i="1"/>
  <c r="L114" i="1"/>
  <c r="K115" i="1"/>
  <c r="L115" i="1"/>
  <c r="K116" i="1"/>
  <c r="L116" i="1"/>
  <c r="K117" i="1"/>
  <c r="L117" i="1"/>
  <c r="K118" i="1"/>
  <c r="L118" i="1"/>
  <c r="K119" i="1"/>
  <c r="L119" i="1"/>
  <c r="K120" i="1"/>
  <c r="L120" i="1"/>
  <c r="K121" i="1"/>
  <c r="L121" i="1"/>
  <c r="K122" i="1"/>
  <c r="L122" i="1"/>
  <c r="K123" i="1"/>
  <c r="L123" i="1"/>
  <c r="K124" i="1"/>
  <c r="L124" i="1"/>
  <c r="K125" i="1"/>
  <c r="L125" i="1"/>
  <c r="K126" i="1"/>
  <c r="L126" i="1"/>
  <c r="K127" i="1"/>
  <c r="L127" i="1"/>
  <c r="K128" i="1"/>
  <c r="L128" i="1"/>
  <c r="K129" i="1"/>
  <c r="L129" i="1"/>
  <c r="K130" i="1"/>
  <c r="L130" i="1"/>
  <c r="K131" i="1"/>
  <c r="L131" i="1"/>
  <c r="K132" i="1"/>
  <c r="L132" i="1"/>
  <c r="K133" i="1"/>
  <c r="L133" i="1"/>
  <c r="K134" i="1"/>
  <c r="L134" i="1"/>
  <c r="K135" i="1"/>
  <c r="L135" i="1"/>
  <c r="K136" i="1"/>
  <c r="L136" i="1"/>
  <c r="K137" i="1"/>
  <c r="L137" i="1"/>
  <c r="K138" i="1"/>
  <c r="L138" i="1"/>
  <c r="K139" i="1"/>
  <c r="L139" i="1"/>
  <c r="K140" i="1"/>
  <c r="L140" i="1"/>
  <c r="K141" i="1"/>
  <c r="L141" i="1"/>
  <c r="K143" i="1"/>
  <c r="L143" i="1"/>
  <c r="K144" i="1"/>
  <c r="L144" i="1"/>
  <c r="K145" i="1"/>
  <c r="L145" i="1"/>
  <c r="K146" i="1"/>
  <c r="L146" i="1"/>
  <c r="K147" i="1"/>
  <c r="L147" i="1"/>
  <c r="K148" i="1"/>
  <c r="L148" i="1"/>
  <c r="K149" i="1"/>
  <c r="L149" i="1"/>
  <c r="K150" i="1"/>
  <c r="L150" i="1"/>
  <c r="K151" i="1"/>
  <c r="L151" i="1"/>
  <c r="K152" i="1"/>
  <c r="L152" i="1"/>
  <c r="K153" i="1"/>
  <c r="L153" i="1"/>
  <c r="K154" i="1"/>
  <c r="L154" i="1"/>
  <c r="K155" i="1"/>
  <c r="L155" i="1"/>
  <c r="K156" i="1"/>
  <c r="L156" i="1"/>
  <c r="K157" i="1"/>
  <c r="L157" i="1"/>
  <c r="K158" i="1"/>
  <c r="L158" i="1"/>
  <c r="K159" i="1"/>
  <c r="L159" i="1"/>
  <c r="K160" i="1"/>
  <c r="L160" i="1"/>
  <c r="K161" i="1"/>
  <c r="L161" i="1"/>
  <c r="K162" i="1"/>
  <c r="L162" i="1"/>
  <c r="K163" i="1"/>
  <c r="L163" i="1"/>
  <c r="K164" i="1"/>
  <c r="L164" i="1"/>
  <c r="K165" i="1"/>
  <c r="L165" i="1"/>
  <c r="K166" i="1"/>
  <c r="L166" i="1"/>
  <c r="K167" i="1"/>
  <c r="L167" i="1"/>
  <c r="K168" i="1"/>
  <c r="L168" i="1"/>
  <c r="K169" i="1"/>
  <c r="L169" i="1"/>
  <c r="K170" i="1"/>
  <c r="L170" i="1"/>
  <c r="K171" i="1"/>
  <c r="L171" i="1"/>
  <c r="K173" i="1"/>
  <c r="L173" i="1"/>
  <c r="K174" i="1"/>
  <c r="L174" i="1"/>
  <c r="K175" i="1"/>
  <c r="L175" i="1"/>
  <c r="K176" i="1"/>
  <c r="L176" i="1"/>
  <c r="K177" i="1"/>
  <c r="L177" i="1"/>
  <c r="K178" i="1"/>
  <c r="L178" i="1"/>
  <c r="K179" i="1"/>
  <c r="L179" i="1"/>
  <c r="K180" i="1"/>
  <c r="L180" i="1"/>
  <c r="K181" i="1"/>
  <c r="L181" i="1"/>
  <c r="K182" i="1"/>
  <c r="L182" i="1"/>
  <c r="K183" i="1"/>
  <c r="L183" i="1"/>
  <c r="K184" i="1"/>
  <c r="L184" i="1"/>
  <c r="K185" i="1"/>
  <c r="L185" i="1"/>
  <c r="K186" i="1"/>
  <c r="L186" i="1"/>
  <c r="K187" i="1"/>
  <c r="L187" i="1"/>
  <c r="K188" i="1"/>
  <c r="L188" i="1"/>
  <c r="K190" i="1"/>
  <c r="L190" i="1"/>
  <c r="K191" i="1"/>
  <c r="L191" i="1"/>
  <c r="K192" i="1"/>
  <c r="L192" i="1"/>
  <c r="K193" i="1"/>
  <c r="L193" i="1"/>
  <c r="K195" i="1"/>
  <c r="L195" i="1"/>
  <c r="K196" i="1"/>
  <c r="L196" i="1"/>
  <c r="K197" i="1"/>
  <c r="L197" i="1"/>
  <c r="K198" i="1"/>
  <c r="L198" i="1"/>
  <c r="K200" i="1"/>
  <c r="L200" i="1"/>
  <c r="K201" i="1"/>
  <c r="L201" i="1"/>
  <c r="K202" i="1"/>
  <c r="L202" i="1"/>
  <c r="K203" i="1"/>
  <c r="L203" i="1"/>
  <c r="K204" i="1"/>
  <c r="L204" i="1"/>
  <c r="K205" i="1"/>
  <c r="L205" i="1"/>
  <c r="K206" i="1"/>
  <c r="L206" i="1"/>
  <c r="K207" i="1"/>
  <c r="L207" i="1"/>
  <c r="K209" i="1"/>
  <c r="L209" i="1"/>
  <c r="K210" i="1"/>
  <c r="L210" i="1"/>
  <c r="K211" i="1"/>
  <c r="L211" i="1"/>
  <c r="K212" i="1"/>
  <c r="L212" i="1"/>
  <c r="K213" i="1"/>
  <c r="L213" i="1"/>
  <c r="K214" i="1"/>
  <c r="L214" i="1"/>
  <c r="K215" i="1"/>
  <c r="L215" i="1"/>
  <c r="K216" i="1"/>
  <c r="L216" i="1"/>
  <c r="K217" i="1"/>
  <c r="L217" i="1"/>
  <c r="K218" i="1"/>
  <c r="L218" i="1"/>
  <c r="K219" i="1"/>
  <c r="L219" i="1"/>
  <c r="K220" i="1"/>
  <c r="L220" i="1"/>
  <c r="K221" i="1"/>
  <c r="L221" i="1"/>
  <c r="K222" i="1"/>
  <c r="L222" i="1"/>
  <c r="K223" i="1"/>
  <c r="L223" i="1"/>
  <c r="K224" i="1"/>
  <c r="L224" i="1"/>
  <c r="K225" i="1"/>
  <c r="L225" i="1"/>
  <c r="K226" i="1"/>
  <c r="L226" i="1"/>
  <c r="K227" i="1"/>
  <c r="L227" i="1"/>
  <c r="K228" i="1"/>
  <c r="L228" i="1"/>
  <c r="K229" i="1"/>
  <c r="L229" i="1"/>
  <c r="K230" i="1"/>
  <c r="L230" i="1"/>
  <c r="K231" i="1"/>
  <c r="L231" i="1"/>
  <c r="K232" i="1"/>
  <c r="L232" i="1"/>
  <c r="K233" i="1"/>
  <c r="L233" i="1"/>
  <c r="K234" i="1"/>
  <c r="L234" i="1"/>
  <c r="K235" i="1"/>
  <c r="L235" i="1"/>
  <c r="K236" i="1"/>
  <c r="L236" i="1"/>
  <c r="K237" i="1"/>
  <c r="L237" i="1"/>
  <c r="K238" i="1"/>
  <c r="L238" i="1"/>
  <c r="K239" i="1"/>
  <c r="L239" i="1"/>
  <c r="K240" i="1"/>
  <c r="L240" i="1"/>
  <c r="K241" i="1"/>
  <c r="L241" i="1"/>
  <c r="K242" i="1"/>
  <c r="L242" i="1"/>
  <c r="K243" i="1"/>
  <c r="L243" i="1"/>
  <c r="K244" i="1"/>
  <c r="L244" i="1"/>
  <c r="K245" i="1"/>
  <c r="L245" i="1"/>
  <c r="K246" i="1"/>
  <c r="L246" i="1"/>
  <c r="K247" i="1"/>
  <c r="L247" i="1"/>
  <c r="K248" i="1"/>
  <c r="L248" i="1"/>
  <c r="K249" i="1"/>
  <c r="L249" i="1"/>
  <c r="K250" i="1"/>
  <c r="L250" i="1"/>
  <c r="K251" i="1"/>
  <c r="L251" i="1"/>
  <c r="K252" i="1"/>
  <c r="L252" i="1"/>
  <c r="K253" i="1"/>
  <c r="L253" i="1"/>
  <c r="K254" i="1"/>
  <c r="L254" i="1"/>
  <c r="K255" i="1"/>
  <c r="L255" i="1"/>
  <c r="K257" i="1"/>
  <c r="L257" i="1"/>
  <c r="K258" i="1"/>
  <c r="L258" i="1"/>
  <c r="K259" i="1"/>
  <c r="L259" i="1"/>
  <c r="K260" i="1"/>
  <c r="L260" i="1"/>
  <c r="K261" i="1"/>
  <c r="L261" i="1"/>
  <c r="K262" i="1"/>
  <c r="L262" i="1"/>
  <c r="K263" i="1"/>
  <c r="L263" i="1"/>
  <c r="K264" i="1"/>
  <c r="L264" i="1"/>
  <c r="K265" i="1"/>
  <c r="L265" i="1"/>
  <c r="K266" i="1"/>
  <c r="L266" i="1"/>
  <c r="K267" i="1"/>
  <c r="L267" i="1"/>
  <c r="K268" i="1"/>
  <c r="L268" i="1"/>
  <c r="K269" i="1"/>
  <c r="L269" i="1"/>
  <c r="K270" i="1"/>
  <c r="L270" i="1"/>
  <c r="K271" i="1"/>
  <c r="L271" i="1"/>
  <c r="K272" i="1"/>
  <c r="L272" i="1"/>
  <c r="K273" i="1"/>
  <c r="L273" i="1"/>
  <c r="K274" i="1"/>
  <c r="L274" i="1"/>
  <c r="K275" i="1"/>
  <c r="L275" i="1"/>
  <c r="K276" i="1"/>
  <c r="L276" i="1"/>
  <c r="K277" i="1"/>
  <c r="L277" i="1"/>
  <c r="K278" i="1"/>
  <c r="L278" i="1"/>
  <c r="K279" i="1"/>
  <c r="L279" i="1"/>
  <c r="K280" i="1"/>
  <c r="L280" i="1"/>
  <c r="K281" i="1"/>
  <c r="L281" i="1"/>
  <c r="K283" i="1"/>
  <c r="L283" i="1"/>
  <c r="K284" i="1"/>
  <c r="L284" i="1"/>
  <c r="K285" i="1"/>
  <c r="L285" i="1"/>
  <c r="K2" i="1"/>
  <c r="L2" i="1"/>
</calcChain>
</file>

<file path=xl/comments1.xml><?xml version="1.0" encoding="utf-8"?>
<comments xmlns="http://schemas.openxmlformats.org/spreadsheetml/2006/main">
  <authors>
    <author>cfadv user1</author>
  </authors>
  <commentList>
    <comment ref="E301" authorId="0" shapeId="0">
      <text>
        <r>
          <rPr>
            <b/>
            <sz val="9"/>
            <color indexed="81"/>
            <rFont val="Tahoma"/>
            <family val="2"/>
          </rPr>
          <t>cfadv user1:</t>
        </r>
        <r>
          <rPr>
            <sz val="9"/>
            <color indexed="81"/>
            <rFont val="Tahoma"/>
            <family val="2"/>
          </rPr>
          <t xml:space="preserve">
7353  change to 7349</t>
        </r>
      </text>
    </comment>
    <comment ref="E302" authorId="0" shapeId="0">
      <text>
        <r>
          <rPr>
            <b/>
            <sz val="9"/>
            <color indexed="81"/>
            <rFont val="Tahoma"/>
            <family val="2"/>
          </rPr>
          <t>cfadv user1:</t>
        </r>
        <r>
          <rPr>
            <sz val="9"/>
            <color indexed="81"/>
            <rFont val="Tahoma"/>
            <family val="2"/>
          </rPr>
          <t xml:space="preserve">
7353  change to 7349</t>
        </r>
      </text>
    </comment>
  </commentList>
</comments>
</file>

<file path=xl/sharedStrings.xml><?xml version="1.0" encoding="utf-8"?>
<sst xmlns="http://schemas.openxmlformats.org/spreadsheetml/2006/main" count="17365" uniqueCount="4571">
  <si>
    <t>Company</t>
  </si>
  <si>
    <t>Products Remark                    (Factory / Part No.)</t>
  </si>
  <si>
    <t>DESCRIPTION</t>
  </si>
  <si>
    <t>Q'ty/ctn</t>
  </si>
  <si>
    <t>Total</t>
  </si>
  <si>
    <t>MK5355</t>
  </si>
  <si>
    <t>Engine Motor Mount   MK5355</t>
  </si>
  <si>
    <t>MK2628</t>
  </si>
  <si>
    <t>Engine Motor Mount   MK2628</t>
  </si>
  <si>
    <t>MK7342</t>
  </si>
  <si>
    <t>Engine Motor Mount   MK7342</t>
  </si>
  <si>
    <t>MK4350</t>
  </si>
  <si>
    <t>Engine Motor Mount   MK4350</t>
  </si>
  <si>
    <t>MK7343</t>
  </si>
  <si>
    <t>Engine Motor Mount   MK7343</t>
  </si>
  <si>
    <t>MK5310</t>
  </si>
  <si>
    <t>Engine Motor Mount   MK5310</t>
  </si>
  <si>
    <t>MK3039</t>
  </si>
  <si>
    <t>Engine Motor Mount   MK3039</t>
  </si>
  <si>
    <t>MK7358EL</t>
  </si>
  <si>
    <t>Engine Motor Mount   MK7358EL</t>
  </si>
  <si>
    <t>MK4553</t>
  </si>
  <si>
    <t>Engine Motor Mount   MK4553</t>
  </si>
  <si>
    <t>MK7341</t>
  </si>
  <si>
    <t>Engine Motor Mount   MK7341</t>
  </si>
  <si>
    <t>MK7302EL</t>
  </si>
  <si>
    <t>Engine Motor Mount   MK7302EL</t>
  </si>
  <si>
    <t>MK2939</t>
  </si>
  <si>
    <t>Engine Motor Mount   MK2939</t>
  </si>
  <si>
    <t>MK4258</t>
  </si>
  <si>
    <t>Engine Motor Mount   MK4258</t>
  </si>
  <si>
    <t>MK5233</t>
  </si>
  <si>
    <t>Engine Motor Mount   MK5233</t>
  </si>
  <si>
    <t>MK2883</t>
  </si>
  <si>
    <t>Engine Motor Mount   MK2883</t>
  </si>
  <si>
    <t>MK4354</t>
  </si>
  <si>
    <t>Engine Motor Mount   MK4354</t>
  </si>
  <si>
    <t>MK6343</t>
  </si>
  <si>
    <t>Engine Motor Mount   MK6343</t>
  </si>
  <si>
    <t>MK7351</t>
  </si>
  <si>
    <t>Engine Motor Mount   MK7351</t>
  </si>
  <si>
    <t>MK3019</t>
  </si>
  <si>
    <t>Engine Motor Mount   MK3019</t>
  </si>
  <si>
    <t>MK3085</t>
  </si>
  <si>
    <t>Engine Motor Mount   MK3085</t>
  </si>
  <si>
    <t>MK4524</t>
  </si>
  <si>
    <t>Engine Motor Mount   MK4524</t>
  </si>
  <si>
    <t>MK3049</t>
  </si>
  <si>
    <t>Engine Motor Mount   MK3049</t>
  </si>
  <si>
    <t>MK2925</t>
  </si>
  <si>
    <t>Engine Motor Mount   MK2925</t>
  </si>
  <si>
    <t>MK4573</t>
  </si>
  <si>
    <t>Engine Motor Mount   MK4573</t>
  </si>
  <si>
    <t>MK3034</t>
  </si>
  <si>
    <t>Engine Motor Mount   MK3034</t>
  </si>
  <si>
    <t>MK4598</t>
  </si>
  <si>
    <t>Engine Motor Mount   MK4598</t>
  </si>
  <si>
    <t>MK7359</t>
  </si>
  <si>
    <t>Engine Motor Mount   MK7359</t>
  </si>
  <si>
    <t>Engine Motor Mount   MK7242</t>
  </si>
  <si>
    <t>MK4321</t>
  </si>
  <si>
    <t>Engine Motor Mount   MK4321</t>
  </si>
  <si>
    <t>MK4352</t>
  </si>
  <si>
    <t>Engine Motor Mount   MK4352</t>
  </si>
  <si>
    <t>MK2945</t>
  </si>
  <si>
    <t>Engine Motor Mount   MK2945</t>
  </si>
  <si>
    <t>MK2825</t>
  </si>
  <si>
    <t>Engine Motor Mount   MK2825</t>
  </si>
  <si>
    <t>MK4604</t>
  </si>
  <si>
    <t>Engine Motor Mount   MK4604</t>
  </si>
  <si>
    <t>MK65002</t>
  </si>
  <si>
    <t>Engine Motor Mount   MK65002</t>
  </si>
  <si>
    <t>MK5546</t>
  </si>
  <si>
    <t>CM5Z-6068A</t>
  </si>
  <si>
    <t>Engine Motor Mount   MK5546</t>
  </si>
  <si>
    <t>MK5312</t>
  </si>
  <si>
    <t>Engine Motor Mount   MK5312</t>
  </si>
  <si>
    <t>MK5304</t>
  </si>
  <si>
    <t>Engine Motor Mount   MK5304</t>
  </si>
  <si>
    <t>MK2975</t>
  </si>
  <si>
    <t>Engine Motor Mount   MK2975</t>
  </si>
  <si>
    <t>MK5384</t>
  </si>
  <si>
    <t>Engine Motor Mount   MK5384</t>
  </si>
  <si>
    <t>MK6242</t>
  </si>
  <si>
    <t>Engine Motor Mount   MK6242</t>
  </si>
  <si>
    <t>MK2938</t>
  </si>
  <si>
    <t>Engine Motor Mount   MK2938</t>
  </si>
  <si>
    <t>MK2984</t>
  </si>
  <si>
    <t>Engine Motor Mount   MK2984</t>
  </si>
  <si>
    <t>MK6257</t>
  </si>
  <si>
    <t>Engine Motor Mount   MK6257</t>
  </si>
  <si>
    <t>MK2986</t>
  </si>
  <si>
    <t>Engine Motor Mount   MK2986</t>
  </si>
  <si>
    <t>MK6252</t>
  </si>
  <si>
    <t>Engine Motor Mount   MK6252</t>
  </si>
  <si>
    <t>MK6930</t>
  </si>
  <si>
    <t>Engine Motor Mount   MK6930</t>
  </si>
  <si>
    <t>MK6588</t>
  </si>
  <si>
    <t>Engine Motor Mount   MK6588</t>
  </si>
  <si>
    <t>MK6261</t>
  </si>
  <si>
    <t>Engine Motor Mount   MK6261</t>
  </si>
  <si>
    <t>MK3003</t>
  </si>
  <si>
    <t>Engine Motor Mount   MK3003</t>
  </si>
  <si>
    <t>MK5299</t>
  </si>
  <si>
    <t>Engine Motor Mount   MK5299</t>
  </si>
  <si>
    <t>MK2928</t>
  </si>
  <si>
    <t>Engine Motor Mount   MK2928</t>
  </si>
  <si>
    <t>MK2958</t>
  </si>
  <si>
    <t>Engine Motor Mount   MK2958</t>
  </si>
  <si>
    <t>MK4305</t>
  </si>
  <si>
    <t>Engine Motor Mount   MK4305</t>
  </si>
  <si>
    <t>MK2948</t>
  </si>
  <si>
    <t>Engine Motor Mount   MK2948</t>
  </si>
  <si>
    <t>MK7340</t>
  </si>
  <si>
    <t>Engine Motor Mount   MK7340</t>
  </si>
  <si>
    <t>MK5282</t>
  </si>
  <si>
    <t>Engine Motor Mount   MK5282</t>
  </si>
  <si>
    <t>MK6589</t>
  </si>
  <si>
    <t>Engine Motor Mount   MK6589</t>
  </si>
  <si>
    <t>MK5385</t>
  </si>
  <si>
    <t>Engine Motor Mount   MK5385</t>
  </si>
  <si>
    <t>MK5324</t>
  </si>
  <si>
    <t>Engine Motor Mount   MK5324</t>
  </si>
  <si>
    <t>MK2949</t>
  </si>
  <si>
    <t>Engine Motor Mount   MK2949</t>
  </si>
  <si>
    <t>MK6342</t>
  </si>
  <si>
    <t>Engine Motor Mount   MK6342</t>
  </si>
  <si>
    <t>MK7358</t>
  </si>
  <si>
    <t>Engine Motor Mount   MK7358</t>
  </si>
  <si>
    <t>MK5305</t>
  </si>
  <si>
    <t>Engine Motor Mount   MK5305</t>
  </si>
  <si>
    <t>MK2947</t>
  </si>
  <si>
    <t>Engine Motor Mount   MK2947</t>
  </si>
  <si>
    <t>MK2802</t>
  </si>
  <si>
    <t>Engine Motor Mount   MK2802</t>
  </si>
  <si>
    <t>5S4Z-6038-CB</t>
  </si>
  <si>
    <t>Engine Motor Mount   MK001</t>
  </si>
  <si>
    <t>MK4583</t>
  </si>
  <si>
    <t>Engine Motor Mount   MK4583</t>
  </si>
  <si>
    <t>MK4511</t>
  </si>
  <si>
    <t>Engine Motor Mount   MK4511</t>
  </si>
  <si>
    <t>MK4575</t>
  </si>
  <si>
    <t>Engine Motor Mount   MK4575</t>
  </si>
  <si>
    <t>Engine Motor Mount   MK4526</t>
  </si>
  <si>
    <t>MK5365</t>
  </si>
  <si>
    <t>Engine Motor Mount   MK5365</t>
  </si>
  <si>
    <t>MK6582</t>
  </si>
  <si>
    <t>Engine Motor Mount   MK6582</t>
  </si>
  <si>
    <t>MK4532</t>
  </si>
  <si>
    <t>Engine Motor Mount   MK4532</t>
  </si>
  <si>
    <t>MK4622</t>
  </si>
  <si>
    <t>MR272217</t>
  </si>
  <si>
    <t>Engine Motor Mount   MK4622</t>
  </si>
  <si>
    <t>MK5415</t>
  </si>
  <si>
    <t>Engine Motor Mount   MK5415</t>
  </si>
  <si>
    <t>MK6463</t>
  </si>
  <si>
    <t>Engine Motor Mount   MK6463</t>
  </si>
  <si>
    <t>MK6699</t>
  </si>
  <si>
    <t>MR333818</t>
  </si>
  <si>
    <t>Engine Motor Mount   MK6699</t>
  </si>
  <si>
    <t>MK4621</t>
  </si>
  <si>
    <t>MR272204</t>
  </si>
  <si>
    <t>Engine Motor Mount   MK4621</t>
  </si>
  <si>
    <t>MK4614</t>
  </si>
  <si>
    <t>MR272206</t>
  </si>
  <si>
    <t>Engine Motor Mount   MK4614</t>
  </si>
  <si>
    <t>MK5306</t>
  </si>
  <si>
    <t>Engine Motor Mount   MK5306</t>
  </si>
  <si>
    <t>MK4531</t>
  </si>
  <si>
    <t>4531</t>
  </si>
  <si>
    <t>Engine Motor Mount   MK4531</t>
  </si>
  <si>
    <t>MK4206</t>
  </si>
  <si>
    <t>12363-20080</t>
  </si>
  <si>
    <t>Engine Motor Mount   MK4206</t>
  </si>
  <si>
    <t>MK5412</t>
  </si>
  <si>
    <t>Engine Motor Mount   MK5412</t>
  </si>
  <si>
    <t>MK7238</t>
  </si>
  <si>
    <t>Engine Motor Mount   MK7238</t>
  </si>
  <si>
    <t>MK7354</t>
  </si>
  <si>
    <t>Engine Motor Mount   MK7354</t>
  </si>
  <si>
    <t>MK4559</t>
  </si>
  <si>
    <t>Engine Motor Mount   MK4559</t>
  </si>
  <si>
    <t>MK7355</t>
  </si>
  <si>
    <t>Engine Motor Mount   MK7355</t>
  </si>
  <si>
    <t>B3750</t>
  </si>
  <si>
    <t>02-08 NISSAN ALTIMA Outside Exterior Door Handle Front Right K12 Silver=ky1</t>
  </si>
  <si>
    <t>64</t>
  </si>
  <si>
    <t>02-08 NISSAN ALTIMA Outside Exterior Door Handle Front Left K12 Silver=ky1</t>
  </si>
  <si>
    <t>B3752</t>
  </si>
  <si>
    <t>02-08 NISSAN ALTIMA Outside Exterior Door Handle Rear Right K12 Silver=ky1</t>
  </si>
  <si>
    <t>60</t>
  </si>
  <si>
    <t>B3753</t>
  </si>
  <si>
    <t>02-08 NISSAN ALTIMA Outside Exterior Door Handle Rear Left K12 Silver=ky1</t>
  </si>
  <si>
    <t>B3754</t>
  </si>
  <si>
    <t>02-08 NISSAN ALTIMA Outside Handle Front Right K11 GRAY</t>
  </si>
  <si>
    <t>50</t>
  </si>
  <si>
    <t>B3755</t>
  </si>
  <si>
    <t>02-08 NISSAN ALTIMA Outside Handle Front Left K11 GRAY</t>
  </si>
  <si>
    <t>117</t>
  </si>
  <si>
    <t>B3756</t>
  </si>
  <si>
    <t>02-08 NISSAN ALTIMA Outside Handle Rear Right K11 GRAY</t>
  </si>
  <si>
    <t>40</t>
  </si>
  <si>
    <t>B3757</t>
  </si>
  <si>
    <t>30</t>
  </si>
  <si>
    <t>B3758</t>
  </si>
  <si>
    <t>02-08 NISSAN ALTIMA Outside Handle Front Right BW9 BLUE</t>
  </si>
  <si>
    <t>48</t>
  </si>
  <si>
    <t>B3759</t>
  </si>
  <si>
    <t>02-08 NISSAN ALTIMA Outside Handle Front Left BW9 BLUE</t>
  </si>
  <si>
    <t>B3760</t>
  </si>
  <si>
    <t>02-08 NISSAN ALTIMA Outside Handle Rear Right BW9 BLUE</t>
  </si>
  <si>
    <t>B3761</t>
  </si>
  <si>
    <t>02-08 NISSAN ALTIMA Outside Handle Rear Left BW9 BLUE</t>
  </si>
  <si>
    <t>B3762</t>
  </si>
  <si>
    <t>02-08 NISSAN ALTIMA Outside Handle Front Right QM1 WHITE</t>
  </si>
  <si>
    <t>57</t>
  </si>
  <si>
    <t>02-08 NISSAN ALTIMA Outside Handle Front Left QM1 WHITE</t>
  </si>
  <si>
    <t>78</t>
  </si>
  <si>
    <t>B3764</t>
  </si>
  <si>
    <t>02-08 NISSAN ALTIMA Outside Handle Rear Right QM1 WHITE</t>
  </si>
  <si>
    <t>B3765</t>
  </si>
  <si>
    <t>02-08 NISSAN ALTIMA Outside Handle Rear Left QM1 WHITE</t>
  </si>
  <si>
    <t>B3770</t>
  </si>
  <si>
    <t>02-08 NISSAN ALTIMA Outside Handle Front Right EY1 GOLD</t>
  </si>
  <si>
    <t>65</t>
  </si>
  <si>
    <t>B3771</t>
  </si>
  <si>
    <t>02-08 NISSAN ALTIMA Outside Handle Front Left EY1 GOLD</t>
  </si>
  <si>
    <t>B3772</t>
  </si>
  <si>
    <t>02-08 NISSAN ALTIMA Outside Handle Rear Right EY1 GOLD</t>
  </si>
  <si>
    <t>B3773</t>
  </si>
  <si>
    <t>02-08 NISSAN ALTIMA Outside Handle Rera Left EY1 GOLD</t>
  </si>
  <si>
    <t>62</t>
  </si>
  <si>
    <t>B3774</t>
  </si>
  <si>
    <t>02-08 NISSAN ALTIMA Outside Handle Front Right DY2 GREEN</t>
  </si>
  <si>
    <t>B3775</t>
  </si>
  <si>
    <t>02-08 NISSAN ALTIMA Outside Handle Front Left DY2 GREEN</t>
  </si>
  <si>
    <t>80</t>
  </si>
  <si>
    <t>B3776</t>
  </si>
  <si>
    <t>02-08 NISSAN ALTIMA Outside Handle Rear Right DY2 GREEN</t>
  </si>
  <si>
    <t>B3777</t>
  </si>
  <si>
    <t>02-08 NISSAN ALTIMA Outside Handle Rear Left DY2 GREEN</t>
  </si>
  <si>
    <t>B3778</t>
  </si>
  <si>
    <t>02-08 NISSAN ALTIMA Outside Handle Front Right KY2 PEWTER</t>
  </si>
  <si>
    <t>B3779</t>
  </si>
  <si>
    <t>02-08 NISSAN ALTIMA Outside Handle Front Left KY2 PEWTER</t>
  </si>
  <si>
    <t>118</t>
  </si>
  <si>
    <t>B3780</t>
  </si>
  <si>
    <t>02-08 NISSAN ALTIMA Outside Handle Rear Right KY2 PEWTER</t>
  </si>
  <si>
    <t>B3781</t>
  </si>
  <si>
    <t>02-08 NISSAN ALTIMA Outside Handle Rear Left KY2 PEWTER</t>
  </si>
  <si>
    <t>B3782</t>
  </si>
  <si>
    <t>02-08 NISSAN ALTIMA Outside Handle Front Right A15 Sparkle Red</t>
  </si>
  <si>
    <t>38</t>
  </si>
  <si>
    <t>B3783</t>
  </si>
  <si>
    <t>02-08 NISSAN ALTIMA Outside Handle Front Left A15 Sparkle Red</t>
  </si>
  <si>
    <t>B3784</t>
  </si>
  <si>
    <t>02-08 NISSAN ALTIMA Outside Handle Rear Right A15 Sparkle Red</t>
  </si>
  <si>
    <t>02-08 NISSAN ALTIMA Outside Handle Rear Left A15 Sparkle Red</t>
  </si>
  <si>
    <t>02-08 NISSAN ALTIMA Outside Handle Front Right C12 GOLD</t>
  </si>
  <si>
    <t>29</t>
  </si>
  <si>
    <t>02-08 NISSAN ALTIMA Outside Handle Front Left C12 GOLD</t>
  </si>
  <si>
    <t>22</t>
  </si>
  <si>
    <t>02-08 NISSAN ALTIMA Outside Handle Rear Right C12 GOLD</t>
  </si>
  <si>
    <t>02-08 NISSAN ALTIMA Outside Handle Rera Left C12 GOLD</t>
  </si>
  <si>
    <t>02-08 NISSAN ALTIMA Outside Door Handle Bolts Front Right W40 GREY</t>
  </si>
  <si>
    <t>39</t>
  </si>
  <si>
    <t>02-08 NISSAN ALTIMA Outside Door Handle Bolts Front Driver Left W40 GREY</t>
  </si>
  <si>
    <t>02-08 NISSAN ALTIMA Outside Door Handle Bolts Rear Right W40 GREY</t>
  </si>
  <si>
    <t>24</t>
  </si>
  <si>
    <t>02-08 NISSAN ALTIMA Outside Door Handle Bolts Rear Left W40 GREY</t>
  </si>
  <si>
    <t>25</t>
  </si>
  <si>
    <t>B3930</t>
  </si>
  <si>
    <t xml:space="preserve">02-08 NISSAN ALTIMA Outside Door Handle Bolts Front Right BX4 OPAL BLUE </t>
  </si>
  <si>
    <t>B3931</t>
  </si>
  <si>
    <t xml:space="preserve">02-08 NISSAN ALTIMA Outside Door Handle Bolts Front Left BX4 OPAL BLUE </t>
  </si>
  <si>
    <t xml:space="preserve">02-08 NISSAN ALTIMA Outside Door Handle Bolts Rear Right BX4 OPAL BLUE </t>
  </si>
  <si>
    <t xml:space="preserve">02-08 NISSAN ALTIMA Outside Door Handle Bolts Rear Left BX4 OPAL BLUE </t>
  </si>
  <si>
    <t xml:space="preserve"> 02-08 NISSAN ALTIMA Outside Exterior Door Handle Front Right A20 CODE RED</t>
  </si>
  <si>
    <t>28</t>
  </si>
  <si>
    <t xml:space="preserve"> 02-08 NISSAN ALTIMA Outside Exterior Door Handle Front Left A20 CODE RED</t>
  </si>
  <si>
    <t xml:space="preserve"> 02-08 NISSAN ALTIMA Outside Exterior Door Handle Rear Right A20 CODE RED</t>
  </si>
  <si>
    <t>20</t>
  </si>
  <si>
    <t xml:space="preserve"> 02-08 NISSAN ALTIMA Outside Exterior Door Handle Rear Left A20 CODE RED</t>
  </si>
  <si>
    <t>02-08 NISSAN ALTIMA Outside Door Handle Front Right J40 FLASH GREEN</t>
  </si>
  <si>
    <t>02-08 NISSAN ALTIMA Outside Door Handle Front Left J40 FLASH GREEN</t>
  </si>
  <si>
    <t>02-08 NISSAN ALTIMA Outside Door Handle Rear Right J40 FLASH GREEN</t>
  </si>
  <si>
    <t>02-08 NISSAN ALTIMA Outside Door Handle Rear Left J40 FLASH GREEN</t>
  </si>
  <si>
    <t>02-08 NISSAN ALTIMA Outside Door Handle Front Right Black Non Painted</t>
  </si>
  <si>
    <t>02-08 ALTIMA Outside Door Handle Driver Front Left Black Non Painted</t>
  </si>
  <si>
    <t>125</t>
  </si>
  <si>
    <t>02-08 NISSAN ALTIMA Outside Door Handle Rear Right Black Non Painted</t>
  </si>
  <si>
    <t>72</t>
  </si>
  <si>
    <t>02-08 NISSAN ALTIMA Outside Exterior Door Handle Rear Left Black Non Painted</t>
  </si>
  <si>
    <t>02-08 NISSAN ALTIMA Outside Door Handle Front Right QX3 Pearl White B3948</t>
  </si>
  <si>
    <t>02-08 ALTIMA Outside Door Handle Driver         Front Left QX3 Pearl White B3949</t>
  </si>
  <si>
    <t>02-08 NISSAN ALTIMA Outside Door Handle Rear Right QX3 Pearl White B3950</t>
  </si>
  <si>
    <t>02-08 NISSAN ALTIMA Outside Exterior Door Handle Rear Left QX3 Pearl White B3951</t>
  </si>
  <si>
    <t>02-08 NISSAN ALTIMA Outside Door Handle Front Right Red Mica Pearl AX3 B4003</t>
  </si>
  <si>
    <t>35</t>
  </si>
  <si>
    <t>02-08 NISSAN ALTIMA Outside Door Handle Front Left Red Mica Pearl AX3 B4004</t>
  </si>
  <si>
    <t>02-08 NISSAN ALTIMA Outside Door Handle Rear Right Red Mica Pearl AX3 B4005</t>
  </si>
  <si>
    <t>B4006</t>
  </si>
  <si>
    <t>02-08 NISSAN ALTIMA Outside Door Handle Rear Left Red Mica Pearl AX3 B4006</t>
  </si>
  <si>
    <t>02-08 NISSAN ALTIMA Outside Door Handle Front Right Neptune Metallic FY0 B4011</t>
  </si>
  <si>
    <t>31</t>
  </si>
  <si>
    <t>02-08 NISSAN ALTIMA Outside Door Handle Front Left Neptune Metallic FY0 B4012</t>
  </si>
  <si>
    <t>02-08 NISSAN ALTIMA Outside Door Handle Rear Right Neptune Metallic FY0 B4013</t>
  </si>
  <si>
    <t>21</t>
  </si>
  <si>
    <t>02-08 NISSAN ALTIMA Outside Door Handle Rear Left Neptune Metallic FY0 B4014</t>
  </si>
  <si>
    <t>B372</t>
  </si>
  <si>
    <t>92-96 Toyota Camry Outside Door Handle Beige 4M9 Front Left</t>
  </si>
  <si>
    <t>120</t>
  </si>
  <si>
    <t>B373</t>
  </si>
  <si>
    <t>92-96 Toyota Camry Outside Door Handle Beige 4M9 Front Right</t>
  </si>
  <si>
    <t>B374</t>
  </si>
  <si>
    <t>92-96 Toyota Camry Outside Door Handle Beige 4M9 Rear Left</t>
  </si>
  <si>
    <t>B375</t>
  </si>
  <si>
    <t>92-96 Toyota Camry Outside Door Handle Beige 4M9 Rear Right</t>
  </si>
  <si>
    <t>B376</t>
  </si>
  <si>
    <t>92-96 Toyota Camry Outside Door Handle White 040 Front Left</t>
  </si>
  <si>
    <t>100</t>
  </si>
  <si>
    <t>B377</t>
  </si>
  <si>
    <t>92-96 Toyota Camry Outside Door Handle White 040 Front Right</t>
  </si>
  <si>
    <t>B378</t>
  </si>
  <si>
    <t>92-96 Toyota Camry Outside Door Handle White 040 Rear Left</t>
  </si>
  <si>
    <t>B379</t>
  </si>
  <si>
    <t>92-96 Toyota Camry Outside Door Handle White 040 Rear Right</t>
  </si>
  <si>
    <t>B380</t>
  </si>
  <si>
    <t>92-96 Toyota Camry Outside Door Handle Green 6M1 Front Left</t>
  </si>
  <si>
    <t>B381</t>
  </si>
  <si>
    <t>92-96 Toyota Camry Outside Door Handle Green 6M1 Front Right</t>
  </si>
  <si>
    <t>92-96 Toyota Camry Outside Door Handle Green 6M1 Rear Left</t>
  </si>
  <si>
    <t>92-96 Toyota Camry Outside Door Handle Green 6M1 Rear Right</t>
  </si>
  <si>
    <t>92-96 Toyota Camry Outside Door Handle Silver 176 Front Left</t>
  </si>
  <si>
    <t>92-96 Toyota Camry Outside Door Handle Silver 176 Front Right</t>
  </si>
  <si>
    <t>92-96 Toyota Camry Outside Door Handle Silver 176 Rear Left</t>
  </si>
  <si>
    <t>92-96 Toyota Camry Outside Door Handle Silver 176 Rear Right</t>
  </si>
  <si>
    <t>92-96 Toyota Camry Outside Door Handle Blue 1A0 Front Left</t>
  </si>
  <si>
    <t>92-96 Toyota Camry Outside Door Handle Blue 1A0 Front Right</t>
  </si>
  <si>
    <t>92-96 Toyota Camry Outside Door Handle Blue 1A0 Rear Left</t>
  </si>
  <si>
    <t>92-96 Toyota Camry Outside Door Handle Blue 1A0 Rear Right</t>
  </si>
  <si>
    <t>92-96 Toyota Camry Outside Door Handle Green 6P2 Front Left</t>
  </si>
  <si>
    <t>92-96 Toyota Camry Outside Door Handle Green 6P2 Front Right</t>
  </si>
  <si>
    <t>92-96 Toyota Camry Outside Door Handle Green 6P2 Rear Left</t>
  </si>
  <si>
    <t>92-96 Toyota Camry Outside Door Handle Green 6P2 Rear Right</t>
  </si>
  <si>
    <t>92-96 Toyota Camry Outside Door Handle Silver 923 Front Left</t>
  </si>
  <si>
    <t>92-96 Toyota Camry Outside Door Handle Silver 923 Front Right</t>
  </si>
  <si>
    <t>92-96 Toyota Camry Outside Door Handle Silver 923 Rear Left</t>
  </si>
  <si>
    <t>92-96 Toyota Camry Outside Door Handle Silver 923 Rear Right</t>
  </si>
  <si>
    <t>97-01 Toyota Camry Outside Door Handle Gray 1C6 Front Left</t>
  </si>
  <si>
    <t>97-01 Toyota Camry Outside Door Handle Gray 1C6 Front Right</t>
  </si>
  <si>
    <t>97-01 Toyota Camry Outside Door Handle Gray 1C6 Rear Left</t>
  </si>
  <si>
    <t>97-01 Toyota Camry Outside Door Handle Gray 1C6 Rear Right</t>
  </si>
  <si>
    <t>97-01 Toyota Camry Outside Door Handle Gray 930 Front Left</t>
  </si>
  <si>
    <t>97-01 Toyota Camry Outside Door Handle Gray 930 Front Right</t>
  </si>
  <si>
    <t>97-01 Toyota Camry Outside Door Handle Gray 930 Rear Left</t>
  </si>
  <si>
    <t>B440</t>
  </si>
  <si>
    <t>97-01 Toyota Camry Outside Door Handle Gray 930 Rear Right</t>
  </si>
  <si>
    <t>B441</t>
  </si>
  <si>
    <t>97-01 Toyota Camry Outside Door Handle Beige 4M9 Front Left</t>
  </si>
  <si>
    <t>150</t>
  </si>
  <si>
    <t>B442</t>
  </si>
  <si>
    <t>97-01 Toyota Camry Outside Door Handle Beige 4M9 Front Right</t>
  </si>
  <si>
    <t>B443</t>
  </si>
  <si>
    <t>97-01 Toyota Camry Outside Door Handle Beige 4M9 Rear Left</t>
  </si>
  <si>
    <t>61</t>
  </si>
  <si>
    <t>B444</t>
  </si>
  <si>
    <t>97-01 Toyota Camry Outside Door Handle Beige 4M9 Rear Right</t>
  </si>
  <si>
    <t>B445</t>
  </si>
  <si>
    <t>97-01 Toyota Camry Outside Door Handle ANTIQUE SAGE PEARL GRAY 1B2 Front Left</t>
  </si>
  <si>
    <t>B446</t>
  </si>
  <si>
    <t>97-01 Toyota Camry Outside Door Handle ANTIQUE SAGE PEARL GRAY 1B2 Front Right</t>
  </si>
  <si>
    <t>B447</t>
  </si>
  <si>
    <t>97-01 Toyota Camry Outside Door Handle ANTIQUE SAGE PEARL GRAY 1B2 Rear Left</t>
  </si>
  <si>
    <t>B448</t>
  </si>
  <si>
    <t>97-01 Toyota Camry Outside Door Handle ANTIQUE SAGE PEARL GRAY 1B2 Rear Right</t>
  </si>
  <si>
    <t>B449</t>
  </si>
  <si>
    <t>97-01 Toyota Camry Outside Door Handle SABLE PEARL 4N7 Front Left</t>
  </si>
  <si>
    <t>B450</t>
  </si>
  <si>
    <t>97-01 Toyota Camry Outside Door Handle SABLE PEARL 4N7 Front Right</t>
  </si>
  <si>
    <t>B451</t>
  </si>
  <si>
    <t>97-01 Toyota Camry Outside Door Handle SABLE PEARL 4N7 Rear Left</t>
  </si>
  <si>
    <t>B452</t>
  </si>
  <si>
    <t>97-01 Toyota Camry Outside Door Handle SABLE PEARL 4N7 Rear Right</t>
  </si>
  <si>
    <t>B453</t>
  </si>
  <si>
    <t>97-01 Toyota Camry Outside Door Handle White 040 Front Left</t>
  </si>
  <si>
    <t>B454</t>
  </si>
  <si>
    <t>97-01 Toyota Camry Outside Door Handle White 040 Front Right</t>
  </si>
  <si>
    <t>B455</t>
  </si>
  <si>
    <t>97-01 Toyota Camry Outside Door Handle White 040 Rear Left</t>
  </si>
  <si>
    <t>B456</t>
  </si>
  <si>
    <t>97-01 Toyota Camry Outside Door Handle White 040 Rear Right</t>
  </si>
  <si>
    <t>B457</t>
  </si>
  <si>
    <t>97-01 Toyota Camry Outside Door Handle Silver 1C8 Front Left</t>
  </si>
  <si>
    <t>110</t>
  </si>
  <si>
    <t>B458</t>
  </si>
  <si>
    <t>97-01 Toyota Camry Outside Door Handle Silver 1C8 Front Right</t>
  </si>
  <si>
    <t>69</t>
  </si>
  <si>
    <t>B459</t>
  </si>
  <si>
    <t>97-01 Toyota Camry Outside Door Handle Silver 1C8 Rear Left</t>
  </si>
  <si>
    <t>B460</t>
  </si>
  <si>
    <t>97-01 Toyota Camry Outside Door Handle Silver 1C8 Rear Right</t>
  </si>
  <si>
    <t>B461</t>
  </si>
  <si>
    <t>97-01 Toyota Camry Outside Door Handle Green 6P2 Front Left</t>
  </si>
  <si>
    <t>B462</t>
  </si>
  <si>
    <t>97-01 Toyota Camry Outside Door Handle Green 6P2 Front Right</t>
  </si>
  <si>
    <t>B463</t>
  </si>
  <si>
    <t>97-01 Toyota Camry Outside Door Handle Green 6P2 Rear Left</t>
  </si>
  <si>
    <t>B464</t>
  </si>
  <si>
    <t>97-01 Toyota Camry Outside Door Handle Green 6P2 Rear Right</t>
  </si>
  <si>
    <t>B469</t>
  </si>
  <si>
    <t>97-01 Toyota Camry Outside Door Handle Burgandy 3N6 Front Left</t>
  </si>
  <si>
    <t>B470</t>
  </si>
  <si>
    <t>97-01 Toyota Camry Outside Door Handle Burgandy 3N6 Front Right</t>
  </si>
  <si>
    <t>B481</t>
  </si>
  <si>
    <t>97-01 Toyota Camry Outside Door Handle Blue 8N7 Front Left</t>
  </si>
  <si>
    <t>B482</t>
  </si>
  <si>
    <t>97-01 Toyota Camry Outside Door Handle Blue 8N7 Front Right</t>
  </si>
  <si>
    <t>B483</t>
  </si>
  <si>
    <t>97-01 Toyota Camry Outside Door Handle Blue 8N7 Rear Left</t>
  </si>
  <si>
    <t>B484</t>
  </si>
  <si>
    <t>97-01 Toyota Camry Outside Door Handle Blue 8N7 Rear Right</t>
  </si>
  <si>
    <t>92-96 Toyota Camry Inside Door Handle Brown Left</t>
  </si>
  <si>
    <t>B530</t>
  </si>
  <si>
    <t>92-96 Toyota Camry Inside Door Handle Brown Right</t>
  </si>
  <si>
    <t>B531</t>
  </si>
  <si>
    <t>92-96 Toyota Camry Inside Door Handle GRAY Left</t>
  </si>
  <si>
    <t>B532</t>
  </si>
  <si>
    <t>92-96 Toyota Camry Inside Door Handle GRAY Right</t>
  </si>
  <si>
    <t>B548</t>
  </si>
  <si>
    <t xml:space="preserve">97-01 Toyota Camry Inside Door Handle Tan Left </t>
  </si>
  <si>
    <t>300</t>
  </si>
  <si>
    <t>B549</t>
  </si>
  <si>
    <t>97-01 Toyota Camry Inside Door Handle Tan Right</t>
  </si>
  <si>
    <t>200</t>
  </si>
  <si>
    <t>B550</t>
  </si>
  <si>
    <t>97-01 Toyota Camry Inside Door Handle Gray Left</t>
  </si>
  <si>
    <t>B551</t>
  </si>
  <si>
    <t>97-01 Toyota Camry Inside Door Handle Gray Right</t>
  </si>
  <si>
    <t>B552</t>
  </si>
  <si>
    <t>97-01 Toyota Camry Inside Door Handle Sage Left</t>
  </si>
  <si>
    <t>B553</t>
  </si>
  <si>
    <t>97-01 Toyota Camry Inside Door Handle Sage Right</t>
  </si>
  <si>
    <t>B556</t>
  </si>
  <si>
    <t>02-06 Toyota Camry Left Inside Door Handle TAN Left</t>
  </si>
  <si>
    <t>02-06 Toyota Camry Right Inside Door Handle TAN Right</t>
  </si>
  <si>
    <t>02-06 Toyota Camry Left Inside Door Handle Gray Left</t>
  </si>
  <si>
    <t>02-06 Toyota Camry Right Inside Door Handle Gray Right</t>
  </si>
  <si>
    <t>03-08 Toyota Corolla Inside Door Handle Tan Left</t>
  </si>
  <si>
    <t>03-08 Toyota Corolla Inside Door Handle Tan Right</t>
  </si>
  <si>
    <t xml:space="preserve">98 99 00 01 Toyota Sienna Left Inside Door Handle Tan </t>
  </si>
  <si>
    <t>98 99 00 01 Toyota Sienna Right Inside Door Handle Tan</t>
  </si>
  <si>
    <t>98 99 00 01 Toyota Sienna Left Inside Door Handle Gray</t>
  </si>
  <si>
    <t>51</t>
  </si>
  <si>
    <t>98 99 00 01 Toyota Sienna Right Inside Door Handle Gray</t>
  </si>
  <si>
    <t>B558</t>
  </si>
  <si>
    <t>94-97 Honda Accord Inside Door Handle Brown Front left</t>
  </si>
  <si>
    <t>B559</t>
  </si>
  <si>
    <t>94-97 Honda Accord Inside Door Handle Brown Front Right</t>
  </si>
  <si>
    <t>B562</t>
  </si>
  <si>
    <t>94-97 Honda Accord Inside Door Handle Tan Front Left</t>
  </si>
  <si>
    <t>B563</t>
  </si>
  <si>
    <t>94-97 Honda Accord Inside Door Handle Tan Fornt Right</t>
  </si>
  <si>
    <t>B564</t>
  </si>
  <si>
    <t>94-97 Honda Accord Inside Door Handle Tan Rear Left</t>
  </si>
  <si>
    <t>B565</t>
  </si>
  <si>
    <t>94-97 Honda Accord Inside Door Handle Tan Rear Right</t>
  </si>
  <si>
    <t>B566</t>
  </si>
  <si>
    <t>94-97 Honda Accord Inside Door Handle Gray Front Left</t>
  </si>
  <si>
    <t>B567</t>
  </si>
  <si>
    <t>94-97 Honda Accord Inside Door Handle Gray Front Right</t>
  </si>
  <si>
    <t>90</t>
  </si>
  <si>
    <t>B568</t>
  </si>
  <si>
    <t>94-97 Honda Accord Inside Door Handle Gray Rear Left</t>
  </si>
  <si>
    <t>B569</t>
  </si>
  <si>
    <t>94-97 Honda Accord Inside Door Handle Gray Rear Right</t>
  </si>
  <si>
    <t>B3721</t>
  </si>
  <si>
    <t>H</t>
  </si>
  <si>
    <t>DS1040B</t>
  </si>
  <si>
    <t xml:space="preserve">05-10 Scion Tc Tailgate Handle Garnish Trim Strip Primed 040 White </t>
  </si>
  <si>
    <t>DS11F7B</t>
  </si>
  <si>
    <t>05-10 Scion tC Tailgate Handle Garnish Trim Strip Primed 1F7 Silver</t>
  </si>
  <si>
    <t>DS18Q6B</t>
  </si>
  <si>
    <t>05-10 SCION TC Rear Back Door Liftgate Garnish Trim Panel 8Q6 Azure Pearl</t>
  </si>
  <si>
    <t>DS18S6B</t>
  </si>
  <si>
    <t>05-10 Scion tC Liftgate Tailgate Handle Garnish 8S6 Dark Blue</t>
  </si>
  <si>
    <t>DS11E0B</t>
  </si>
  <si>
    <t>05-10 Scion Tc Liftgate Tailgate Trunk Back Door Hatch Garnish Handle 1E0</t>
  </si>
  <si>
    <t>DS1209B</t>
  </si>
  <si>
    <t>05-10 Scion Tc Liftgate Tailgate Trunk Back Door Hatch Garnish Handle</t>
  </si>
  <si>
    <t>DS13P2B</t>
  </si>
  <si>
    <t>05-10 Scion Tc Liftgate Tailgate Trunk Back Door Hatch Garnish Handle 3P2</t>
  </si>
  <si>
    <t>DS18S7B</t>
  </si>
  <si>
    <t>05-10 Scion Tc Liftgate Trunk Back Door Hatch Garnish Handle 8S7 BLUE</t>
  </si>
  <si>
    <t>DS18P4B</t>
  </si>
  <si>
    <t>05-10 Scion Tc Liftgate Tailgate Trunk Back Door Hatch Garnish Handle 8P4</t>
  </si>
  <si>
    <t>DS13P0B</t>
  </si>
  <si>
    <t>05-10 Scion Tc Liftgate Tailgate Trunk Back Door Hatch Garnish Handle 3P0</t>
  </si>
  <si>
    <t>DS1070B</t>
  </si>
  <si>
    <t>05-10 Scion Tc Liftgate Tailgate Trunk Back Door Hatch Garnish Handle 070</t>
  </si>
  <si>
    <t>DS18T5B</t>
  </si>
  <si>
    <t>No More Breaking Scion Tc Liftgate Tailgate Hatch Door Handle DS18T5B 8T5</t>
  </si>
  <si>
    <t>DS11D2B</t>
  </si>
  <si>
    <t>No More Breaking Scion Tc Liftgate Tailgate Hatch Door Handle DS11D2B 1D2</t>
  </si>
  <si>
    <t>DS11H5B</t>
  </si>
  <si>
    <t>No More Breaking Scion Tc Liftgate Tailgate Hatch Door Handle DS1H5B 1H5</t>
  </si>
  <si>
    <t>DS18Q1B</t>
  </si>
  <si>
    <t>05-10 Scion Tc Liftgate Tailgate Trunk Back Door Hatch Garnish Handle 8Q1</t>
  </si>
  <si>
    <t>B4086</t>
  </si>
  <si>
    <t>05-10 Scion Tc Liftgate Trunk Back Door Hatch Garnish Handle with Primer  or Primed</t>
  </si>
  <si>
    <t>B610</t>
  </si>
  <si>
    <t>B611</t>
  </si>
  <si>
    <t>B613</t>
  </si>
  <si>
    <t>B614</t>
  </si>
  <si>
    <t>B615</t>
  </si>
  <si>
    <t>B616</t>
  </si>
  <si>
    <t>B617</t>
  </si>
  <si>
    <t>B622</t>
  </si>
  <si>
    <t>B623</t>
  </si>
  <si>
    <t>B624</t>
  </si>
  <si>
    <t>B625</t>
  </si>
  <si>
    <t>B627</t>
  </si>
  <si>
    <t>B628</t>
  </si>
  <si>
    <t>B629</t>
  </si>
  <si>
    <t>B633</t>
  </si>
  <si>
    <t>98-03 Toyota Sienna Outside Door Handle Front Right Class Green Pearl 6P2</t>
  </si>
  <si>
    <t>B634</t>
  </si>
  <si>
    <t>98-03 Toyota Sienna Outside Door Handle Front Left Class Green Pearl 6P2</t>
  </si>
  <si>
    <t>B635</t>
  </si>
  <si>
    <t>98-03 Toyota Sienna Outside Door Handle Rear L or R Class Green Pearl 6P2</t>
  </si>
  <si>
    <t>B626</t>
  </si>
  <si>
    <t xml:space="preserve">98-03 Toyota Sienna Outside Door Handle Front Left 8N7 Sailfin Blue </t>
  </si>
  <si>
    <t>B4122</t>
  </si>
  <si>
    <t xml:space="preserve">98-03 Toyota Sienna Outside Door Handle Front Right 8N7 Sailfin Blue </t>
  </si>
  <si>
    <t>B4123</t>
  </si>
  <si>
    <t xml:space="preserve">98-03 Toyota Sienna Outside Door Handle Rear L Or R 8N7 Sailfin Blue </t>
  </si>
  <si>
    <t>B3979</t>
  </si>
  <si>
    <t>98-03 Toyota Sienna Outside Door Handle Front Right 4Q2 DESERT MICA</t>
  </si>
  <si>
    <t>B3980</t>
  </si>
  <si>
    <t>98-03 Toyota Sienna Outside Door Handle Front Left 4Q2 DESERT MICA</t>
  </si>
  <si>
    <t>98-03 Toyota Sienna Outside Door Handle         Rear Left or Right 4Q2 DESERT MICA</t>
  </si>
  <si>
    <t>B3982</t>
  </si>
  <si>
    <t xml:space="preserve">98-03 Toyota Sienna Outside Door Handle Front Right 1D7 SILVER </t>
  </si>
  <si>
    <t>B3983</t>
  </si>
  <si>
    <t>98-03 Toyota Sienna Outside Door Handle Front Left 1D7 SILVER SHADOW PEARL</t>
  </si>
  <si>
    <t>B3984</t>
  </si>
  <si>
    <t>98-03 Toyota Sienna Outside Door Handle Rear Left Or Right 1D7 SILVER</t>
  </si>
  <si>
    <t>B4079</t>
  </si>
  <si>
    <t>98-03 Toyota Sienna Outside Door Handle Front Left 6R1 Woodland Green</t>
  </si>
  <si>
    <t>B4080</t>
  </si>
  <si>
    <t>98-03 Toyota Sienna Outside Door Handle Front Right 6R1 Woodland Green</t>
  </si>
  <si>
    <t>B4081</t>
  </si>
  <si>
    <t>98-03 Toyota Sienna Outside Door Handle Rear Left / Right 6R1 Green</t>
  </si>
  <si>
    <t>B4044</t>
  </si>
  <si>
    <t>98-03 Toyota Sienna Outside Door Handle Front Right 3k4 Sunfire Red Pearl</t>
  </si>
  <si>
    <t>B4045</t>
  </si>
  <si>
    <t>98-03 Toyota Sienna Outside Door Handle Front Left 3k4 Sunfire Red Pearl</t>
  </si>
  <si>
    <t>B4046</t>
  </si>
  <si>
    <t>98-03 Toyota Sienna Outside Door Handle Rear Left /R 3k4 Sunfire Red Pearl</t>
  </si>
  <si>
    <t>B702</t>
  </si>
  <si>
    <t>02-06 Altima Mirror Cap Cover  k11 Left</t>
  </si>
  <si>
    <t>B703</t>
  </si>
  <si>
    <t>02-06 Altima Mirror Cap Cover k11 Right</t>
  </si>
  <si>
    <t>B704</t>
  </si>
  <si>
    <t>02-06 Altima Mirror Cap Cover QM1 Left</t>
  </si>
  <si>
    <t>B705</t>
  </si>
  <si>
    <t>02-06 Altima Mirror Cap Cover QM1 Right</t>
  </si>
  <si>
    <t>B706</t>
  </si>
  <si>
    <t>02-06 Altima Mirror Cap Cover KY2 Left</t>
  </si>
  <si>
    <t>B707</t>
  </si>
  <si>
    <t>02-06 Altima Mirror Cap Cover KY2 Right</t>
  </si>
  <si>
    <t>B708</t>
  </si>
  <si>
    <t>02-06 Altima Mirror Cap Cover EY1 Left</t>
  </si>
  <si>
    <t>B709</t>
  </si>
  <si>
    <t>02-06 Altima Mirror Cap Cover EY1 Right</t>
  </si>
  <si>
    <t>B712</t>
  </si>
  <si>
    <t>02-06 Altima Mirror Cap Cover DY2 Left</t>
  </si>
  <si>
    <t>B713</t>
  </si>
  <si>
    <t>02-06 Altima Mirror Cap Cover DY2 Right</t>
  </si>
  <si>
    <t>B714</t>
  </si>
  <si>
    <t>02-06 Altima Mirror Cap Cover AX3 Left</t>
  </si>
  <si>
    <t>B715</t>
  </si>
  <si>
    <t>02-06 Altima Mirror Cap Cover AX3 Right</t>
  </si>
  <si>
    <t>B718</t>
  </si>
  <si>
    <t>02-06 Altima Mirror Cap Cover QX3 Left</t>
  </si>
  <si>
    <t>B719</t>
  </si>
  <si>
    <t>02-06 Altima Mirror Cap Cover QX3 Right</t>
  </si>
  <si>
    <t>B724</t>
  </si>
  <si>
    <t>02-06 Altima Mirror Cap Cover silver Left</t>
  </si>
  <si>
    <t>B725</t>
  </si>
  <si>
    <t>02-06 Altima Mirror Cap Cover silver Right</t>
  </si>
  <si>
    <t>B734</t>
  </si>
  <si>
    <t>02-06 Altima Mirror Cap Cover FY0 Left</t>
  </si>
  <si>
    <t>B735</t>
  </si>
  <si>
    <t>02-06 Altima Mirror Cap Cover FY0 Right</t>
  </si>
  <si>
    <t>B736</t>
  </si>
  <si>
    <t>02-06 Altima Mirror Cap Cover Non Painted Left</t>
  </si>
  <si>
    <t>B737</t>
  </si>
  <si>
    <t>02-06 Altima Mirror Cap Cover Non Painted Right</t>
  </si>
  <si>
    <t>B596</t>
  </si>
  <si>
    <t>98-02 Toyota Corolla Inside Door Handle Gray Left</t>
  </si>
  <si>
    <t>B597</t>
  </si>
  <si>
    <t>98-02 Toyota Corolla Inside Door Handle Gray Right</t>
  </si>
  <si>
    <t>B598</t>
  </si>
  <si>
    <t>98-02 Toyota Corolla Inside Door Handle TAN Left</t>
  </si>
  <si>
    <t>B599</t>
  </si>
  <si>
    <t>98-02 Toyota Corolla Inside Door Handle TAN Right</t>
  </si>
  <si>
    <t>IF29291</t>
  </si>
  <si>
    <t>IF29292</t>
  </si>
  <si>
    <t>IF29293</t>
  </si>
  <si>
    <t>IF29294</t>
  </si>
  <si>
    <t>B3750=B3766</t>
  </si>
  <si>
    <t>B3751=B3767</t>
  </si>
  <si>
    <t>B3752=B3768</t>
  </si>
  <si>
    <t>B3753=B3769</t>
  </si>
  <si>
    <t>B4140</t>
  </si>
  <si>
    <t xml:space="preserve">98-02 Honda Accord Outside Handle Dark Green Front Left </t>
  </si>
  <si>
    <t>B4141</t>
  </si>
  <si>
    <t>98-02 Honda Accord Outside Handle Dark Green Front Right</t>
  </si>
  <si>
    <t>B4142</t>
  </si>
  <si>
    <t xml:space="preserve">98-02 Honda Accord Outside Handle Dark Green Rear Left </t>
  </si>
  <si>
    <t>B4143</t>
  </si>
  <si>
    <t>98-02 Honda Accord Outside Handle Dark Green Rear Right</t>
  </si>
  <si>
    <t xml:space="preserve">50800-S0X-A04                           50800-S3V-A03                           </t>
  </si>
  <si>
    <t>Engine Motor Mount   4519</t>
  </si>
  <si>
    <t xml:space="preserve">50820-S87-A81                            50820-S0X-A01                           </t>
  </si>
  <si>
    <t>Engine Motor Mount   6552</t>
  </si>
  <si>
    <t>50815-S87-A81</t>
  </si>
  <si>
    <t>Engine Motor Mount   4507</t>
  </si>
  <si>
    <t>50810-S87-A82</t>
  </si>
  <si>
    <t>Engine Motor Mount   6592</t>
  </si>
  <si>
    <t>50870-SDB-A02</t>
  </si>
  <si>
    <t>Engine Motor Mount   4544</t>
  </si>
  <si>
    <t>50810-SDB-A02</t>
  </si>
  <si>
    <t>Engine Motor Mount   4527</t>
  </si>
  <si>
    <t>50821-S9A-023                             50821-S9A-013</t>
  </si>
  <si>
    <t>Engine Motor Mount   6596</t>
  </si>
  <si>
    <t>50828-S77-003</t>
  </si>
  <si>
    <t>Engine Motor Mount   6585</t>
  </si>
  <si>
    <t xml:space="preserve">50820-SDA-A01                          50820-SDA-A01                             </t>
  </si>
  <si>
    <t>Engine Motor Mount   4517</t>
  </si>
  <si>
    <t>4525</t>
  </si>
  <si>
    <t>50860-SDB-A02                               50860-SDB-A01</t>
  </si>
  <si>
    <t>Engine Motor Mount   4525</t>
  </si>
  <si>
    <t>4544</t>
  </si>
  <si>
    <t>50810-SDA-A02                                50810-SDA-E01</t>
  </si>
  <si>
    <t>Engine Motor Mount   4516</t>
  </si>
  <si>
    <t>50860-SDA-A02</t>
  </si>
  <si>
    <t>Engine Motor Mount   4509</t>
  </si>
  <si>
    <t>50850-SDA-A00</t>
  </si>
  <si>
    <t>Engine Motor Mount   4510</t>
  </si>
  <si>
    <t>50870-SDA-A02</t>
  </si>
  <si>
    <t>Engine Motor Mount   4542</t>
  </si>
  <si>
    <t>6519</t>
  </si>
  <si>
    <t>50830-SM4-A81</t>
  </si>
  <si>
    <t>Engine Motor Mount   6519</t>
  </si>
  <si>
    <t>50820-SM4-020                                  50820-SM4-981</t>
  </si>
  <si>
    <t>Engine Motor Mount   6512</t>
  </si>
  <si>
    <t>50805-SM4-020</t>
  </si>
  <si>
    <t>Engine Motor Mount   6509</t>
  </si>
  <si>
    <t>50840-SV4-980</t>
  </si>
  <si>
    <t>Engine Motor Mount   6528</t>
  </si>
  <si>
    <t>MK062</t>
  </si>
  <si>
    <t>FE01-39-050A                  FE05-39-050A</t>
  </si>
  <si>
    <t>Engine Motor Mount   MK062</t>
  </si>
  <si>
    <t>50840-S84-A00                          50840-S84-980     50840-s84-a80</t>
  </si>
  <si>
    <t>Engine Motor Mount   6572</t>
  </si>
  <si>
    <t>4509</t>
  </si>
  <si>
    <t>MK062 = MK062A</t>
  </si>
  <si>
    <t>MK063=  MK063A</t>
  </si>
  <si>
    <t>FE01-39-040A                   FE05-39-040A</t>
  </si>
  <si>
    <t>Engine Motor Mount   MK063</t>
  </si>
  <si>
    <t>50280-SDA-A01</t>
  </si>
  <si>
    <t>Engine Motor Mount   4590</t>
  </si>
  <si>
    <t>4526</t>
  </si>
  <si>
    <t>50830-SDA-A02</t>
  </si>
  <si>
    <t>Engine Motor Mount   4526</t>
  </si>
  <si>
    <t xml:space="preserve">50810-SV4-J82                                  </t>
  </si>
  <si>
    <t>Engine Motor Mount   6587</t>
  </si>
  <si>
    <t>6531</t>
  </si>
  <si>
    <t>50806-SV4-980                               50806-SV4-981                          50806-SV4-000</t>
  </si>
  <si>
    <t>Engine Motor Mount   6531</t>
  </si>
  <si>
    <t>4548</t>
  </si>
  <si>
    <t>50880-SNA-A02</t>
  </si>
  <si>
    <t>Engine Motor Mount   4548</t>
  </si>
  <si>
    <t>50820-S30-J02</t>
  </si>
  <si>
    <t>Engine Motor Mount   4505</t>
  </si>
  <si>
    <t>50820-SV4-J01</t>
  </si>
  <si>
    <t>Engine Motor Mount   6549</t>
  </si>
  <si>
    <t>4523</t>
  </si>
  <si>
    <t>50810-S3V-A01</t>
  </si>
  <si>
    <t>Engine Motor Mount   4523</t>
  </si>
  <si>
    <t xml:space="preserve">50821-S6M-013                                     50820-S5A-A08                                    50821-S5A-A07                               50820-S5A-A04    </t>
  </si>
  <si>
    <t>Engine Motor Mount   6591</t>
  </si>
  <si>
    <t>50810-S84-A84</t>
  </si>
  <si>
    <t>Engine Motor Mount   6564</t>
  </si>
  <si>
    <t>50821-S84-A01</t>
  </si>
  <si>
    <t>Engine Motor Mount   6583</t>
  </si>
  <si>
    <t>50806-S0A-980</t>
  </si>
  <si>
    <t>Engine Motor Mount   6584</t>
  </si>
  <si>
    <t>50820-SHJ-A03</t>
  </si>
  <si>
    <t>Engine Motor Mount   4555</t>
  </si>
  <si>
    <t>4567</t>
  </si>
  <si>
    <t>50821-S6M-013           50821-S5B-003</t>
  </si>
  <si>
    <t xml:space="preserve">Engine Motor Mount   4567   </t>
  </si>
  <si>
    <t>4567 = 4503</t>
  </si>
  <si>
    <t>Engine Motor Mount   4567</t>
  </si>
  <si>
    <t>50810-S7D-003</t>
  </si>
  <si>
    <t>Engine Motor Mount   4504</t>
  </si>
  <si>
    <t>50840-SCV-A81              50840-S7C-980</t>
  </si>
  <si>
    <t>Engine Motor Mount   6597</t>
  </si>
  <si>
    <t>50850-SNA-A81                                 50850-SNA-A82</t>
  </si>
  <si>
    <t>Engine Motor Mount   4546</t>
  </si>
  <si>
    <t>50890-SNA-A81   50890-SNA-A82</t>
  </si>
  <si>
    <t>Engine Motor Mount   4534</t>
  </si>
  <si>
    <t>50880-SNA-A81     50880-SNA-A82</t>
  </si>
  <si>
    <t>Engine Motor Mount   4543</t>
  </si>
  <si>
    <t>50824-S04-013</t>
  </si>
  <si>
    <t>Engine Motor Mount   6556</t>
  </si>
  <si>
    <t>50842-SR3-984</t>
  </si>
  <si>
    <t>Engine Motor Mount   6502</t>
  </si>
  <si>
    <t>50841-SR3-984</t>
  </si>
  <si>
    <t>Engine Motor Mount   6520</t>
  </si>
  <si>
    <t>50810-SR3-983</t>
  </si>
  <si>
    <t>Engine Motor Mount   6506</t>
  </si>
  <si>
    <t>65001=MK023</t>
  </si>
  <si>
    <t>50822TK6901    /9602/65001</t>
  </si>
  <si>
    <t>Engine Motor Mount   65001</t>
  </si>
  <si>
    <t>50805-SHJ-A01</t>
  </si>
  <si>
    <t>Engine Motor Mount   4531</t>
  </si>
  <si>
    <t>Engine Motor Mount   4585</t>
  </si>
  <si>
    <t>50890-TF0-981</t>
  </si>
  <si>
    <t>Engine Motor Mount   4563</t>
  </si>
  <si>
    <t>50805-S9A-013                                50805-S9A-983                        50805-S9A-982</t>
  </si>
  <si>
    <t>Engine Motor Mount   4506</t>
  </si>
  <si>
    <t>6526</t>
  </si>
  <si>
    <t>50805-S04-000</t>
  </si>
  <si>
    <t>Engine Motor Mount   6526</t>
  </si>
  <si>
    <t>4500</t>
  </si>
  <si>
    <t xml:space="preserve"> 50810-SM4-000   50810-SM4-981</t>
  </si>
  <si>
    <t>Engine Motor Mount   4500</t>
  </si>
  <si>
    <t>4551</t>
  </si>
  <si>
    <t>50820-STW-A00  50820-S3V-A82  50830-S3V-A91</t>
  </si>
  <si>
    <t>Engine Motor Mount   4551</t>
  </si>
  <si>
    <t>50890-SNA-A02</t>
  </si>
  <si>
    <t>Engine Motor Mount   4547</t>
  </si>
  <si>
    <t>50821-SR3-020           50821-SR3-J11</t>
  </si>
  <si>
    <t>Engine Motor Mount   6533</t>
  </si>
  <si>
    <t>6551</t>
  </si>
  <si>
    <t>50805-SR3-981          50805-SK7-981</t>
  </si>
  <si>
    <t>Engine Motor Mount   6551</t>
  </si>
  <si>
    <t>6524</t>
  </si>
  <si>
    <t xml:space="preserve">50805-SR3-900 </t>
  </si>
  <si>
    <t>Engine Motor Mount   6524</t>
  </si>
  <si>
    <t>50805-S7C-013                50805-s9a-023</t>
  </si>
  <si>
    <t>Engine Motor Mount   4528</t>
  </si>
  <si>
    <t>6559</t>
  </si>
  <si>
    <t>50814-S30-980      50814-SS0-000</t>
  </si>
  <si>
    <t>Engine Motor Mount   6559</t>
  </si>
  <si>
    <t>AM500</t>
  </si>
  <si>
    <t xml:space="preserve">50826-SEL-T01     50826-SEL-E01  </t>
  </si>
  <si>
    <t>Engine Motor Mount   AM500</t>
  </si>
  <si>
    <t>4537</t>
  </si>
  <si>
    <t>50805-SAA-982      50805-SLA-A81</t>
  </si>
  <si>
    <t>Engine Motor Mount   4537</t>
  </si>
  <si>
    <t>4583P</t>
  </si>
  <si>
    <t>50810-SHJ-A62</t>
  </si>
  <si>
    <t>Engine Motor Mount   4583P</t>
  </si>
  <si>
    <t>65012</t>
  </si>
  <si>
    <t>50850-TK6-981</t>
  </si>
  <si>
    <t>Engine Motor Mount   65012</t>
  </si>
  <si>
    <t>4591</t>
  </si>
  <si>
    <t>50285-SDA-A01</t>
  </si>
  <si>
    <t>Engine Motor Mount   4591</t>
  </si>
  <si>
    <t>50830-TA1-A02   50830-TA1-A01</t>
  </si>
  <si>
    <t>Engine Motor Mount   MK022</t>
  </si>
  <si>
    <t>4558</t>
  </si>
  <si>
    <t>50721-S5C-000                    50721-S5C-003</t>
  </si>
  <si>
    <t>Engine Motor Mount   4558</t>
  </si>
  <si>
    <t>Engine Motor MountAM500</t>
  </si>
  <si>
    <t>Engine Motor Mount4583P</t>
  </si>
  <si>
    <t>4528</t>
  </si>
  <si>
    <t>4530</t>
  </si>
  <si>
    <t>50820-SVA-A05</t>
  </si>
  <si>
    <t>Engine Motor Mount   4530</t>
  </si>
  <si>
    <t>4552</t>
  </si>
  <si>
    <t>50810-SEL-T81                   50810-SEL- T01</t>
  </si>
  <si>
    <t>Engine Motor Mount   4552</t>
  </si>
  <si>
    <t xml:space="preserve"> 50805-SAA-013    50805-SLN-A01</t>
  </si>
  <si>
    <t>Engine Motor Mount   4538</t>
  </si>
  <si>
    <t>4541</t>
  </si>
  <si>
    <t>50840-SAA-003</t>
  </si>
  <si>
    <t>Engine Motor Mount   4541</t>
  </si>
  <si>
    <t>6571</t>
  </si>
  <si>
    <t>50820-SR3-003</t>
  </si>
  <si>
    <t>Engine Motor Mount   6571</t>
  </si>
  <si>
    <t>50810-SDB-A21                          50810-SJA-E01</t>
  </si>
  <si>
    <t>Engine Motor Mount   4599</t>
  </si>
  <si>
    <t>50820-TR0-A81</t>
  </si>
  <si>
    <t>Engine Motor Mount   MK024</t>
  </si>
  <si>
    <t>12363-0A100                      12363-20110</t>
  </si>
  <si>
    <t>Engine Motor Mount   4205</t>
  </si>
  <si>
    <t>FM01</t>
  </si>
  <si>
    <t>Engine Motor Mount   FM01</t>
  </si>
  <si>
    <t>M029</t>
  </si>
  <si>
    <t>7340/7341/7342/7343</t>
  </si>
  <si>
    <t>Engine Motor Mount   M029</t>
  </si>
  <si>
    <t>C452</t>
  </si>
  <si>
    <t>Liftgate Latch Trunk Hatch Switch Rubber Grommet   C452</t>
  </si>
  <si>
    <t>4203</t>
  </si>
  <si>
    <t xml:space="preserve"> 12361-0A080    12361-0H030    12361-28110</t>
  </si>
  <si>
    <t>Engine Motor Mount   4203</t>
  </si>
  <si>
    <t xml:space="preserve"> 12361-0H100   12361-28220  12361-0H110</t>
  </si>
  <si>
    <t>Engine Motor Mount   62009</t>
  </si>
  <si>
    <t>12362-28110  12362-0A010   12362-0H010   12362-0H030</t>
  </si>
  <si>
    <t>Engine Motor Mount   4211</t>
  </si>
  <si>
    <t>12361-0D040                          12361-0D100</t>
  </si>
  <si>
    <t>Engine Motor Mount   4219</t>
  </si>
  <si>
    <t xml:space="preserve"> 12371-0D060         12371-0D110</t>
  </si>
  <si>
    <t>Engine Motor Mount   4220</t>
  </si>
  <si>
    <t>12372-0D050   12372-0D110    12306-28091</t>
  </si>
  <si>
    <t>Engine Motor Mount   4218</t>
  </si>
  <si>
    <t>Engine Motor Mount   4207</t>
  </si>
  <si>
    <t>12371-74312</t>
  </si>
  <si>
    <t>Engine Motor Mount   6253</t>
  </si>
  <si>
    <t>6256</t>
  </si>
  <si>
    <t>12372-74570 / 12372-03080   /  12372-74380</t>
  </si>
  <si>
    <t>Engine Motor Mount   6256</t>
  </si>
  <si>
    <t>12361-74253  /  12361-74252</t>
  </si>
  <si>
    <t>Engine Motor Mount   6277</t>
  </si>
  <si>
    <t>12363-74120</t>
  </si>
  <si>
    <t>Engine Motor Mount   6235</t>
  </si>
  <si>
    <t>12363-0A040</t>
  </si>
  <si>
    <t>Engine Motor Mount   4216</t>
  </si>
  <si>
    <t>6232</t>
  </si>
  <si>
    <t>12363-62020  12363-62010   12363-0A020   12363-0A010</t>
  </si>
  <si>
    <t>Engine Motor Mount   6232</t>
  </si>
  <si>
    <t>12371-74550    12371-74530</t>
  </si>
  <si>
    <t>Engine Motor Mount   7219</t>
  </si>
  <si>
    <t>12305-0T010</t>
  </si>
  <si>
    <t>Engine Motor Mount   62072</t>
  </si>
  <si>
    <t>12305-28230                  12305-28231                12305-28240</t>
  </si>
  <si>
    <t>Engine Motor Mount   MK046</t>
  </si>
  <si>
    <t>12361-74490   12361-74450</t>
  </si>
  <si>
    <t>Engine Motor Mount   7241</t>
  </si>
  <si>
    <t>12361-0H060</t>
  </si>
  <si>
    <t>12305-21200</t>
  </si>
  <si>
    <t>Engine Motor Mount   4238</t>
  </si>
  <si>
    <t>4254</t>
  </si>
  <si>
    <t>12305-21220</t>
  </si>
  <si>
    <t>Engine Motor Mount   4254</t>
  </si>
  <si>
    <t>12305-21020</t>
  </si>
  <si>
    <t>Engine Motor Mount   7288</t>
  </si>
  <si>
    <t>12305-22110           12305-0D023                   12305-28080</t>
  </si>
  <si>
    <t>Engine Motor Mount   4221</t>
  </si>
  <si>
    <t>12362-0H030  12362-0V010   12362-28200</t>
  </si>
  <si>
    <t>Engine Motor Mount   4295</t>
  </si>
  <si>
    <t>MK036</t>
  </si>
  <si>
    <t>12371-0T020</t>
  </si>
  <si>
    <t>Engine Motor Mount   MK036</t>
  </si>
  <si>
    <t>12363-28060  12363-28010   12363-28061</t>
  </si>
  <si>
    <t>Engine Motor Mount   4204</t>
  </si>
  <si>
    <t>12363-20100  12363-20120   12363-0A110</t>
  </si>
  <si>
    <t>Engine Motor Mount   4236</t>
  </si>
  <si>
    <t xml:space="preserve"> 12372-02070</t>
  </si>
  <si>
    <t>Engine Motor Mount   6259</t>
  </si>
  <si>
    <t>12372-02060     12372-15160       12372-15171      94853487           94853492         94858847</t>
  </si>
  <si>
    <t>Engine Motor Mount   6258</t>
  </si>
  <si>
    <t>12305-0D010</t>
  </si>
  <si>
    <t>Engine Motor Mount   7243</t>
  </si>
  <si>
    <t>12363-0H080</t>
  </si>
  <si>
    <t>Engine Motor Mount   4274</t>
  </si>
  <si>
    <t>12371-74630</t>
  </si>
  <si>
    <t>Engine Motor Mount   7234</t>
  </si>
  <si>
    <t>12361-74370</t>
  </si>
  <si>
    <t>Engine Motor Mount   7233</t>
  </si>
  <si>
    <t>12363-21060</t>
  </si>
  <si>
    <t>Engine Motor Mount   4237</t>
  </si>
  <si>
    <t>7228</t>
  </si>
  <si>
    <t>12371-23011             12371-21021</t>
  </si>
  <si>
    <t>Engine Motor Mount   7228</t>
  </si>
  <si>
    <t>FM06= 62027</t>
  </si>
  <si>
    <t xml:space="preserve">12371-22260                       12371-0D220 </t>
  </si>
  <si>
    <t>Engine Motor Mount   FM06</t>
  </si>
  <si>
    <t>12361-37050</t>
  </si>
  <si>
    <t>Engine Motor Mount   62015</t>
  </si>
  <si>
    <t>62049</t>
  </si>
  <si>
    <t>12305-28240/9637</t>
  </si>
  <si>
    <t>Engine Motor Mount   62049</t>
  </si>
  <si>
    <t>MK126</t>
  </si>
  <si>
    <t>Engine Motor Mount   MK126</t>
  </si>
  <si>
    <t>7258</t>
  </si>
  <si>
    <t>12372-0D020</t>
  </si>
  <si>
    <t>Engine Motor Mount   7258</t>
  </si>
  <si>
    <t>12371-0D010       12371-0D020     94856851</t>
  </si>
  <si>
    <t>Engine Motor Mount   7254</t>
  </si>
  <si>
    <t>7259</t>
  </si>
  <si>
    <t>12372-0D030</t>
  </si>
  <si>
    <t>Engine Motor Mount   7259</t>
  </si>
  <si>
    <t>12363-21040</t>
  </si>
  <si>
    <t>Engine Motor Mount   4244</t>
  </si>
  <si>
    <t>12372-23010</t>
  </si>
  <si>
    <t>Engine Motor Mount   7260</t>
  </si>
  <si>
    <t>MK127</t>
  </si>
  <si>
    <t>Engine Motor Mount   MK127</t>
  </si>
  <si>
    <t>MK128</t>
  </si>
  <si>
    <t>Engine Motor Mount   MK128</t>
  </si>
  <si>
    <t>MK129</t>
  </si>
  <si>
    <t>Engine Motor Mount   MK129</t>
  </si>
  <si>
    <t>MN184355    5105494AD</t>
  </si>
  <si>
    <t>Engine Motor Mount   5416</t>
  </si>
  <si>
    <t>C144</t>
  </si>
  <si>
    <t>Engine Motor Mount   C144</t>
  </si>
  <si>
    <t>C145</t>
  </si>
  <si>
    <t>Engine Motor Mount   C145</t>
  </si>
  <si>
    <t>Engine Motor Mount   7302</t>
  </si>
  <si>
    <t>Engine Motor Mount   7303</t>
  </si>
  <si>
    <t>Engine Motor Mount   7304</t>
  </si>
  <si>
    <t>Engine Motor Mount   7305</t>
  </si>
  <si>
    <t>Engine Motor Mount   7315</t>
  </si>
  <si>
    <t>Engine Motor Mount   7314</t>
  </si>
  <si>
    <t>Engine Motor Mount   7353</t>
  </si>
  <si>
    <t>Engine Motor Mount   4301</t>
  </si>
  <si>
    <t>Engine Motor Mount   4351</t>
  </si>
  <si>
    <t>MK017</t>
  </si>
  <si>
    <t>Engine Motor Mount   MK017</t>
  </si>
  <si>
    <t>Engine Motor Mount   4356</t>
  </si>
  <si>
    <t>MK095</t>
  </si>
  <si>
    <t>Engine Motor Mount   MK095</t>
  </si>
  <si>
    <t>7312</t>
  </si>
  <si>
    <t>Engine Motor Mount   7312</t>
  </si>
  <si>
    <t>4355</t>
  </si>
  <si>
    <t>Engine Motor Mount   4355</t>
  </si>
  <si>
    <t>Engine Motor Mount   7348</t>
  </si>
  <si>
    <t>6673</t>
  </si>
  <si>
    <t>mb911271</t>
  </si>
  <si>
    <t>Engine Motor Mount   6673</t>
  </si>
  <si>
    <t>4641</t>
  </si>
  <si>
    <t>mr961709</t>
  </si>
  <si>
    <t>Engine Motor Mount   4641</t>
  </si>
  <si>
    <t>mr491557</t>
  </si>
  <si>
    <t>Engine Motor Mount   6670</t>
  </si>
  <si>
    <t>mn101572</t>
  </si>
  <si>
    <t>Engine Motor Mount   5417</t>
  </si>
  <si>
    <t>mr272203</t>
  </si>
  <si>
    <t>Engine Motor Mount   4603</t>
  </si>
  <si>
    <t>mn100335</t>
  </si>
  <si>
    <t>Engine Motor Mount   4608</t>
  </si>
  <si>
    <t>mn100289</t>
  </si>
  <si>
    <t>Engine Motor Mount   4640</t>
  </si>
  <si>
    <t>mr961111</t>
  </si>
  <si>
    <t>Engine Motor Mount   4642</t>
  </si>
  <si>
    <t>mr554746</t>
  </si>
  <si>
    <t>Engine Motor Mount   4617</t>
  </si>
  <si>
    <t>mr333578</t>
  </si>
  <si>
    <t>Engine Motor Mount   6647</t>
  </si>
  <si>
    <t>4606</t>
  </si>
  <si>
    <t>mr491479</t>
  </si>
  <si>
    <t>Engine Motor Mount   4606</t>
  </si>
  <si>
    <t>mb911272</t>
  </si>
  <si>
    <t>Engine Motor Mount   6672</t>
  </si>
  <si>
    <t>4611</t>
  </si>
  <si>
    <t>mn101073</t>
  </si>
  <si>
    <t>Engine Motor Mount   4611</t>
  </si>
  <si>
    <t>mn101072</t>
  </si>
  <si>
    <t>Engine Motor Mount   4616</t>
  </si>
  <si>
    <t>mr272218</t>
  </si>
  <si>
    <t>Engine Motor Mount   4612</t>
  </si>
  <si>
    <t>mr272199</t>
  </si>
  <si>
    <t>Engine Motor Mount   4602</t>
  </si>
  <si>
    <t>mn101574</t>
  </si>
  <si>
    <t>Engine Motor Mount   5418</t>
  </si>
  <si>
    <t>GK2A-39-04XB            GN3B-39-04XA</t>
  </si>
  <si>
    <t>Engine Motor Mount   6497</t>
  </si>
  <si>
    <t>B25D-39-050C</t>
  </si>
  <si>
    <t>Engine Motor Mount   6486</t>
  </si>
  <si>
    <t>BJ0N-39-06YE               BJ0N-3906YE</t>
  </si>
  <si>
    <t>Engine Motor Mount   6481</t>
  </si>
  <si>
    <t>B25D-39-070C</t>
  </si>
  <si>
    <t>Engine Motor Mount   6465</t>
  </si>
  <si>
    <t>BJ0N-39-040C</t>
  </si>
  <si>
    <t>Engine Motor Mount   6485</t>
  </si>
  <si>
    <t>BP4S-39-040             BP4S-39-040A</t>
  </si>
  <si>
    <t>Engine Motor Mount   4405</t>
  </si>
  <si>
    <t>GJ6A-39-070</t>
  </si>
  <si>
    <t>Engine Motor Mount   9070</t>
  </si>
  <si>
    <t>BP4N-39-070             BP4S-39-070              BP4N-39-070D</t>
  </si>
  <si>
    <t>Engine Motor Mount   4404</t>
  </si>
  <si>
    <t>GA2F-39-060B</t>
  </si>
  <si>
    <t>Engine Motor Mount   6460</t>
  </si>
  <si>
    <t xml:space="preserve">GK2C-39-040C                        </t>
  </si>
  <si>
    <t>Engine Motor Mount   6496</t>
  </si>
  <si>
    <t>4403</t>
  </si>
  <si>
    <t>BBM4-39-060D                        BP4S-39-060</t>
  </si>
  <si>
    <t>Engine Motor Mount   4403</t>
  </si>
  <si>
    <t>BCM4-39-060D</t>
  </si>
  <si>
    <t>Engine Motor Mount   4402</t>
  </si>
  <si>
    <t>6495</t>
  </si>
  <si>
    <t>GK2K-39-060B                GK2K-39-060</t>
  </si>
  <si>
    <t>Engine Motor Mount   6495</t>
  </si>
  <si>
    <t>6464</t>
  </si>
  <si>
    <t>B25E-39-070D                 GS1G-39-070</t>
  </si>
  <si>
    <t>Engine Motor Mount   6464</t>
  </si>
  <si>
    <t>MK113</t>
  </si>
  <si>
    <t xml:space="preserve">KD59-39-040A                   BCK9-39-040A </t>
  </si>
  <si>
    <t>Engine Motor Mount   MK113</t>
  </si>
  <si>
    <t>4419</t>
  </si>
  <si>
    <t>EH46-39-040B</t>
  </si>
  <si>
    <t>Engine Motor Mount   4419</t>
  </si>
  <si>
    <t>4425</t>
  </si>
  <si>
    <t>EH43-39-070B</t>
  </si>
  <si>
    <t>Engine Motor Mount   4425</t>
  </si>
  <si>
    <t>B656</t>
  </si>
  <si>
    <t>97-01 Toyota Camry Power Mirror Right BEIGE 4M9</t>
  </si>
  <si>
    <t>B660</t>
  </si>
  <si>
    <t>97-01 Toyota Camry Power Mirror Right GREEN 6P2</t>
  </si>
  <si>
    <t>B662</t>
  </si>
  <si>
    <t>97-01 Toyota Camry Power Mirror Right BEIGE 1B2</t>
  </si>
  <si>
    <t>B664</t>
  </si>
  <si>
    <t>97-01 Toyota Camry Power Mirror Right SILVER 1C8</t>
  </si>
  <si>
    <t>B666</t>
  </si>
  <si>
    <t>97-01 Toyota Camry Power Mirror Right SABLE PEARL 4N7</t>
  </si>
  <si>
    <t>B667</t>
  </si>
  <si>
    <t>97-01 Toyota Camry Power Mirror Left BURGANDY 3N6</t>
  </si>
  <si>
    <t>B668</t>
  </si>
  <si>
    <t>97-01 Toyota Camry Power Mirror Right BURGANDY 3N6</t>
  </si>
  <si>
    <t>胶纸</t>
  </si>
  <si>
    <t>胶纸机</t>
  </si>
  <si>
    <t>C062</t>
  </si>
  <si>
    <t>Tensioner Pads   C062</t>
  </si>
  <si>
    <t>Power Seat Track Rail Drive Gear Frame Motor Repair Kit   G002</t>
  </si>
  <si>
    <t>G004</t>
  </si>
  <si>
    <t>Power Seat Track Rail Drive Gear Frame Motor Repair Kit   G004</t>
  </si>
  <si>
    <t>C148</t>
  </si>
  <si>
    <t>Steering Wheel Tilt Adjustment Motor Repair Gear   C148</t>
  </si>
  <si>
    <t>C147</t>
  </si>
  <si>
    <t>Power Seat Track Rail Drive Gear Repair Kit   C147</t>
  </si>
  <si>
    <t>TPMS / Tire Pressure Sensor   D090</t>
  </si>
  <si>
    <t>C/N</t>
  </si>
  <si>
    <t>SHELVES CODE</t>
  </si>
  <si>
    <t>notice</t>
  </si>
  <si>
    <t>LEFT ,RIGHT</t>
  </si>
  <si>
    <t>BEFORE ,AFTER</t>
  </si>
  <si>
    <t>B716</t>
  </si>
  <si>
    <t>B717</t>
  </si>
  <si>
    <t>BEFORE,AFTER</t>
  </si>
  <si>
    <t>UP,DOWN</t>
  </si>
  <si>
    <t>02-08 NISSAN ALTIMA Outside Handle Rear Left K11 GRAY\</t>
  </si>
  <si>
    <t>Remark</t>
  </si>
  <si>
    <t>before ,after</t>
  </si>
  <si>
    <t>before after</t>
  </si>
  <si>
    <t>Ctns(Actual)</t>
  </si>
  <si>
    <t>62015=62028</t>
  </si>
  <si>
    <t>B3891</t>
  </si>
  <si>
    <t>DS13PB</t>
  </si>
  <si>
    <t>4211=4295</t>
  </si>
  <si>
    <t>MK4507P</t>
  </si>
  <si>
    <t>6672</t>
  </si>
  <si>
    <t>MK6584=6570</t>
  </si>
  <si>
    <t>MK6671</t>
  </si>
  <si>
    <t>4539</t>
  </si>
  <si>
    <t>MK4257</t>
  </si>
  <si>
    <t>B529</t>
  </si>
  <si>
    <t>B4121</t>
  </si>
  <si>
    <t>M076:4516+4526+4517</t>
  </si>
  <si>
    <t>4211=4295=4287=4212</t>
  </si>
  <si>
    <t>MK6494=6495</t>
  </si>
  <si>
    <t>MK65002=9458</t>
  </si>
  <si>
    <t>62072</t>
  </si>
  <si>
    <t>MK046=62049</t>
  </si>
  <si>
    <t>MK62049=MK046</t>
  </si>
  <si>
    <t>B563+B565</t>
  </si>
  <si>
    <t>B529+B530</t>
  </si>
  <si>
    <t>DS1209BSR=DS1209B+C452</t>
  </si>
  <si>
    <t>M819=5416+5415</t>
  </si>
  <si>
    <t>M239=4305+4301+7314+7315</t>
  </si>
  <si>
    <t>type</t>
  </si>
  <si>
    <t xml:space="preserve"> 98-03   SIENNA VAN  FRONT LEFT OUTSIDE DOOR Handle</t>
  </si>
  <si>
    <t xml:space="preserve"> 98-03  SIENNA VAN  REAR RIGHT OR LEFT OUTSIDE DOOR Handle W/O KEYHOLD</t>
  </si>
  <si>
    <t xml:space="preserve"> 98-03  SIENNA VAN  FRONT RIGHT OUTSIDE DOOR Handle WHITE 040</t>
  </si>
  <si>
    <t xml:space="preserve"> 98-03   SIENNA VAN  FRONT LEFT OUTSIDE DOOR Handle WHITE 040</t>
  </si>
  <si>
    <t xml:space="preserve"> 98-03  SIENNA VAN  REAR RIGHT OR LEFT OUTSIDE DOOR Handle WHITE 040</t>
  </si>
  <si>
    <t xml:space="preserve"> 98-03  SIENNA VAN  FRONT RIGHT OUTSIDE DOOR Handle RED 3M6</t>
  </si>
  <si>
    <t xml:space="preserve"> 98-03   SIENNA VAN  FRONT LEFT OUTSIDE DOOR Handle RED 3M6</t>
  </si>
  <si>
    <t xml:space="preserve"> 98-03  SIENNA VAN  REAR RIGHT OR LEFT OUTSIDE DOOR Handle RED 3M6</t>
  </si>
  <si>
    <t xml:space="preserve"> 98-03  SIENNA VAN  FRONT RIGHT OUTSIDE DOOR Handle Blue 8L9</t>
  </si>
  <si>
    <t xml:space="preserve"> 98-03   SIENNA VAN  FRONT LEFT OUTSIDE DOOR Handle Blue 8L9</t>
  </si>
  <si>
    <t xml:space="preserve"> 98-03  SIENNA VAN  REAR RIGHT OR LEFT OUTSIDE DOOR Handle Blue 8L9</t>
  </si>
  <si>
    <t xml:space="preserve"> 98-03  SIENNA VAN  FRONT RIGHT OUTSIDE DOOR Handle 6M3</t>
  </si>
  <si>
    <t xml:space="preserve"> 98-03   SIENNA VAN  FRONT LEFT OUTSIDE DOOR Handle 6M3</t>
  </si>
  <si>
    <t xml:space="preserve"> 98-03  SIENNA VAN  REAR RIGHT OR LEFT OUTSIDE DOOR Handle 6M3</t>
  </si>
  <si>
    <t xml:space="preserve">01-07 TY SEQUOIA PLASTIC LIFTGATE OUTSIDE Handle BLACK 98-03 TY SIENNA </t>
  </si>
  <si>
    <t xml:space="preserve"> 98-03  SIENNA VAN  FRONT RIGHT OUTSIDE DOOR Handle Beige 4N7</t>
  </si>
  <si>
    <t xml:space="preserve"> 98-03   SIENNA VAN  FRONT LEFT OUTSIDE DOOR Handle BEIGE 4N7</t>
  </si>
  <si>
    <t xml:space="preserve"> 98-03  SIENNA VAN  REAR RIGHT OR LEFT OUTSIDE DOOR Handle  BEIGE 4N7</t>
  </si>
  <si>
    <t xml:space="preserve"> 98-03  SIENNA VAN  FRONT RIGHT OUTSIDE DOOR Handle</t>
  </si>
  <si>
    <t>type reconcile</t>
  </si>
  <si>
    <t xml:space="preserve">Ford Fusion Milan Zephyr MKZ inside door Handle Front Driver Left </t>
  </si>
  <si>
    <t xml:space="preserve">Ford Fusion Milan Zephyr MKZ inside door Handle Front Passenger Right </t>
  </si>
  <si>
    <t>Ford Fusion Milan Zephyr MKZ inside door Handle Chrome Rear Driver Left</t>
  </si>
  <si>
    <t>Ford Fusion Milan Zephyr MKZ inside door Handle Chrome Rear Right NEW</t>
  </si>
  <si>
    <t>13oz</t>
  </si>
  <si>
    <t>3LB,</t>
  </si>
  <si>
    <t xml:space="preserve">9oz </t>
  </si>
  <si>
    <t>/2lb</t>
  </si>
  <si>
    <t>12oz</t>
  </si>
  <si>
    <t>10oz</t>
  </si>
  <si>
    <t>12OZ</t>
  </si>
  <si>
    <t/>
  </si>
  <si>
    <t>Grou</t>
  </si>
  <si>
    <t>10lb</t>
  </si>
  <si>
    <t xml:space="preserve">2LB </t>
  </si>
  <si>
    <t>16lb</t>
  </si>
  <si>
    <t>6LB,</t>
  </si>
  <si>
    <t>13x9x7/box6</t>
  </si>
  <si>
    <t>first  c</t>
  </si>
  <si>
    <t>first class:$2.60</t>
  </si>
  <si>
    <t>FIRST C</t>
  </si>
  <si>
    <t>13x9x7/:SHIPWORKS USPS:7.92box6</t>
  </si>
  <si>
    <t>firstc/shipwork :$2.60</t>
  </si>
  <si>
    <t>usps:padded flat rate envelope</t>
  </si>
  <si>
    <t>first c</t>
  </si>
  <si>
    <t>SHIPWORK USPS:10*6*5</t>
  </si>
  <si>
    <t>Padded envelope:SHIP WORK:$5.90</t>
  </si>
  <si>
    <t>USPS:24*6*5</t>
  </si>
  <si>
    <t xml:space="preserve">/shipwork usps12*12*8:$8.65/ebay fed  24*5*  $7.066pianyi </t>
  </si>
  <si>
    <t>/first c /$3.35</t>
  </si>
  <si>
    <t xml:space="preserve">/FIRST  C: $3.45:SHIP WORKS </t>
  </si>
  <si>
    <t>box2#10x6x5</t>
  </si>
  <si>
    <t>box2#/7x7x6</t>
  </si>
  <si>
    <t>e</t>
  </si>
  <si>
    <t>box2#7x7x6</t>
  </si>
  <si>
    <t>box3#shoe box</t>
  </si>
  <si>
    <t>box2#/10x6x5</t>
  </si>
  <si>
    <t>box3#10x8x6</t>
  </si>
  <si>
    <t>box1#5x5x5</t>
  </si>
  <si>
    <t>box2:ship worksusps:7*7*6</t>
  </si>
  <si>
    <t>box3#usps:10*8*6</t>
  </si>
  <si>
    <t>PADDED ENVELOPE</t>
  </si>
  <si>
    <t>9*7*5/MFR Box</t>
  </si>
  <si>
    <t xml:space="preserve">padded envelope </t>
  </si>
  <si>
    <t>padded envelope:$5.90</t>
  </si>
  <si>
    <t>box1#/5x5x5</t>
  </si>
  <si>
    <t>shoe box#3</t>
  </si>
  <si>
    <t>13x9x7</t>
  </si>
  <si>
    <t>box2#7x7x6(for 2 MFR)</t>
  </si>
  <si>
    <t>box</t>
  </si>
  <si>
    <t>padded envelope</t>
  </si>
  <si>
    <t>/usps:MFR box</t>
  </si>
  <si>
    <t>box3#10x6x5</t>
  </si>
  <si>
    <t>PADDED ENVELOPE:$5.9</t>
  </si>
  <si>
    <t>shoe box</t>
  </si>
  <si>
    <t>/mfr</t>
  </si>
  <si>
    <t xml:space="preserve">box2#7x7x6 </t>
  </si>
  <si>
    <t>/USPS:Padded Flat envelope:$5.90</t>
  </si>
  <si>
    <t>SHIPWORKS USPS:7.35 ,7*7*6</t>
  </si>
  <si>
    <t>box2#10x6x5//9x7x5</t>
  </si>
  <si>
    <t>MFR//13x9x7</t>
  </si>
  <si>
    <t>BOX2:10*6*5:7.35</t>
  </si>
  <si>
    <t>PackageWeight</t>
  </si>
  <si>
    <t>box3:10*8*6</t>
  </si>
  <si>
    <t>typeDefine</t>
  </si>
  <si>
    <t>PowerMirror</t>
  </si>
  <si>
    <t>DoorHandle</t>
  </si>
  <si>
    <t>EngineMount</t>
  </si>
  <si>
    <t>3lb</t>
  </si>
  <si>
    <t>2lb</t>
  </si>
  <si>
    <t>5lb</t>
  </si>
  <si>
    <t>4lb</t>
  </si>
  <si>
    <t>7lb</t>
  </si>
  <si>
    <t>8lb</t>
  </si>
  <si>
    <t>6lb</t>
  </si>
  <si>
    <t>1lb</t>
  </si>
  <si>
    <t>9lb</t>
  </si>
  <si>
    <t>padded flat envelope</t>
  </si>
  <si>
    <t>7oz</t>
  </si>
  <si>
    <t>4oz</t>
  </si>
  <si>
    <t>8oz</t>
  </si>
  <si>
    <t>9oz</t>
  </si>
  <si>
    <t>6oz</t>
  </si>
  <si>
    <t>2oz</t>
  </si>
  <si>
    <t>PackageSize</t>
  </si>
  <si>
    <t>12x6x5/first c</t>
  </si>
  <si>
    <t>MK7242</t>
  </si>
  <si>
    <t>MK4207</t>
  </si>
  <si>
    <t>MK001</t>
  </si>
  <si>
    <t>MK4526</t>
  </si>
  <si>
    <t>B3751</t>
  </si>
  <si>
    <t>B3763</t>
  </si>
  <si>
    <t>B3785</t>
  </si>
  <si>
    <t>B3786</t>
  </si>
  <si>
    <t>B3787</t>
  </si>
  <si>
    <t>B3788</t>
  </si>
  <si>
    <t>B3789</t>
  </si>
  <si>
    <t>B3926</t>
  </si>
  <si>
    <t>B3927</t>
  </si>
  <si>
    <t>B3928</t>
  </si>
  <si>
    <t>B3929</t>
  </si>
  <si>
    <t>B3932</t>
  </si>
  <si>
    <t>B3933</t>
  </si>
  <si>
    <t>B3961</t>
  </si>
  <si>
    <t>B3962</t>
  </si>
  <si>
    <t>B3963</t>
  </si>
  <si>
    <t>B3964</t>
  </si>
  <si>
    <t>B3965</t>
  </si>
  <si>
    <t>B3966</t>
  </si>
  <si>
    <t>B3967</t>
  </si>
  <si>
    <t>B3968</t>
  </si>
  <si>
    <t>B3969</t>
  </si>
  <si>
    <t>B3970</t>
  </si>
  <si>
    <t>B3971</t>
  </si>
  <si>
    <t>B3972</t>
  </si>
  <si>
    <t>B3948</t>
  </si>
  <si>
    <t>B3949</t>
  </si>
  <si>
    <t>B3950</t>
  </si>
  <si>
    <t>B3951</t>
  </si>
  <si>
    <t>B4003</t>
  </si>
  <si>
    <t>B4004</t>
  </si>
  <si>
    <t>B4005</t>
  </si>
  <si>
    <t>B4011</t>
  </si>
  <si>
    <t>B4012</t>
  </si>
  <si>
    <t>B4013</t>
  </si>
  <si>
    <t>B4014</t>
  </si>
  <si>
    <t>B382</t>
  </si>
  <si>
    <t>B383</t>
  </si>
  <si>
    <t>B388</t>
  </si>
  <si>
    <t>B389</t>
  </si>
  <si>
    <t>B390</t>
  </si>
  <si>
    <t>B391</t>
  </si>
  <si>
    <t>B392</t>
  </si>
  <si>
    <t>B393</t>
  </si>
  <si>
    <t>B394</t>
  </si>
  <si>
    <t>B395</t>
  </si>
  <si>
    <t>B396</t>
  </si>
  <si>
    <t>B397</t>
  </si>
  <si>
    <t>B398</t>
  </si>
  <si>
    <t>B399</t>
  </si>
  <si>
    <t>B400</t>
  </si>
  <si>
    <t>B401</t>
  </si>
  <si>
    <t>B402</t>
  </si>
  <si>
    <t>B403</t>
  </si>
  <si>
    <t>B433</t>
  </si>
  <si>
    <t>B434</t>
  </si>
  <si>
    <t>B435</t>
  </si>
  <si>
    <t>B436</t>
  </si>
  <si>
    <t>B437</t>
  </si>
  <si>
    <t>B438</t>
  </si>
  <si>
    <t>B439</t>
  </si>
  <si>
    <t>B471</t>
  </si>
  <si>
    <t>B472</t>
  </si>
  <si>
    <t>B557</t>
  </si>
  <si>
    <t>B608</t>
  </si>
  <si>
    <t>B609</t>
  </si>
  <si>
    <t>B600</t>
  </si>
  <si>
    <t>B601</t>
  </si>
  <si>
    <t>B602</t>
  </si>
  <si>
    <t>B603</t>
  </si>
  <si>
    <t>B604</t>
  </si>
  <si>
    <t>B605</t>
  </si>
  <si>
    <t>B3722</t>
  </si>
  <si>
    <t>B618</t>
  </si>
  <si>
    <t>B619</t>
  </si>
  <si>
    <t>B620</t>
  </si>
  <si>
    <t>B621</t>
  </si>
  <si>
    <t>B3981</t>
  </si>
  <si>
    <t>B3969  = DN10002</t>
  </si>
  <si>
    <t>4527</t>
  </si>
  <si>
    <t>6584</t>
  </si>
  <si>
    <t>MK022</t>
  </si>
  <si>
    <t>4599</t>
  </si>
  <si>
    <t>MK024</t>
  </si>
  <si>
    <t>4205T</t>
  </si>
  <si>
    <t>MK046</t>
  </si>
  <si>
    <t>62009=MK037</t>
  </si>
  <si>
    <t>62015</t>
  </si>
  <si>
    <t>G002</t>
  </si>
  <si>
    <t>D090</t>
  </si>
  <si>
    <t>MK5355P</t>
  </si>
  <si>
    <t>MK2628P</t>
  </si>
  <si>
    <t>MK7342P</t>
  </si>
  <si>
    <t>MK4350P</t>
  </si>
  <si>
    <t>MK5310P</t>
  </si>
  <si>
    <t>MK3039P</t>
  </si>
  <si>
    <t>MK4553P</t>
  </si>
  <si>
    <t>MK7341P</t>
  </si>
  <si>
    <t>MK2939P</t>
  </si>
  <si>
    <t>MK4258P</t>
  </si>
  <si>
    <t>MK5233P</t>
  </si>
  <si>
    <t>MK2883P</t>
  </si>
  <si>
    <t>MK4354P</t>
  </si>
  <si>
    <t>MK6343P</t>
  </si>
  <si>
    <t>MK7351P</t>
  </si>
  <si>
    <t>MK3019P</t>
  </si>
  <si>
    <t>MK3085P</t>
  </si>
  <si>
    <t>MK4524P</t>
  </si>
  <si>
    <t>MK3049P</t>
  </si>
  <si>
    <t>MK2925P</t>
  </si>
  <si>
    <t>MK4573P</t>
  </si>
  <si>
    <t>MK3034P</t>
  </si>
  <si>
    <t>MK4598P</t>
  </si>
  <si>
    <t>MK7359P</t>
  </si>
  <si>
    <t>MK4321P</t>
  </si>
  <si>
    <t>MK4352P</t>
  </si>
  <si>
    <t>MK2945P</t>
  </si>
  <si>
    <t>MK2825P</t>
  </si>
  <si>
    <t>MK4604P</t>
  </si>
  <si>
    <t>MK5384P</t>
  </si>
  <si>
    <t>MK6242P</t>
  </si>
  <si>
    <t>MK2938P</t>
  </si>
  <si>
    <t>MK2984P</t>
  </si>
  <si>
    <t>MK6257P</t>
  </si>
  <si>
    <t>MK2986P</t>
  </si>
  <si>
    <t>MK6252P</t>
  </si>
  <si>
    <t>MK6930P</t>
  </si>
  <si>
    <t>MK6588P</t>
  </si>
  <si>
    <t>MK6261P</t>
  </si>
  <si>
    <t>MK3003P</t>
  </si>
  <si>
    <t>MK2928P</t>
  </si>
  <si>
    <t>MK2958P</t>
  </si>
  <si>
    <t>MK4305P</t>
  </si>
  <si>
    <t>MK2948P</t>
  </si>
  <si>
    <t>MK5282P</t>
  </si>
  <si>
    <t>MK6589P</t>
  </si>
  <si>
    <t>MK5385P</t>
  </si>
  <si>
    <t>MK5324P</t>
  </si>
  <si>
    <t>MK2949P</t>
  </si>
  <si>
    <t>MK6342P</t>
  </si>
  <si>
    <t>MK5305P</t>
  </si>
  <si>
    <t>MK2947P</t>
  </si>
  <si>
    <t>MK2802P</t>
  </si>
  <si>
    <t>MK4511P</t>
  </si>
  <si>
    <t>MK4575P</t>
  </si>
  <si>
    <t>MK7358P</t>
  </si>
  <si>
    <t>MK4526P</t>
  </si>
  <si>
    <t>MK6582P</t>
  </si>
  <si>
    <t>MK4519P</t>
  </si>
  <si>
    <t>MK4544P</t>
  </si>
  <si>
    <t>MK6596P</t>
  </si>
  <si>
    <t>MK6585P</t>
  </si>
  <si>
    <t>MK4517P</t>
  </si>
  <si>
    <t>MK4516P</t>
  </si>
  <si>
    <t>MK4509P</t>
  </si>
  <si>
    <t>MK4510P</t>
  </si>
  <si>
    <t>MK4542P</t>
  </si>
  <si>
    <t>MK6519P</t>
  </si>
  <si>
    <t>MK6509P</t>
  </si>
  <si>
    <t>MK6528P</t>
  </si>
  <si>
    <t>MK6572P</t>
  </si>
  <si>
    <t>MK6531P</t>
  </si>
  <si>
    <t>MK4548P</t>
  </si>
  <si>
    <t>MK6549P</t>
  </si>
  <si>
    <t>MK4523P</t>
  </si>
  <si>
    <t>MK6564P</t>
  </si>
  <si>
    <t>MK4567P</t>
  </si>
  <si>
    <t>MK4504P</t>
  </si>
  <si>
    <t>MK6597P</t>
  </si>
  <si>
    <t>MK4546P</t>
  </si>
  <si>
    <t>MK4534P</t>
  </si>
  <si>
    <t>MK4543P</t>
  </si>
  <si>
    <t>MK6556P</t>
  </si>
  <si>
    <t>MK6520P</t>
  </si>
  <si>
    <t>MK6506P</t>
  </si>
  <si>
    <t>MK063P</t>
  </si>
  <si>
    <t>MK4506P</t>
  </si>
  <si>
    <t>MK6526P</t>
  </si>
  <si>
    <t>MK4500P</t>
  </si>
  <si>
    <t>MK4551P1</t>
  </si>
  <si>
    <t>MK4547P</t>
  </si>
  <si>
    <t>MK6533P</t>
  </si>
  <si>
    <t>MK6551T</t>
  </si>
  <si>
    <t>MK6524P</t>
  </si>
  <si>
    <t>MK4528P</t>
  </si>
  <si>
    <t>MK6559P</t>
  </si>
  <si>
    <t>MK4537P</t>
  </si>
  <si>
    <t>MK65012P</t>
  </si>
  <si>
    <t>MK4530P</t>
  </si>
  <si>
    <t>MK4552P</t>
  </si>
  <si>
    <t>MK5312P</t>
  </si>
  <si>
    <t>MK5304P</t>
  </si>
  <si>
    <t>MK2975P</t>
  </si>
  <si>
    <t>MK4207P</t>
  </si>
  <si>
    <t>MK4527P</t>
  </si>
  <si>
    <t>MK062P</t>
  </si>
  <si>
    <t>MK6591P</t>
  </si>
  <si>
    <t>MK4555P</t>
  </si>
  <si>
    <t>MK4538P</t>
  </si>
  <si>
    <t>MK4541P</t>
  </si>
  <si>
    <t>MK6571P</t>
  </si>
  <si>
    <t>FM01P</t>
  </si>
  <si>
    <t>MK4203P</t>
  </si>
  <si>
    <t>MK62009</t>
  </si>
  <si>
    <t>MK4219P</t>
  </si>
  <si>
    <t>MK4218P</t>
  </si>
  <si>
    <t>MK6253</t>
  </si>
  <si>
    <t>MK6256P</t>
  </si>
  <si>
    <t>MK6277P</t>
  </si>
  <si>
    <t>MK6235P</t>
  </si>
  <si>
    <t>MK6232P</t>
  </si>
  <si>
    <t>MK7219P</t>
  </si>
  <si>
    <t>MK7241P</t>
  </si>
  <si>
    <t>MK037P</t>
  </si>
  <si>
    <t>MK4238P</t>
  </si>
  <si>
    <t>MK4254P</t>
  </si>
  <si>
    <t>MK7288P</t>
  </si>
  <si>
    <t>MK4221P</t>
  </si>
  <si>
    <t>MK036P</t>
  </si>
  <si>
    <t>MK4204P</t>
  </si>
  <si>
    <t>MK4236P</t>
  </si>
  <si>
    <t>MK6259P</t>
  </si>
  <si>
    <t>MK6258P</t>
  </si>
  <si>
    <t>MK7243P</t>
  </si>
  <si>
    <t>MK4274P</t>
  </si>
  <si>
    <t>MK7234P</t>
  </si>
  <si>
    <t>MK7233P</t>
  </si>
  <si>
    <t>MK4237P</t>
  </si>
  <si>
    <t>MK7228P</t>
  </si>
  <si>
    <t>MK126P</t>
  </si>
  <si>
    <t>MK7258P</t>
  </si>
  <si>
    <t>MK7254P</t>
  </si>
  <si>
    <t>MK7259P</t>
  </si>
  <si>
    <t>MK4244P</t>
  </si>
  <si>
    <t>MK7260P</t>
  </si>
  <si>
    <t>MK127P</t>
  </si>
  <si>
    <t>MK128P</t>
  </si>
  <si>
    <t>MK129P</t>
  </si>
  <si>
    <t>MK5416P</t>
  </si>
  <si>
    <t>MK7302P</t>
  </si>
  <si>
    <t>MK7303P</t>
  </si>
  <si>
    <t>MK7304P</t>
  </si>
  <si>
    <t>MK7305P</t>
  </si>
  <si>
    <t>MK7315P</t>
  </si>
  <si>
    <t>MK7314P</t>
  </si>
  <si>
    <t>MK7353P</t>
  </si>
  <si>
    <t>MK4301P</t>
  </si>
  <si>
    <t>MK017P</t>
  </si>
  <si>
    <t>MK4356P</t>
  </si>
  <si>
    <t>MK095P</t>
  </si>
  <si>
    <t>MK7312P</t>
  </si>
  <si>
    <t>MK4355P</t>
  </si>
  <si>
    <t>MK7348P</t>
  </si>
  <si>
    <t>MK6673P</t>
  </si>
  <si>
    <t>MK4641P</t>
  </si>
  <si>
    <t>MK6670P</t>
  </si>
  <si>
    <t>MK5417</t>
  </si>
  <si>
    <t>MK4603P</t>
  </si>
  <si>
    <t>MK4608P</t>
  </si>
  <si>
    <t>MK4640P</t>
  </si>
  <si>
    <t>MK4642P</t>
  </si>
  <si>
    <t>MK4617P</t>
  </si>
  <si>
    <t>MK6647</t>
  </si>
  <si>
    <t>MK4606</t>
  </si>
  <si>
    <t>MK4611</t>
  </si>
  <si>
    <t>MK4616</t>
  </si>
  <si>
    <t>MK4612</t>
  </si>
  <si>
    <t>MK4612P</t>
  </si>
  <si>
    <t>MK4602P</t>
  </si>
  <si>
    <t>MK5418</t>
  </si>
  <si>
    <t>MK6497P</t>
  </si>
  <si>
    <t>MK6486P</t>
  </si>
  <si>
    <t>MK6481P</t>
  </si>
  <si>
    <t>MK6465P</t>
  </si>
  <si>
    <t>MK6485P</t>
  </si>
  <si>
    <t>MK4405P</t>
  </si>
  <si>
    <t>MK9070P</t>
  </si>
  <si>
    <t>MK4404P</t>
  </si>
  <si>
    <t>MK6460P</t>
  </si>
  <si>
    <t>MK6496P</t>
  </si>
  <si>
    <t>MK6464P</t>
  </si>
  <si>
    <t>MK113P</t>
  </si>
  <si>
    <t>MK4419P</t>
  </si>
  <si>
    <t>MK4425P</t>
  </si>
  <si>
    <t>D058RK</t>
  </si>
  <si>
    <t>4LB</t>
  </si>
  <si>
    <t>BOX2:7*7*6:$7.35</t>
  </si>
  <si>
    <t>2LB</t>
  </si>
  <si>
    <t>PADDED VELOPE</t>
  </si>
  <si>
    <t xml:space="preserve">PADDED ENVELOPE </t>
  </si>
  <si>
    <t>3LB</t>
  </si>
  <si>
    <t>BOX3:10*8*6</t>
  </si>
  <si>
    <r>
      <t>MK022=MK068=</t>
    </r>
    <r>
      <rPr>
        <sz val="14"/>
        <color theme="9" tint="-0.249977111117893"/>
        <rFont val="Arial"/>
        <family val="2"/>
      </rPr>
      <t>65026</t>
    </r>
  </si>
  <si>
    <t>MK7349P</t>
  </si>
  <si>
    <t>MK62072P</t>
  </si>
  <si>
    <t>DS243=B3762+B3763</t>
  </si>
  <si>
    <t>15OZ</t>
  </si>
  <si>
    <t>/box2#10x6x5</t>
  </si>
  <si>
    <t>/box2#7x7x6</t>
  </si>
  <si>
    <t>/box3#10x8x6</t>
  </si>
  <si>
    <t>2lb/e</t>
  </si>
  <si>
    <t>3lb/e</t>
  </si>
  <si>
    <t>MK4220=4230</t>
  </si>
  <si>
    <t>DS11D2BR=DS11D2B+C452</t>
  </si>
  <si>
    <t>10*8*6</t>
  </si>
  <si>
    <t>MK5299P=3084</t>
  </si>
  <si>
    <t>box2#7*7*6</t>
  </si>
  <si>
    <t>FactoryNo./Interchange</t>
  </si>
  <si>
    <t>9537</t>
  </si>
  <si>
    <t>9507</t>
  </si>
  <si>
    <t>9221</t>
  </si>
  <si>
    <t>9166</t>
  </si>
  <si>
    <t>9222</t>
  </si>
  <si>
    <t>8882</t>
  </si>
  <si>
    <t>8977</t>
  </si>
  <si>
    <t>8884</t>
  </si>
  <si>
    <t>8885</t>
  </si>
  <si>
    <t>9195</t>
  </si>
  <si>
    <t>9223</t>
  </si>
  <si>
    <t>8858</t>
  </si>
  <si>
    <t>9391</t>
  </si>
  <si>
    <t>9400</t>
  </si>
  <si>
    <t>9197 / 62006</t>
  </si>
  <si>
    <t>9148 / 3063</t>
  </si>
  <si>
    <t>715010 / 9164</t>
  </si>
  <si>
    <t>8199 / 8485</t>
  </si>
  <si>
    <t>735030 / 9163</t>
  </si>
  <si>
    <t>735027 / 9158</t>
  </si>
  <si>
    <t xml:space="preserve"> </t>
  </si>
  <si>
    <t>8967 / 9211</t>
  </si>
  <si>
    <t>65026</t>
  </si>
  <si>
    <t>EM8329</t>
  </si>
  <si>
    <t>8807 / 8859</t>
  </si>
  <si>
    <r>
      <t xml:space="preserve">8496 </t>
    </r>
    <r>
      <rPr>
        <sz val="14"/>
        <color indexed="8"/>
        <rFont val="宋体"/>
        <charset val="134"/>
      </rPr>
      <t>、</t>
    </r>
    <r>
      <rPr>
        <sz val="14"/>
        <color indexed="8"/>
        <rFont val="Arial"/>
        <family val="2"/>
      </rPr>
      <t>8330</t>
    </r>
  </si>
  <si>
    <t>8710</t>
  </si>
  <si>
    <t>01- AT   05 MT</t>
  </si>
  <si>
    <t>EM8010 EM8033 EM8897</t>
  </si>
  <si>
    <t>8434   8575</t>
  </si>
  <si>
    <t>9185/ 9441</t>
  </si>
  <si>
    <r>
      <t xml:space="preserve">02-08 NISSAN ALTIMA Outside Handle Rear Left K11 GRAY Chrome </t>
    </r>
    <r>
      <rPr>
        <sz val="12"/>
        <color indexed="8"/>
        <rFont val="宋体"/>
        <charset val="134"/>
      </rPr>
      <t>电镀</t>
    </r>
  </si>
  <si>
    <t>Ford Fusion Milan Zephyr MKZ inside door handle Chrome Rear Right NEW</t>
  </si>
  <si>
    <t>Ford Fusion Milan Zephyr MKZ inside door handle Chrome Rear Driver Left</t>
  </si>
  <si>
    <t xml:space="preserve">Ford Fusion Milan Zephyr MKZ inside door handle Front Passenger Right </t>
  </si>
  <si>
    <t xml:space="preserve">Ford Fusion Milan Zephyr MKZ inside door handle Front Driver Left </t>
  </si>
  <si>
    <t xml:space="preserve">01-07 TY SEQUOIA PLASTIC LIFTGATE OUTSIDE HANDLE BLACK 98-03 TY SIENNA </t>
  </si>
  <si>
    <t xml:space="preserve"> 98-03  SIENNA VAN  REAR RIGHT OR LEFT OUTSIDE DOOR HANDLE  BEIGE 4N7</t>
  </si>
  <si>
    <t xml:space="preserve"> 98-03   SIENNA VAN  FRONT LEFT OUTSIDE DOOR HANDLE BEIGE 4N7</t>
  </si>
  <si>
    <t xml:space="preserve"> 98-03  SIENNA VAN  FRONT RIGHT OUTSIDE DOOR HANDLE Beige 4N7</t>
  </si>
  <si>
    <t xml:space="preserve"> 98-03  SIENNA VAN  REAR RIGHT OR LEFT OUTSIDE DOOR HANDLE 6M3</t>
  </si>
  <si>
    <t xml:space="preserve"> 98-03   SIENNA VAN  FRONT LEFT OUTSIDE DOOR HANDLE 6M3</t>
  </si>
  <si>
    <t xml:space="preserve"> 98-03  SIENNA VAN  FRONT RIGHT OUTSIDE DOOR HANDLE 6M3</t>
  </si>
  <si>
    <t xml:space="preserve"> 98-03  SIENNA VAN  REAR RIGHT OR LEFT OUTSIDE DOOR HANDLE Blue 8L9</t>
  </si>
  <si>
    <t xml:space="preserve"> 98-03   SIENNA VAN  FRONT LEFT OUTSIDE DOOR HANDLE Blue 8L9</t>
  </si>
  <si>
    <t xml:space="preserve"> 98-03  SIENNA VAN  FRONT RIGHT OUTSIDE DOOR HANDLE Blue 8L9</t>
  </si>
  <si>
    <t xml:space="preserve"> 98-03  SIENNA VAN  REAR RIGHT OR LEFT OUTSIDE DOOR HANDLE RED 3M6</t>
  </si>
  <si>
    <t xml:space="preserve"> 98-03   SIENNA VAN  FRONT LEFT OUTSIDE DOOR HANDLE RED 3M6</t>
  </si>
  <si>
    <t xml:space="preserve"> 98-03  SIENNA VAN  FRONT RIGHT OUTSIDE DOOR HANDLE RED 3M6</t>
  </si>
  <si>
    <t xml:space="preserve"> 98-03  SIENNA VAN  REAR RIGHT OR LEFT OUTSIDE DOOR HANDLE WHITE 040</t>
  </si>
  <si>
    <t xml:space="preserve"> 98-03   SIENNA VAN  FRONT LEFT OUTSIDE DOOR HANDLE WHITE 040</t>
  </si>
  <si>
    <t xml:space="preserve"> 98-03  SIENNA VAN  FRONT RIGHT OUTSIDE DOOR HANDLE WHITE 040</t>
  </si>
  <si>
    <t xml:space="preserve"> 98-03  SIENNA VAN  REAR RIGHT OR LEFT OUTSIDE DOOR HANDLE W/O KEYHOLD</t>
  </si>
  <si>
    <t xml:space="preserve"> 98-03   SIENNA VAN  FRONT LEFT OUTSIDE DOOR HANDLE</t>
  </si>
  <si>
    <t xml:space="preserve"> 98-03  SIENNA VAN  FRONT RIGHT OUTSIDE DOOR HANDL</t>
  </si>
  <si>
    <t>05-10 Scion Tc Liftgate Tailgate Trunk Back Door Hatch Garnish Handle Non Painted</t>
  </si>
  <si>
    <t>97-01 Toyota Camry Outside Door Handle Burgandy 3N6 Rear Right</t>
  </si>
  <si>
    <t>97-01 Toyota Camry Outside Door Handle Burgandy 3N6 Rear Left</t>
  </si>
  <si>
    <t>02-08 NISSAN ALTIMA Outside Handle Rear Left K11 GRAY</t>
  </si>
  <si>
    <t>7355</t>
  </si>
  <si>
    <t>4559</t>
  </si>
  <si>
    <t>7354</t>
  </si>
  <si>
    <t>7238</t>
  </si>
  <si>
    <t>5412</t>
  </si>
  <si>
    <t>5306</t>
  </si>
  <si>
    <t>6463</t>
  </si>
  <si>
    <t>5415</t>
  </si>
  <si>
    <t>6579B</t>
  </si>
  <si>
    <t>Engine Motor Mount   MK4207</t>
  </si>
  <si>
    <t>7302EL</t>
  </si>
  <si>
    <t>9248EL</t>
  </si>
  <si>
    <t>8496 、8330</t>
  </si>
  <si>
    <t>PackagingWeight</t>
  </si>
  <si>
    <t>PackagingSize</t>
  </si>
  <si>
    <t>Ctns</t>
  </si>
  <si>
    <t>B351-1--6</t>
  </si>
  <si>
    <t>B351</t>
  </si>
  <si>
    <t>IgnitionCoil</t>
  </si>
  <si>
    <t>IGNITION COIL</t>
  </si>
  <si>
    <t>B352-1--6</t>
  </si>
  <si>
    <t>B352</t>
  </si>
  <si>
    <t>1-2</t>
  </si>
  <si>
    <t>B286</t>
  </si>
  <si>
    <t>DQG1121</t>
  </si>
  <si>
    <t>30520-PGK-A01</t>
  </si>
  <si>
    <t>3</t>
  </si>
  <si>
    <t>DQG1121R</t>
  </si>
  <si>
    <t>4</t>
  </si>
  <si>
    <t>B367</t>
  </si>
  <si>
    <t>DQG1123</t>
  </si>
  <si>
    <t>30520-RNA-A01</t>
  </si>
  <si>
    <t>5-6</t>
  </si>
  <si>
    <t>B288</t>
  </si>
  <si>
    <t>DQG160</t>
  </si>
  <si>
    <t>22448-2Y006</t>
  </si>
  <si>
    <t>7-8</t>
  </si>
  <si>
    <t>B275</t>
  </si>
  <si>
    <t>DQG161</t>
  </si>
  <si>
    <t>22448-2Y000</t>
  </si>
  <si>
    <t>9-10</t>
  </si>
  <si>
    <t>B302</t>
  </si>
  <si>
    <t>DQG162</t>
  </si>
  <si>
    <t>22448-31U06</t>
  </si>
  <si>
    <t>11-12</t>
  </si>
  <si>
    <t>B303</t>
  </si>
  <si>
    <t>DQG163</t>
  </si>
  <si>
    <t>22448-31U01</t>
  </si>
  <si>
    <t>13-14</t>
  </si>
  <si>
    <t>B344</t>
  </si>
  <si>
    <t>DQG1125</t>
  </si>
  <si>
    <t xml:space="preserve">90919-A2002 </t>
  </si>
  <si>
    <t>15</t>
  </si>
  <si>
    <t>B344Y</t>
  </si>
  <si>
    <t>DQG1125Y</t>
  </si>
  <si>
    <t>16</t>
  </si>
  <si>
    <t>B278</t>
  </si>
  <si>
    <t>DQG1101</t>
  </si>
  <si>
    <t>90919-02234</t>
  </si>
  <si>
    <t>17-18</t>
  </si>
  <si>
    <t>B282</t>
  </si>
  <si>
    <t>DQG1102</t>
  </si>
  <si>
    <t>90919-02240</t>
  </si>
  <si>
    <t>19</t>
  </si>
  <si>
    <t>B276</t>
  </si>
  <si>
    <t>DQG1111</t>
  </si>
  <si>
    <t>90919-02243</t>
  </si>
  <si>
    <t>20-21</t>
  </si>
  <si>
    <t>B277</t>
  </si>
  <si>
    <t>DQG1103</t>
  </si>
  <si>
    <t>90919-02230</t>
  </si>
  <si>
    <t>B280</t>
  </si>
  <si>
    <t>DQG1117</t>
  </si>
  <si>
    <t>90919-02237</t>
  </si>
  <si>
    <t>23</t>
  </si>
  <si>
    <t>B268</t>
  </si>
  <si>
    <t>DQG147A</t>
  </si>
  <si>
    <t>90919-02215</t>
  </si>
  <si>
    <t>B363</t>
  </si>
  <si>
    <t>DQG1118</t>
  </si>
  <si>
    <t>90919-02238</t>
  </si>
  <si>
    <t>B365</t>
  </si>
  <si>
    <t>DQG153</t>
  </si>
  <si>
    <t>26-27</t>
  </si>
  <si>
    <t>B256</t>
  </si>
  <si>
    <t>DQG1138</t>
  </si>
  <si>
    <t xml:space="preserve"> 56028138AF</t>
  </si>
  <si>
    <t>B256Y</t>
  </si>
  <si>
    <t>DQG1138Y</t>
  </si>
  <si>
    <t>B284</t>
  </si>
  <si>
    <t>DQG1120</t>
  </si>
  <si>
    <t>90919-02248</t>
  </si>
  <si>
    <t>30-31</t>
  </si>
  <si>
    <t>B349</t>
  </si>
  <si>
    <t>DQG136</t>
  </si>
  <si>
    <t>DW01659</t>
  </si>
  <si>
    <t>32-36</t>
  </si>
  <si>
    <t>B321</t>
  </si>
  <si>
    <t>DQG401</t>
  </si>
  <si>
    <t>37</t>
  </si>
  <si>
    <t>B321R</t>
  </si>
  <si>
    <t>DQG401R</t>
  </si>
  <si>
    <t>38-39</t>
  </si>
  <si>
    <t>B321B</t>
  </si>
  <si>
    <t>DQG401B</t>
  </si>
  <si>
    <t>40-44</t>
  </si>
  <si>
    <t>B322</t>
  </si>
  <si>
    <t>DQG1127</t>
  </si>
  <si>
    <t>45-47</t>
  </si>
  <si>
    <t>B325</t>
  </si>
  <si>
    <t>DQG403</t>
  </si>
  <si>
    <t>48-49</t>
  </si>
  <si>
    <t>B318</t>
  </si>
  <si>
    <t>DQG406</t>
  </si>
  <si>
    <t>0221604001</t>
  </si>
  <si>
    <t>50-51</t>
  </si>
  <si>
    <t>B2893</t>
  </si>
  <si>
    <t>DQG1115</t>
  </si>
  <si>
    <t>90919-02246</t>
  </si>
  <si>
    <t>52-53</t>
  </si>
  <si>
    <t>B2898</t>
  </si>
  <si>
    <t>DQG1133</t>
  </si>
  <si>
    <t>90919-C2003</t>
  </si>
  <si>
    <t>54</t>
  </si>
  <si>
    <t>B2923</t>
  </si>
  <si>
    <t>DQG1149</t>
  </si>
  <si>
    <t>UF435</t>
  </si>
  <si>
    <t>55</t>
  </si>
  <si>
    <t>B311</t>
  </si>
  <si>
    <t>DQG172</t>
  </si>
  <si>
    <t>30521-PWA-003</t>
  </si>
  <si>
    <t>56-58</t>
  </si>
  <si>
    <t>B255B</t>
  </si>
  <si>
    <t>DQG11105HB</t>
  </si>
  <si>
    <t>3L3Z-12029-BA</t>
  </si>
  <si>
    <t>59-63</t>
  </si>
  <si>
    <t>B267Y</t>
  </si>
  <si>
    <t>DQG11105AY</t>
  </si>
  <si>
    <t>F7TZ-12029-AB</t>
  </si>
  <si>
    <t>64-66</t>
  </si>
  <si>
    <t>B254</t>
  </si>
  <si>
    <t>DQG1105G</t>
  </si>
  <si>
    <t>1F3Z-12029-AA</t>
  </si>
  <si>
    <t>67</t>
  </si>
  <si>
    <t>B254Y</t>
  </si>
  <si>
    <t>DQG1105GY</t>
  </si>
  <si>
    <t>68-72</t>
  </si>
  <si>
    <t>B255</t>
  </si>
  <si>
    <t>DQG1105H</t>
  </si>
  <si>
    <t>73-76</t>
  </si>
  <si>
    <t>B255Y</t>
  </si>
  <si>
    <t>DQG1105HY</t>
  </si>
  <si>
    <t>77-79</t>
  </si>
  <si>
    <t>B255R</t>
  </si>
  <si>
    <t>DQG1105HR</t>
  </si>
  <si>
    <t>80-81</t>
  </si>
  <si>
    <t>B267</t>
  </si>
  <si>
    <t>DQG1105A</t>
  </si>
  <si>
    <t>82-88</t>
  </si>
  <si>
    <t>89-92</t>
  </si>
  <si>
    <t>B267R</t>
  </si>
  <si>
    <t>DQG1105AR</t>
  </si>
  <si>
    <t>93-94</t>
  </si>
  <si>
    <t>B368Y</t>
  </si>
  <si>
    <t>DQG1105</t>
  </si>
  <si>
    <t>4M5G-12A366-BC</t>
  </si>
  <si>
    <t>95-96</t>
  </si>
  <si>
    <t>B257</t>
  </si>
  <si>
    <t>DQG299</t>
  </si>
  <si>
    <t>MD362907</t>
  </si>
  <si>
    <t>97-98</t>
  </si>
  <si>
    <t>B2876</t>
  </si>
  <si>
    <t>DQG178</t>
  </si>
  <si>
    <t>22448-ED000</t>
  </si>
  <si>
    <t>99-100</t>
  </si>
  <si>
    <t>B335</t>
  </si>
  <si>
    <t>DQG174</t>
  </si>
  <si>
    <t>22448-6N015</t>
  </si>
  <si>
    <t>101-102</t>
  </si>
  <si>
    <t>B2871</t>
  </si>
  <si>
    <t>DQG173</t>
  </si>
  <si>
    <t>30520-PWC-003</t>
  </si>
  <si>
    <t>103-104</t>
  </si>
  <si>
    <t>B269Y</t>
  </si>
  <si>
    <t>DQG1105FY</t>
  </si>
  <si>
    <t>18LZ-12029-AA</t>
  </si>
  <si>
    <t>105</t>
  </si>
  <si>
    <t>B2870</t>
  </si>
  <si>
    <t>DQG171</t>
  </si>
  <si>
    <t>30520-PWA-003</t>
  </si>
  <si>
    <t>106</t>
  </si>
  <si>
    <t>B2881</t>
  </si>
  <si>
    <t>DQG293</t>
  </si>
  <si>
    <t>107-108</t>
  </si>
  <si>
    <t>B336</t>
  </si>
  <si>
    <t>DQG174B</t>
  </si>
  <si>
    <t>22448-8H315</t>
  </si>
  <si>
    <t>B354Y</t>
  </si>
  <si>
    <t>DQG175Y</t>
  </si>
  <si>
    <t>22448-8J11C</t>
  </si>
  <si>
    <t>111</t>
  </si>
  <si>
    <t>B258</t>
  </si>
  <si>
    <t>DQG128A</t>
  </si>
  <si>
    <t>33400-65G01</t>
  </si>
  <si>
    <t>112</t>
  </si>
  <si>
    <t>B2872</t>
  </si>
  <si>
    <t>DQG174A</t>
  </si>
  <si>
    <t>22448-7S015</t>
  </si>
  <si>
    <t>113</t>
  </si>
  <si>
    <t>B2873</t>
  </si>
  <si>
    <t>DQG176</t>
  </si>
  <si>
    <t>L3G2-18-100A</t>
  </si>
  <si>
    <t>114-116</t>
  </si>
  <si>
    <t>B2877</t>
  </si>
  <si>
    <t>DQG178A</t>
  </si>
  <si>
    <t>22448-JA00C</t>
  </si>
  <si>
    <t>B2877Y</t>
  </si>
  <si>
    <t>DQG178AY</t>
  </si>
  <si>
    <t>B270</t>
  </si>
  <si>
    <t>DQG1105C</t>
  </si>
  <si>
    <t>2W4Z-12029-BD</t>
  </si>
  <si>
    <t>119-121</t>
  </si>
  <si>
    <t>B2875</t>
  </si>
  <si>
    <t>DQG177</t>
  </si>
  <si>
    <t>N3H1-18-100</t>
  </si>
  <si>
    <t>122-123</t>
  </si>
  <si>
    <t>B2875Y</t>
  </si>
  <si>
    <t>DQG177Y</t>
  </si>
  <si>
    <t>124-125</t>
  </si>
  <si>
    <t>B2875R</t>
  </si>
  <si>
    <t>DQG177R</t>
  </si>
  <si>
    <t>126-127</t>
  </si>
  <si>
    <t>B2919</t>
  </si>
  <si>
    <t>DQG1208</t>
  </si>
  <si>
    <t>0040103002</t>
  </si>
  <si>
    <t>129-130</t>
  </si>
  <si>
    <t>B320</t>
  </si>
  <si>
    <t>DQG404</t>
  </si>
  <si>
    <t>0221503035</t>
  </si>
  <si>
    <t>131</t>
  </si>
  <si>
    <t>B320R</t>
  </si>
  <si>
    <t>DQG404R</t>
  </si>
  <si>
    <t>0001587803</t>
  </si>
  <si>
    <t>132</t>
  </si>
  <si>
    <t>B2866</t>
  </si>
  <si>
    <t>DQG157</t>
  </si>
  <si>
    <t>133</t>
  </si>
  <si>
    <t>B314</t>
  </si>
  <si>
    <t>DQG138</t>
  </si>
  <si>
    <t>134</t>
  </si>
  <si>
    <t>B265</t>
  </si>
  <si>
    <t>DQG1124</t>
  </si>
  <si>
    <t>22448-4M500</t>
  </si>
  <si>
    <t>135</t>
  </si>
  <si>
    <t>B2902</t>
  </si>
  <si>
    <t>DQG1145</t>
  </si>
  <si>
    <t>B815-1--12</t>
  </si>
  <si>
    <t>B815</t>
  </si>
  <si>
    <t>ExpansionTank</t>
  </si>
  <si>
    <t>Expansion Tank</t>
  </si>
  <si>
    <t>B815-13</t>
  </si>
  <si>
    <t>B812-1--10</t>
  </si>
  <si>
    <t>B812</t>
  </si>
  <si>
    <t>1X438K218AG</t>
  </si>
  <si>
    <t>B818-1-8</t>
  </si>
  <si>
    <t>B818</t>
  </si>
  <si>
    <t>5072602AA    05072602AA</t>
  </si>
  <si>
    <t>B810-1--5</t>
  </si>
  <si>
    <t>B810</t>
  </si>
  <si>
    <t>LF8B-15-350B</t>
  </si>
  <si>
    <t>C2C-1--5</t>
  </si>
  <si>
    <t>C2C</t>
  </si>
  <si>
    <t>C2Z13764    C2C34557                C2C39438      XR839081              4R83-8B099-AA</t>
  </si>
  <si>
    <t>GZ-1</t>
  </si>
  <si>
    <t>D057RKS</t>
  </si>
  <si>
    <t>ToolKit</t>
  </si>
  <si>
    <t>Air Intake Flap Adjuster Unit DISA Valve Repair Kit</t>
  </si>
  <si>
    <t>D058RKS</t>
  </si>
  <si>
    <t>D059RKS</t>
  </si>
  <si>
    <t>D057RK</t>
  </si>
  <si>
    <t>D059RK</t>
  </si>
  <si>
    <t>C447</t>
  </si>
  <si>
    <t>Intake Manifold Air Flap Repair Kit</t>
  </si>
  <si>
    <t>GZ-2</t>
  </si>
  <si>
    <t>D106</t>
  </si>
  <si>
    <t>Center Shifter Trim Cover</t>
  </si>
  <si>
    <t>GZ-3</t>
  </si>
  <si>
    <t>C142</t>
  </si>
  <si>
    <t>Shifter Selector Park Repair Lever Kit Set 11mm</t>
  </si>
  <si>
    <t>C141</t>
  </si>
  <si>
    <t>Shifter Selector Park Repair Lever Kit Control 11mm</t>
  </si>
  <si>
    <t>MK2926</t>
  </si>
  <si>
    <t>MK7349</t>
  </si>
  <si>
    <t>MK6260</t>
  </si>
  <si>
    <t>MK7363</t>
  </si>
  <si>
    <t>MK6935</t>
  </si>
  <si>
    <t>3lb/12x5x6</t>
  </si>
  <si>
    <t>MK4549</t>
  </si>
  <si>
    <t>MK2818</t>
  </si>
  <si>
    <t>MK5383</t>
  </si>
  <si>
    <t>MK5357</t>
  </si>
  <si>
    <t>4lb/10x6x5</t>
  </si>
  <si>
    <t>MK5318</t>
  </si>
  <si>
    <t>MK5222</t>
  </si>
  <si>
    <t>MK4519</t>
  </si>
  <si>
    <t>MK7348</t>
  </si>
  <si>
    <t>MK3082</t>
  </si>
  <si>
    <t>MK2841</t>
  </si>
  <si>
    <t>3lb/7x7x6</t>
  </si>
  <si>
    <t>MK2866</t>
  </si>
  <si>
    <t>MK4353</t>
  </si>
  <si>
    <t>6lb/13x9x7</t>
  </si>
  <si>
    <t>MK7349EL</t>
  </si>
  <si>
    <t>9252EL</t>
  </si>
  <si>
    <t>MK5519</t>
  </si>
  <si>
    <t>MK5372</t>
  </si>
  <si>
    <t>MK5518</t>
  </si>
  <si>
    <t>MK4530</t>
  </si>
  <si>
    <t>6lb/10x8x6</t>
  </si>
  <si>
    <t>MK6579</t>
  </si>
  <si>
    <t>MK6595</t>
  </si>
  <si>
    <t>FM02=MK001</t>
  </si>
  <si>
    <t>5S4Z6038CB</t>
  </si>
  <si>
    <t>MK2898</t>
  </si>
  <si>
    <t>MK2898/5226</t>
  </si>
  <si>
    <t>MK7256</t>
  </si>
  <si>
    <t>MK4557</t>
  </si>
  <si>
    <t>MK7332</t>
  </si>
  <si>
    <t>MK7332/11220-4W000</t>
  </si>
  <si>
    <t>MK3080</t>
  </si>
  <si>
    <t>MK3080/3080HY</t>
  </si>
  <si>
    <t>MK3079</t>
  </si>
  <si>
    <t>MK3079/3079HY</t>
  </si>
  <si>
    <t>MK5389</t>
  </si>
  <si>
    <t>MK5389/5389HY</t>
  </si>
  <si>
    <t>MK4229/12361-0A070</t>
  </si>
  <si>
    <t>MK4533</t>
  </si>
  <si>
    <t>9220</t>
  </si>
  <si>
    <t>9247</t>
  </si>
  <si>
    <t>MK6592P</t>
  </si>
  <si>
    <t>MK4525P</t>
  </si>
  <si>
    <t>MK6552P</t>
  </si>
  <si>
    <t>MK6579P</t>
  </si>
  <si>
    <t>9016</t>
  </si>
  <si>
    <t>MK079P/4429</t>
  </si>
  <si>
    <t>MK4339P</t>
  </si>
  <si>
    <t>3lb/5x5x5</t>
  </si>
  <si>
    <t>MK4340P</t>
  </si>
  <si>
    <t>50805-S87-A80</t>
  </si>
  <si>
    <t>50830-SDA-A02                                     50830-SDA-A04</t>
  </si>
  <si>
    <t>50820-S87-A81                            50820-S0X-A01                           50820-S0K-A81                          50820-S3V-A82                           50820-S3M-A81</t>
  </si>
  <si>
    <t>50820-SVA-A05    50820-SNB-305              50820-SNB-J02                            50820-SNA-023</t>
  </si>
  <si>
    <t>50806-S87-A80</t>
  </si>
  <si>
    <t>50850-SDB-A00</t>
  </si>
  <si>
    <t>50820-SDA-A01                          50820-SDA-A01                             50820-SDA-A02</t>
  </si>
  <si>
    <t>50820-S5A-A07</t>
  </si>
  <si>
    <t>-&gt;201512_1stContainer</t>
  </si>
  <si>
    <t>-&gt;201602_2ndContainer</t>
  </si>
  <si>
    <t>MK5358=2927</t>
  </si>
  <si>
    <t>2lb/5x5x5</t>
  </si>
  <si>
    <t>MK4518</t>
  </si>
  <si>
    <t>2Lb/5X5X5</t>
  </si>
  <si>
    <t>5LB/7X7X6</t>
  </si>
  <si>
    <t>MK4403P</t>
  </si>
  <si>
    <t>Mk3027</t>
  </si>
  <si>
    <t>E</t>
  </si>
  <si>
    <t>5lb/776</t>
  </si>
  <si>
    <t>4lb/10x8x6</t>
  </si>
  <si>
    <t>MK2895</t>
  </si>
  <si>
    <t>4lb/7x7x6</t>
  </si>
  <si>
    <t>2lb/e (for 2)</t>
  </si>
  <si>
    <t>MK4229=9630</t>
  </si>
  <si>
    <r>
      <t>m171===7355</t>
    </r>
    <r>
      <rPr>
        <sz val="36"/>
        <color indexed="8"/>
        <rFont val="Arial"/>
        <family val="2"/>
      </rPr>
      <t xml:space="preserve"> for two</t>
    </r>
  </si>
  <si>
    <t>box2//10x6x5</t>
  </si>
  <si>
    <t>15oz</t>
  </si>
  <si>
    <t>4lb//10x8x6</t>
  </si>
  <si>
    <t>5lb/10x6x8</t>
  </si>
  <si>
    <t>5lb/10 6 5</t>
  </si>
  <si>
    <t>8795</t>
  </si>
  <si>
    <t>MK4216P=7208</t>
  </si>
  <si>
    <t>5lb/7x7x6</t>
  </si>
  <si>
    <t>nissan</t>
  </si>
  <si>
    <t>chrysler</t>
  </si>
  <si>
    <t>5/lb 10x6x5</t>
  </si>
  <si>
    <t>chev</t>
  </si>
  <si>
    <t>5lb/10x6x5</t>
  </si>
  <si>
    <t>MK6576=6502</t>
  </si>
  <si>
    <t>MK6502P=6576</t>
  </si>
  <si>
    <t>16oz</t>
  </si>
  <si>
    <t>4LB/7X7X6</t>
  </si>
  <si>
    <t>4351</t>
  </si>
  <si>
    <t>5lb 10x6x5</t>
  </si>
  <si>
    <t>5lb 7x7x6</t>
  </si>
  <si>
    <t>buick</t>
  </si>
  <si>
    <t xml:space="preserve">box1 5x5x5((for 2  box2#776,5lb))  </t>
  </si>
  <si>
    <t>4lb/5x5x5</t>
  </si>
  <si>
    <t>ford ,mrecury</t>
  </si>
  <si>
    <t>dodge,chrysler</t>
  </si>
  <si>
    <t>acura</t>
  </si>
  <si>
    <t>16oz/first c</t>
  </si>
  <si>
    <t>5x5x5</t>
  </si>
  <si>
    <t>7x7x6</t>
  </si>
  <si>
    <t>10x8x6</t>
  </si>
  <si>
    <t xml:space="preserve">   5lb     </t>
  </si>
  <si>
    <t>10x6x5</t>
  </si>
  <si>
    <t>5lb7x7x6</t>
  </si>
  <si>
    <t>4lb/</t>
  </si>
  <si>
    <t>3lb/</t>
  </si>
  <si>
    <t>5lb/</t>
  </si>
  <si>
    <t>9185</t>
  </si>
  <si>
    <t>MK5365P=em5583=5583</t>
  </si>
  <si>
    <t>3206=4038=em4038</t>
  </si>
  <si>
    <t>honda</t>
  </si>
  <si>
    <t>MK6552p</t>
  </si>
  <si>
    <t>MK6587</t>
  </si>
  <si>
    <t>2825</t>
  </si>
  <si>
    <t>honda,acura</t>
  </si>
  <si>
    <t>MK4402</t>
  </si>
  <si>
    <t>mk022=mk068</t>
  </si>
  <si>
    <t>4583</t>
  </si>
  <si>
    <t>mk4551</t>
  </si>
  <si>
    <t>mk4591</t>
  </si>
  <si>
    <t>toyota</t>
  </si>
  <si>
    <t>ford</t>
  </si>
  <si>
    <t>out</t>
  </si>
  <si>
    <t>MK6583P</t>
  </si>
  <si>
    <t>mk4563</t>
  </si>
  <si>
    <t>mk4531</t>
  </si>
  <si>
    <t>mk4585</t>
  </si>
  <si>
    <t>mk6512</t>
  </si>
  <si>
    <t>mk4590</t>
  </si>
  <si>
    <t>mk6592</t>
  </si>
  <si>
    <t>mazda</t>
  </si>
  <si>
    <t>chev/pontiac</t>
  </si>
  <si>
    <t>24x6x5/</t>
  </si>
  <si>
    <t>24x6x5</t>
  </si>
  <si>
    <t>m046</t>
  </si>
  <si>
    <t>16 oz /f</t>
  </si>
  <si>
    <t>chevrolet /saturn</t>
  </si>
  <si>
    <t>mitsubishi</t>
  </si>
  <si>
    <t>9164</t>
  </si>
  <si>
    <t>c101</t>
  </si>
  <si>
    <t>dodge</t>
  </si>
  <si>
    <t>65010</t>
  </si>
  <si>
    <t>chevy</t>
  </si>
  <si>
    <t>ford  mazda</t>
  </si>
  <si>
    <t xml:space="preserve">9182 </t>
  </si>
  <si>
    <t>3oz</t>
  </si>
  <si>
    <t>10x10x6</t>
  </si>
  <si>
    <t>13x10x9</t>
  </si>
  <si>
    <t>5oz</t>
  </si>
  <si>
    <t>9624</t>
  </si>
  <si>
    <t xml:space="preserve">8oz each  2/16oz/f </t>
  </si>
  <si>
    <t>box3</t>
  </si>
  <si>
    <t>box3#/10x8x6</t>
  </si>
  <si>
    <t>10 8 6</t>
  </si>
  <si>
    <t xml:space="preserve">       3207=4039=em4039</t>
  </si>
  <si>
    <t>5-8/10x6x5</t>
  </si>
  <si>
    <t>16oz each /f    2-4/e</t>
  </si>
  <si>
    <t>10 oz each/  2-4/e</t>
  </si>
  <si>
    <t>5-8/10x8x6</t>
  </si>
  <si>
    <t xml:space="preserve">      5-8/10x8x6</t>
  </si>
  <si>
    <t>3-8/e</t>
  </si>
  <si>
    <r>
      <t xml:space="preserve"> 3</t>
    </r>
    <r>
      <rPr>
        <sz val="18"/>
        <color indexed="8"/>
        <rFont val="Arial"/>
        <family val="2"/>
      </rPr>
      <t>-8/e</t>
    </r>
  </si>
  <si>
    <t>10oz each  2-4/e</t>
  </si>
  <si>
    <t>8806 / 8859</t>
  </si>
  <si>
    <t>mk4544</t>
  </si>
  <si>
    <t>em9237</t>
  </si>
  <si>
    <t xml:space="preserve">      3-4/e   5-8/10x8x6/</t>
  </si>
  <si>
    <t>3-8/10x6x5</t>
  </si>
  <si>
    <t>4-8/e</t>
  </si>
  <si>
    <r>
      <t xml:space="preserve">1.5llb each/e  2/e  </t>
    </r>
    <r>
      <rPr>
        <sz val="16"/>
        <color rgb="FFFF0000"/>
        <rFont val="Arial"/>
        <family val="2"/>
      </rPr>
      <t>3-4/10x6x5</t>
    </r>
  </si>
  <si>
    <t>10oz each  2/e</t>
  </si>
  <si>
    <t>4/10x6x5 5-10/10x8x6</t>
  </si>
  <si>
    <t>1lb each/f   2-4 /e</t>
  </si>
  <si>
    <t>buick/cadillac</t>
  </si>
  <si>
    <t>b351+b352  12 lb 22x10x9  ups</t>
  </si>
  <si>
    <t>6lb 20x9x5 ups</t>
  </si>
  <si>
    <t>3-4/e   5-8/10x8x6</t>
  </si>
  <si>
    <t xml:space="preserve">                 3-8/e</t>
  </si>
  <si>
    <t>c446s</t>
  </si>
  <si>
    <t>3-6/e      7 or 8 /10x6x5</t>
  </si>
  <si>
    <t>scioin</t>
  </si>
  <si>
    <t>box1/5x5x5</t>
  </si>
  <si>
    <t>Pallet</t>
  </si>
  <si>
    <t>MK2672</t>
  </si>
  <si>
    <t>Engine Mount</t>
  </si>
  <si>
    <t>MK5295</t>
  </si>
  <si>
    <t>MK5263</t>
  </si>
  <si>
    <t>MK6926</t>
  </si>
  <si>
    <t>MK2812</t>
  </si>
  <si>
    <t>MK2813</t>
  </si>
  <si>
    <t>MK5350</t>
  </si>
  <si>
    <t>B271</t>
  </si>
  <si>
    <t>DQG1104</t>
  </si>
  <si>
    <t>B2875M</t>
  </si>
  <si>
    <t>B2897</t>
  </si>
  <si>
    <t>DQG1129</t>
  </si>
  <si>
    <t>BOX</t>
  </si>
  <si>
    <t>MK4565P</t>
  </si>
  <si>
    <t>MK4570P</t>
  </si>
  <si>
    <t>MK4572P</t>
  </si>
  <si>
    <t>MK4584LP</t>
  </si>
  <si>
    <t>MK4561P</t>
  </si>
  <si>
    <t>MK4561WP</t>
  </si>
  <si>
    <t>MK6512P</t>
  </si>
  <si>
    <t>MK6587P</t>
  </si>
  <si>
    <t>MK6595P</t>
  </si>
  <si>
    <t>MK6570P</t>
  </si>
  <si>
    <t>MK6502P</t>
  </si>
  <si>
    <t>MK6529P</t>
  </si>
  <si>
    <t>9204  VK3025</t>
  </si>
  <si>
    <t>MK4535P</t>
  </si>
  <si>
    <t>MK65010</t>
  </si>
  <si>
    <t>MK4551P</t>
  </si>
  <si>
    <t>MK4508P</t>
  </si>
  <si>
    <t>EM9175</t>
  </si>
  <si>
    <t>MK4590P</t>
  </si>
  <si>
    <t>MK4591P</t>
  </si>
  <si>
    <t>MK4531P</t>
  </si>
  <si>
    <t>MK4503P</t>
  </si>
  <si>
    <t>MK4549P</t>
  </si>
  <si>
    <t>MK4583 Cap</t>
  </si>
  <si>
    <t>MK6555P</t>
  </si>
  <si>
    <t>MKMK024</t>
  </si>
  <si>
    <t>MK65029P</t>
  </si>
  <si>
    <t>MK4585P</t>
  </si>
  <si>
    <t>MK027P</t>
  </si>
  <si>
    <t>MK65003P</t>
  </si>
  <si>
    <t>MK4577P</t>
  </si>
  <si>
    <t>MK65028P</t>
  </si>
  <si>
    <t>MK069P</t>
  </si>
  <si>
    <t>MK071P</t>
  </si>
  <si>
    <t>MK072P</t>
  </si>
  <si>
    <t>MK073P</t>
  </si>
  <si>
    <t>MK106P</t>
  </si>
  <si>
    <t>MK063</t>
  </si>
  <si>
    <t>MK4346P</t>
  </si>
  <si>
    <t>FM03P</t>
  </si>
  <si>
    <t>MK4595P</t>
  </si>
  <si>
    <t>B042</t>
  </si>
  <si>
    <t>Rubber</t>
  </si>
  <si>
    <t>B043</t>
  </si>
  <si>
    <t>Breather Hose</t>
  </si>
  <si>
    <t>MK136P</t>
  </si>
  <si>
    <t>带线</t>
  </si>
  <si>
    <t>MK137P</t>
  </si>
  <si>
    <t>MK138P</t>
  </si>
  <si>
    <t>中间螺丝</t>
  </si>
  <si>
    <t>MK139P</t>
  </si>
  <si>
    <t>高脚</t>
  </si>
  <si>
    <t>MK6771P</t>
  </si>
  <si>
    <t>MK6770P</t>
  </si>
  <si>
    <t>MK6775P</t>
  </si>
  <si>
    <t>MK7106P</t>
  </si>
  <si>
    <t>MK7116P</t>
  </si>
  <si>
    <t>MK7129P</t>
  </si>
  <si>
    <t>MK7118P</t>
  </si>
  <si>
    <t>MK7159P</t>
  </si>
  <si>
    <t>MK7101P</t>
  </si>
  <si>
    <t>MK6108P</t>
  </si>
  <si>
    <t>MK7164P</t>
  </si>
  <si>
    <t>MK7128P</t>
  </si>
  <si>
    <t>MK7115P</t>
  </si>
  <si>
    <t>MK7122P</t>
  </si>
  <si>
    <t>MK7117P</t>
  </si>
  <si>
    <t>W-2</t>
  </si>
  <si>
    <t>MK107P</t>
  </si>
  <si>
    <t>MK108P</t>
  </si>
  <si>
    <t>MK6379P</t>
  </si>
  <si>
    <t>W-3</t>
  </si>
  <si>
    <t>W-1</t>
  </si>
  <si>
    <t>MK7310P</t>
  </si>
  <si>
    <t>MK4326P</t>
  </si>
  <si>
    <t>MK4329P</t>
  </si>
  <si>
    <t>MK4342P</t>
  </si>
  <si>
    <t>MK6324P</t>
  </si>
  <si>
    <t>MK4313P</t>
  </si>
  <si>
    <t>MK4351P</t>
  </si>
  <si>
    <t>MK018P</t>
  </si>
  <si>
    <t>MK7369P</t>
  </si>
  <si>
    <t>MK066P</t>
  </si>
  <si>
    <t>MK7328P</t>
  </si>
  <si>
    <t>MK6394P</t>
  </si>
  <si>
    <t>MK7337P</t>
  </si>
  <si>
    <t>MK7339P</t>
  </si>
  <si>
    <t>C-1</t>
  </si>
  <si>
    <t>MK081P</t>
  </si>
  <si>
    <t>MK080P</t>
  </si>
  <si>
    <t>MK4418P</t>
  </si>
  <si>
    <t>MK079P</t>
  </si>
  <si>
    <t>MK4414P</t>
  </si>
  <si>
    <t>MK6433P</t>
  </si>
  <si>
    <t>MK6432P</t>
  </si>
  <si>
    <t>MK2651P</t>
  </si>
  <si>
    <t>MK6434P</t>
  </si>
  <si>
    <t>MK6405P</t>
  </si>
  <si>
    <t>C-2</t>
  </si>
  <si>
    <t>MK4404B</t>
  </si>
  <si>
    <t>MK6440P</t>
  </si>
  <si>
    <t>MK4405BP</t>
  </si>
  <si>
    <t>MK4422P</t>
  </si>
  <si>
    <t>MK4418BP</t>
  </si>
  <si>
    <t>MK6479P</t>
  </si>
  <si>
    <t>MK4402BP</t>
  </si>
  <si>
    <t>MK4403BUP</t>
  </si>
  <si>
    <t>MK6494P</t>
  </si>
  <si>
    <t>C-3</t>
  </si>
  <si>
    <t>MK3572P</t>
  </si>
  <si>
    <t>MK6446P</t>
  </si>
  <si>
    <t>MK6488P</t>
  </si>
  <si>
    <t>8886  8889</t>
  </si>
  <si>
    <t>MK6457P</t>
  </si>
  <si>
    <t>MK4402P</t>
  </si>
  <si>
    <t>MK112P</t>
  </si>
  <si>
    <t>N-1</t>
  </si>
  <si>
    <t>MK6647P</t>
  </si>
  <si>
    <t>MK4601P</t>
  </si>
  <si>
    <t>MK4611P</t>
  </si>
  <si>
    <t>MK4614P</t>
  </si>
  <si>
    <t>MK4616P</t>
  </si>
  <si>
    <t>N-2</t>
  </si>
  <si>
    <t>MK4639P</t>
  </si>
  <si>
    <t>MK4644P</t>
  </si>
  <si>
    <t>MK6622P</t>
  </si>
  <si>
    <t>MK6669P</t>
  </si>
  <si>
    <t>8818  8819</t>
  </si>
  <si>
    <t>MK6643P</t>
  </si>
  <si>
    <t>8816   8879</t>
  </si>
  <si>
    <t>MK6662P</t>
  </si>
  <si>
    <t>MK6648P</t>
  </si>
  <si>
    <t>MK4615P</t>
  </si>
  <si>
    <t>MK4626P</t>
  </si>
  <si>
    <t>MK4618P</t>
  </si>
  <si>
    <t>MK4610P</t>
  </si>
  <si>
    <t>MK4606P</t>
  </si>
  <si>
    <t>L3</t>
  </si>
  <si>
    <t>MK7238P</t>
  </si>
  <si>
    <t>L2  L3</t>
  </si>
  <si>
    <t>MK7299P</t>
  </si>
  <si>
    <t>L2</t>
  </si>
  <si>
    <t>MK4205P</t>
  </si>
  <si>
    <t>MK7282P</t>
  </si>
  <si>
    <t>MK4243P</t>
  </si>
  <si>
    <t>FM05P</t>
  </si>
  <si>
    <t>FM06P</t>
  </si>
  <si>
    <t>MK62015P</t>
  </si>
  <si>
    <t>MK085P</t>
  </si>
  <si>
    <t>MK4240P</t>
  </si>
  <si>
    <t>MK4241P</t>
  </si>
  <si>
    <t>MK4209P</t>
  </si>
  <si>
    <t>MK62016P</t>
  </si>
  <si>
    <t>MK7247P</t>
  </si>
  <si>
    <t>L2   L3</t>
  </si>
  <si>
    <t>MK4265P</t>
  </si>
  <si>
    <t>MK62010P</t>
  </si>
  <si>
    <t>MK4216P</t>
  </si>
  <si>
    <t>L5</t>
  </si>
  <si>
    <t>MK6253P</t>
  </si>
  <si>
    <t>L4   L5</t>
  </si>
  <si>
    <t>MK7296P</t>
  </si>
  <si>
    <t>L4    L5</t>
  </si>
  <si>
    <t>MK62023P</t>
  </si>
  <si>
    <t>L6</t>
  </si>
  <si>
    <t>MK4201P</t>
  </si>
  <si>
    <t>MK029P</t>
  </si>
  <si>
    <t>MK043P</t>
  </si>
  <si>
    <t>62050   9513</t>
  </si>
  <si>
    <t>MK046P</t>
  </si>
  <si>
    <t>L4</t>
  </si>
  <si>
    <t>MK041P</t>
  </si>
  <si>
    <t>MK62038P</t>
  </si>
  <si>
    <t>MK62049P</t>
  </si>
  <si>
    <t>62049 9637</t>
  </si>
  <si>
    <t>L3  L6</t>
  </si>
  <si>
    <t>L4  L6</t>
  </si>
  <si>
    <t>MK4211P</t>
  </si>
  <si>
    <t>L1</t>
  </si>
  <si>
    <t>MK4220P</t>
  </si>
  <si>
    <t>L4  L5</t>
  </si>
  <si>
    <t>MK62009P</t>
  </si>
  <si>
    <t>FM17P</t>
  </si>
  <si>
    <t>MK048P</t>
  </si>
  <si>
    <t>MK040P</t>
  </si>
  <si>
    <t>MK7271P</t>
  </si>
  <si>
    <t>MK047P</t>
  </si>
  <si>
    <t>MKB239</t>
  </si>
  <si>
    <t>B239</t>
  </si>
  <si>
    <t>B079</t>
  </si>
  <si>
    <t>MK5388P</t>
  </si>
  <si>
    <t>MK082P</t>
  </si>
  <si>
    <t>FM12P</t>
  </si>
  <si>
    <t>20201-AC110</t>
  </si>
  <si>
    <t>FM11P</t>
  </si>
  <si>
    <t>20201-AC100</t>
  </si>
  <si>
    <t>Door Handle</t>
  </si>
  <si>
    <t>B3922</t>
  </si>
  <si>
    <t>B3923</t>
  </si>
  <si>
    <t>B3924</t>
  </si>
  <si>
    <t>B3925</t>
  </si>
  <si>
    <t>BJ0013NS</t>
  </si>
  <si>
    <t>BJ0014NS</t>
  </si>
  <si>
    <t>BJ0016NS</t>
  </si>
  <si>
    <t>BJ0015NS</t>
  </si>
  <si>
    <t>BJ0005NS</t>
  </si>
  <si>
    <t>BJ0006NS</t>
  </si>
  <si>
    <t>BJ0008NS</t>
  </si>
  <si>
    <t>BJ0007NS</t>
  </si>
  <si>
    <t>BJ0009NS</t>
  </si>
  <si>
    <t>BJ0010NS</t>
  </si>
  <si>
    <t>BJ0012NS</t>
  </si>
  <si>
    <t>BJ0011NS</t>
  </si>
  <si>
    <t>BJ0001NS</t>
  </si>
  <si>
    <t>BJ0002NS</t>
  </si>
  <si>
    <t>BJ0004NS</t>
  </si>
  <si>
    <t>BJ0003NS</t>
  </si>
  <si>
    <t>B3836</t>
  </si>
  <si>
    <t>B3837</t>
  </si>
  <si>
    <t>DM118G3</t>
  </si>
  <si>
    <t>DM118G4</t>
  </si>
  <si>
    <t>B3945</t>
  </si>
  <si>
    <t>B3944</t>
  </si>
  <si>
    <t>DM115X4</t>
  </si>
  <si>
    <t>DM118J3</t>
  </si>
  <si>
    <t>DM118J4</t>
  </si>
  <si>
    <t>DM120Q3</t>
  </si>
  <si>
    <t>DM120Q4</t>
  </si>
  <si>
    <t>DM122A3</t>
  </si>
  <si>
    <t>DM122A4</t>
  </si>
  <si>
    <t>DM130V3</t>
  </si>
  <si>
    <t>DM130V4</t>
  </si>
  <si>
    <t>DS18P1B</t>
  </si>
  <si>
    <t>B789</t>
  </si>
  <si>
    <t>B790</t>
  </si>
  <si>
    <t>D123</t>
  </si>
  <si>
    <t>Harness Connector</t>
  </si>
  <si>
    <t>D124</t>
  </si>
  <si>
    <t>D125</t>
  </si>
  <si>
    <t>D126</t>
  </si>
  <si>
    <t>D127</t>
  </si>
  <si>
    <t>D128</t>
  </si>
  <si>
    <t>DC108</t>
  </si>
  <si>
    <t>DC109</t>
  </si>
  <si>
    <t>D360LS</t>
  </si>
  <si>
    <t>C968</t>
  </si>
  <si>
    <t>B360H</t>
  </si>
  <si>
    <t>C969</t>
  </si>
  <si>
    <t>C106</t>
  </si>
  <si>
    <t>B360</t>
  </si>
  <si>
    <t>B088</t>
  </si>
  <si>
    <t>B054</t>
  </si>
  <si>
    <t>B056</t>
  </si>
  <si>
    <t>B055</t>
  </si>
  <si>
    <t>C060</t>
  </si>
  <si>
    <t>G019</t>
  </si>
  <si>
    <t>Transfer Case Motor Gear Repair Kit</t>
  </si>
  <si>
    <t>C446</t>
  </si>
  <si>
    <t>Intake Manifold Repair Kit</t>
  </si>
  <si>
    <t>C446S</t>
  </si>
  <si>
    <t>CC05-2</t>
  </si>
  <si>
    <t>Gear</t>
  </si>
  <si>
    <t>CC05-1</t>
  </si>
  <si>
    <t>CC05</t>
  </si>
  <si>
    <t>C066</t>
  </si>
  <si>
    <t>Tensioner Pad</t>
  </si>
  <si>
    <t>D058</t>
  </si>
  <si>
    <t>Air Intake Manifold Flap Valve</t>
  </si>
  <si>
    <r>
      <t xml:space="preserve">2016-4-19   LA   CF02/16  </t>
    </r>
    <r>
      <rPr>
        <sz val="12"/>
        <color indexed="8"/>
        <rFont val="宋体"/>
        <charset val="134"/>
      </rPr>
      <t>宁波柜</t>
    </r>
  </si>
  <si>
    <t>BP4S-39-060                                      BBM4-39-060D                                BCM4-39-060D</t>
  </si>
  <si>
    <t>11210-ET01B               11210-ET01C          11210-ET01D</t>
  </si>
  <si>
    <t>11350-EL00A</t>
  </si>
  <si>
    <t>11220-AM600                      11220-AC000</t>
  </si>
  <si>
    <t xml:space="preserve">8S4Z-7M121-A </t>
  </si>
  <si>
    <t>YS4Z-6038-BA</t>
  </si>
  <si>
    <t>3F2Z-6038-AA</t>
  </si>
  <si>
    <t>22178940     22112600</t>
  </si>
  <si>
    <t>15285006 / 22698066</t>
  </si>
  <si>
    <t xml:space="preserve"> 6L3Z-8005-A  22146688</t>
  </si>
  <si>
    <t>BR74-39-040                        F7CZ-6068-AC                        0K2A5-39040B</t>
  </si>
  <si>
    <t>E6SZ-6038-C</t>
  </si>
  <si>
    <t>22696027 22708433 222000763.</t>
  </si>
  <si>
    <t>50821-SCV-A01</t>
  </si>
  <si>
    <t>EC01-39-070A</t>
  </si>
  <si>
    <t xml:space="preserve">50842-ST0-N10                       50842-ST0-N80                       50842-DT0-N81                            50841-SR3-984                             50840-S70-N81 </t>
  </si>
  <si>
    <t xml:space="preserve"> 11350-41B00 </t>
  </si>
  <si>
    <t>MN101574  3134</t>
  </si>
  <si>
    <t>11220-40U12</t>
  </si>
  <si>
    <t>65017EL</t>
  </si>
  <si>
    <t>50810-SH5-A63                               50810-SHJ-A63</t>
  </si>
  <si>
    <t>25759455   /   25700267</t>
  </si>
  <si>
    <t>4861350AB</t>
  </si>
  <si>
    <t>11360-JD00A</t>
  </si>
  <si>
    <t>FM04</t>
  </si>
  <si>
    <t xml:space="preserve"> 5F9Z-6F055-BB      </t>
  </si>
  <si>
    <t>4668930AC    5085121AC</t>
  </si>
  <si>
    <t>12363-0A081</t>
  </si>
  <si>
    <t>F1TZ-6038-D   ZZL0-39-050A</t>
  </si>
  <si>
    <t>11220-5B610                11220-5B610</t>
  </si>
  <si>
    <t>4573775AB</t>
  </si>
  <si>
    <t>11320-9E102                   11320-2B010</t>
  </si>
  <si>
    <t>MK004</t>
  </si>
  <si>
    <t>220 240 0218</t>
  </si>
  <si>
    <t>2202400218                      2122400418</t>
  </si>
  <si>
    <t>04861273AA  /   4861273AA</t>
  </si>
  <si>
    <t>11320-8J005</t>
  </si>
  <si>
    <t>MB844274              MB844275</t>
  </si>
  <si>
    <t>25827845 25974058</t>
  </si>
  <si>
    <t>5L8Z-6068-AE</t>
  </si>
  <si>
    <t>11610-65D01   30020642                  UE30-39-040C</t>
  </si>
  <si>
    <t>2C3Z-6038-AD</t>
  </si>
  <si>
    <t>1J0 199 555AH                    1J0 199 555AJ</t>
  </si>
  <si>
    <t>11210-9N00A</t>
  </si>
  <si>
    <t>EC01-39-060C                      YL8Z-6068-AA</t>
  </si>
  <si>
    <t>3F2Z-6068-AA</t>
  </si>
  <si>
    <t>4612367    4612746</t>
  </si>
  <si>
    <t xml:space="preserve"> XF2Z-6038-AA  XF2Z6038AA</t>
  </si>
  <si>
    <t>4573773AB</t>
  </si>
  <si>
    <t>11220-1AA0A</t>
  </si>
  <si>
    <t xml:space="preserve">   11220-7B000</t>
  </si>
  <si>
    <t>F5RZ-6068-B</t>
  </si>
  <si>
    <t>4593338AD</t>
  </si>
  <si>
    <t>MB910663, 9394, A4604</t>
  </si>
  <si>
    <t>4612398     5281450     4612369   5012896AA     4612443  5015521A</t>
  </si>
  <si>
    <t xml:space="preserve"> 11340-7B010  XF5Z6068CA                       11340-0B000</t>
  </si>
  <si>
    <t>25840458  3141</t>
  </si>
  <si>
    <t>YF1Z-6F063-AA                        3F1Z-6F063-AA</t>
  </si>
  <si>
    <t>11220-ja000</t>
  </si>
  <si>
    <t>50800-S0X-A04                           50800-S3V-A03                           50800-S3V-A82                          50800-S0K-A82</t>
  </si>
  <si>
    <t xml:space="preserve">25971085    19210426 </t>
  </si>
  <si>
    <t>12372-0A020</t>
  </si>
  <si>
    <t>KB31-39-070               KB31-39-070D</t>
  </si>
  <si>
    <t>12305-16120           12305-02040</t>
  </si>
  <si>
    <t>12363-0A030</t>
  </si>
  <si>
    <t xml:space="preserve">11210-1E813 </t>
  </si>
  <si>
    <t>11220-30P00</t>
  </si>
  <si>
    <t>11210-0M600</t>
  </si>
  <si>
    <t>CM5Z-6068A                    XM5Z-6068A</t>
  </si>
  <si>
    <t>11320-AG000           11320-CD000</t>
  </si>
  <si>
    <t>BT19</t>
  </si>
  <si>
    <t>2612 1225 152</t>
  </si>
  <si>
    <t>11620-85Z00</t>
  </si>
  <si>
    <t>12361-15181</t>
  </si>
  <si>
    <t>4861271AD / 04861271AD</t>
  </si>
  <si>
    <t>11360-JA000</t>
  </si>
  <si>
    <t>MK005</t>
  </si>
  <si>
    <t xml:space="preserve">9E5Z-6038-A  </t>
  </si>
  <si>
    <t>4861269AB  /    4861269AC               4861269AD</t>
  </si>
  <si>
    <t>11220-ED000</t>
  </si>
  <si>
    <t xml:space="preserve">6L8Z 6068-CA                          6M6Z 6068-AB                       ZZCA-39-060  </t>
  </si>
  <si>
    <t>MK057</t>
  </si>
  <si>
    <t xml:space="preserve">11210-1KC0B </t>
  </si>
  <si>
    <t>11380-ET000</t>
  </si>
  <si>
    <t xml:space="preserve"> 12362-0P040</t>
  </si>
  <si>
    <t xml:space="preserve">  11270-8H300</t>
  </si>
  <si>
    <t>3F2Z-6F050-AA</t>
  </si>
  <si>
    <t>F5DZ-6F063-C</t>
  </si>
  <si>
    <t>BT18</t>
  </si>
  <si>
    <t>2611 7511 454</t>
  </si>
  <si>
    <t>11220-8J000</t>
  </si>
  <si>
    <t>11350-JA00A               11360-JA000</t>
  </si>
  <si>
    <t>BT21</t>
  </si>
  <si>
    <t>2611 1227 410</t>
  </si>
  <si>
    <t>11270-2B000                      11270-2B010</t>
  </si>
  <si>
    <t>MN101441  3130</t>
  </si>
  <si>
    <t xml:space="preserve">05085507AB </t>
  </si>
  <si>
    <t>4593383AA             4593383AB                  11220-4Z000.</t>
  </si>
  <si>
    <t>11270-8J000</t>
  </si>
  <si>
    <t>11320-CA110                11320-8J10A             11321-8J100</t>
  </si>
  <si>
    <t>50810-S0X-A00 / 50810-S0X-A02</t>
  </si>
  <si>
    <t>11210-EL00A         11210-ED800              11210-EL01A</t>
  </si>
  <si>
    <t>YL8Z-6068-AB                           EC01-39-040A</t>
  </si>
  <si>
    <t>11350-JP00B               11350-1AA0A</t>
  </si>
  <si>
    <t>10448576  10448575   10340740</t>
  </si>
  <si>
    <t>11360-EL00A                    11360-ET00A               11360-ED000</t>
  </si>
  <si>
    <t>4881050AC</t>
  </si>
  <si>
    <t>5105495AD</t>
  </si>
  <si>
    <t>5180406AE                           4578193AE  4578194AE</t>
  </si>
  <si>
    <t>11220-40U02</t>
  </si>
  <si>
    <t>8S4Z-6068-A</t>
  </si>
  <si>
    <t>7306EL</t>
  </si>
  <si>
    <t>8865EL</t>
  </si>
  <si>
    <t>11270-40U02                     11270-2Y01C</t>
  </si>
  <si>
    <t xml:space="preserve">4861295AB </t>
  </si>
  <si>
    <t>7349EL</t>
  </si>
  <si>
    <t xml:space="preserve">11270-CN100                       11270-8J10A </t>
  </si>
  <si>
    <t>5510007AC   5510007AB    4809780AB    4809780AD    5510007AD</t>
  </si>
  <si>
    <t xml:space="preserve">  11320-0B010</t>
  </si>
  <si>
    <t>1.  2</t>
  </si>
  <si>
    <t>MK-1-MK-2</t>
  </si>
  <si>
    <t>MK-3-MK-6</t>
  </si>
  <si>
    <t>MK-7-MK-9</t>
  </si>
  <si>
    <t>MK-10-MK-12</t>
  </si>
  <si>
    <t>MK-13-MK-14</t>
  </si>
  <si>
    <t>MK-15</t>
  </si>
  <si>
    <t>MK-16</t>
  </si>
  <si>
    <t>MK-17</t>
  </si>
  <si>
    <t>MK-18-MK-19</t>
  </si>
  <si>
    <t>MK-20-MK-22</t>
  </si>
  <si>
    <t>MK2905</t>
  </si>
  <si>
    <t>MK-23-MK-24</t>
  </si>
  <si>
    <t>MK5325</t>
  </si>
  <si>
    <t>MK-25</t>
  </si>
  <si>
    <t>MK-26-MK-27</t>
  </si>
  <si>
    <t>MK2874</t>
  </si>
  <si>
    <t>MK-28</t>
  </si>
  <si>
    <t>MK-29-MK-33</t>
  </si>
  <si>
    <t>MK5117</t>
  </si>
  <si>
    <t>MK-34-MK-38</t>
  </si>
  <si>
    <t>MK5118</t>
  </si>
  <si>
    <t>MK-39-MK-40</t>
  </si>
  <si>
    <t>MK4406</t>
  </si>
  <si>
    <t>MK-41</t>
  </si>
  <si>
    <t>MK4266</t>
  </si>
  <si>
    <t>12363-0P060</t>
  </si>
  <si>
    <t>MK-42-MK-43</t>
  </si>
  <si>
    <t>MK4600</t>
  </si>
  <si>
    <t>MK-44-MK-45</t>
  </si>
  <si>
    <t>MK4314</t>
  </si>
  <si>
    <t>6375A</t>
  </si>
  <si>
    <t>MK-46-MK-47</t>
  </si>
  <si>
    <t>MK5261</t>
  </si>
  <si>
    <t>2875B</t>
  </si>
  <si>
    <t>MK-48</t>
  </si>
  <si>
    <t>MK2879</t>
  </si>
  <si>
    <t>MK-49-MK-53</t>
  </si>
  <si>
    <t>MK4288</t>
  </si>
  <si>
    <t>12372-20070</t>
  </si>
  <si>
    <t>MK-54-MK-55</t>
  </si>
  <si>
    <t>MK2884</t>
  </si>
  <si>
    <t>MK-56</t>
  </si>
  <si>
    <t>MK-57-MK-58</t>
  </si>
  <si>
    <t>MK-59</t>
  </si>
  <si>
    <t>MK2662</t>
  </si>
  <si>
    <t>MK-60</t>
  </si>
  <si>
    <t>MK-61-MK-65</t>
  </si>
  <si>
    <t>MK2790</t>
  </si>
  <si>
    <t>MK-66</t>
  </si>
  <si>
    <t>MK6440</t>
  </si>
  <si>
    <t>MK-67-MK-68</t>
  </si>
  <si>
    <t>MK-69</t>
  </si>
  <si>
    <t>MK-70-MK-77</t>
  </si>
  <si>
    <t>MK-78</t>
  </si>
  <si>
    <t>MK-79-MK-80</t>
  </si>
  <si>
    <t>MK4229</t>
  </si>
  <si>
    <t>12361-0A070</t>
  </si>
  <si>
    <t>MK-81</t>
  </si>
  <si>
    <t>MK-82</t>
  </si>
  <si>
    <t>1</t>
  </si>
  <si>
    <t>B281</t>
  </si>
  <si>
    <t>Ignition Coil</t>
  </si>
  <si>
    <t>2</t>
  </si>
  <si>
    <t>3-4</t>
  </si>
  <si>
    <t>B286-R</t>
  </si>
  <si>
    <t>DQG1121-R</t>
  </si>
  <si>
    <t>B288-Y</t>
  </si>
  <si>
    <t>DQG160-Y</t>
  </si>
  <si>
    <t>B275-R</t>
  </si>
  <si>
    <t>DQG161-R</t>
  </si>
  <si>
    <t>DQG1138-Y</t>
  </si>
  <si>
    <t>16-18</t>
  </si>
  <si>
    <t>B308</t>
  </si>
  <si>
    <t>DQG1107A</t>
  </si>
  <si>
    <t>22-23</t>
  </si>
  <si>
    <t>B289Y</t>
  </si>
  <si>
    <t>DQG1113-Y</t>
  </si>
  <si>
    <t>24-26</t>
  </si>
  <si>
    <t>27</t>
  </si>
  <si>
    <t>28-29</t>
  </si>
  <si>
    <t>B290</t>
  </si>
  <si>
    <t>DQG149</t>
  </si>
  <si>
    <t>32-34</t>
  </si>
  <si>
    <t>DQG177-Y</t>
  </si>
  <si>
    <t>B266</t>
  </si>
  <si>
    <t>DQG402</t>
  </si>
  <si>
    <t>36-38</t>
  </si>
  <si>
    <t>DQG404-R</t>
  </si>
  <si>
    <t>40-41</t>
  </si>
  <si>
    <t>DQG1105-Y</t>
  </si>
  <si>
    <t>42</t>
  </si>
  <si>
    <t>B368</t>
  </si>
  <si>
    <t>43</t>
  </si>
  <si>
    <t>44</t>
  </si>
  <si>
    <t>45-46</t>
  </si>
  <si>
    <t>47-48</t>
  </si>
  <si>
    <t>B2920</t>
  </si>
  <si>
    <t>DQG200</t>
  </si>
  <si>
    <t>49</t>
  </si>
  <si>
    <t>B298</t>
  </si>
  <si>
    <t>DQG291A</t>
  </si>
  <si>
    <t>B269</t>
  </si>
  <si>
    <t>DQG1105F</t>
  </si>
  <si>
    <t>DQG1105H-B</t>
  </si>
  <si>
    <t>52</t>
  </si>
  <si>
    <t>DQG1105H-R</t>
  </si>
  <si>
    <t>53-54</t>
  </si>
  <si>
    <t>55-56</t>
  </si>
  <si>
    <t>DQG1105G-Y</t>
  </si>
  <si>
    <t>57-58</t>
  </si>
  <si>
    <t>B270Y</t>
  </si>
  <si>
    <t>DQG1105C-Y</t>
  </si>
  <si>
    <t>59-61</t>
  </si>
  <si>
    <t>62-63</t>
  </si>
  <si>
    <t>B262</t>
  </si>
  <si>
    <t>DQG1105D</t>
  </si>
  <si>
    <t>65-66</t>
  </si>
  <si>
    <t>67-68</t>
  </si>
  <si>
    <t>DQG1105H-Y</t>
  </si>
  <si>
    <t>69-70</t>
  </si>
  <si>
    <t>71-74</t>
  </si>
  <si>
    <t>DQG1105A-R</t>
  </si>
  <si>
    <t>75-76</t>
  </si>
  <si>
    <t>82-89</t>
  </si>
  <si>
    <t>91-93</t>
  </si>
  <si>
    <t>94</t>
  </si>
  <si>
    <t>95-98</t>
  </si>
  <si>
    <t>101</t>
  </si>
  <si>
    <t>102</t>
  </si>
  <si>
    <t>103-105</t>
  </si>
  <si>
    <t>106-108</t>
  </si>
  <si>
    <t>DQG1105F-Y</t>
  </si>
  <si>
    <t>GM   1104076 / GN101110</t>
  </si>
  <si>
    <t>GM  1104075 / GM1104075</t>
  </si>
  <si>
    <t>C527-1--3</t>
  </si>
  <si>
    <t>C527</t>
  </si>
  <si>
    <t>51218243615-L</t>
  </si>
  <si>
    <t xml:space="preserve"> DOOR HANDLE             </t>
  </si>
  <si>
    <t>C528-1--2</t>
  </si>
  <si>
    <t>C528</t>
  </si>
  <si>
    <t>51218243616-R</t>
  </si>
  <si>
    <t xml:space="preserve"> DOOR HANDLE            </t>
  </si>
  <si>
    <t>C529-1</t>
  </si>
  <si>
    <t>C529</t>
  </si>
  <si>
    <t>51228243635-L</t>
  </si>
  <si>
    <t>C530-1</t>
  </si>
  <si>
    <t>C530</t>
  </si>
  <si>
    <t>51228243636-R</t>
  </si>
  <si>
    <t xml:space="preserve"> DOOR HANDLE       </t>
  </si>
  <si>
    <t>B801-1--8</t>
  </si>
  <si>
    <t>B801</t>
  </si>
  <si>
    <t>8531502030                                     85315-02030</t>
  </si>
  <si>
    <t xml:space="preserve">Expansion Tank            </t>
  </si>
  <si>
    <t>B7591-1</t>
  </si>
  <si>
    <t>B7591</t>
  </si>
  <si>
    <t xml:space="preserve"> DOOR HANDLE    </t>
  </si>
  <si>
    <t xml:space="preserve">DOOR HANDLE          </t>
  </si>
  <si>
    <t>D058-1</t>
  </si>
  <si>
    <t xml:space="preserve">CRANKCASE VALVE           </t>
  </si>
  <si>
    <t>D057-1</t>
  </si>
  <si>
    <t>D057</t>
  </si>
  <si>
    <t xml:space="preserve">CRANKCASE VALVE      </t>
  </si>
  <si>
    <t>C527-1</t>
  </si>
  <si>
    <t>C528-1</t>
  </si>
  <si>
    <t xml:space="preserve">DOOR HANDLE     </t>
  </si>
  <si>
    <t>B801-1</t>
  </si>
  <si>
    <t xml:space="preserve"> Expansion Tank       </t>
  </si>
  <si>
    <t>B7572-1--2</t>
  </si>
  <si>
    <t>B7572</t>
  </si>
  <si>
    <t>YL8Z8100AA</t>
  </si>
  <si>
    <t>B7572-3</t>
  </si>
  <si>
    <t>B7573-1--2</t>
  </si>
  <si>
    <t>B7573</t>
  </si>
  <si>
    <t>1L8Z8A080BB</t>
  </si>
  <si>
    <t>B7573-3</t>
  </si>
  <si>
    <t>B812-1--5</t>
  </si>
  <si>
    <t>C072-1--4</t>
  </si>
  <si>
    <t>C072</t>
  </si>
  <si>
    <t>1121500218             0356912950</t>
  </si>
  <si>
    <t xml:space="preserve">Spark Plug Wire  </t>
  </si>
  <si>
    <t>C074-1</t>
  </si>
  <si>
    <t>C074</t>
  </si>
  <si>
    <t>1121500318            0356912952</t>
  </si>
  <si>
    <t>B3721-1--5</t>
  </si>
  <si>
    <t>B3722-1--3</t>
  </si>
  <si>
    <t>DS1040B-1--2</t>
  </si>
  <si>
    <t>DS11F7B-1</t>
  </si>
  <si>
    <t>DS18Q6B-1</t>
  </si>
  <si>
    <t>DS1070B-1</t>
  </si>
  <si>
    <t>DS18T5B-1</t>
  </si>
  <si>
    <t>DS11D2B-1--2</t>
  </si>
  <si>
    <t>B4086-1--4</t>
  </si>
  <si>
    <t>DS11E0B-1</t>
  </si>
  <si>
    <t>B3750-1--3</t>
  </si>
  <si>
    <t>B3751-1--4</t>
  </si>
  <si>
    <t>B3752-1</t>
  </si>
  <si>
    <t>B3753-1</t>
  </si>
  <si>
    <t>B3753-2</t>
  </si>
  <si>
    <t>B3771-1--2</t>
  </si>
  <si>
    <t>B3772-1</t>
  </si>
  <si>
    <t>B3773-1</t>
  </si>
  <si>
    <t>B3774-1</t>
  </si>
  <si>
    <t>B3775-1</t>
  </si>
  <si>
    <t>B3775-2</t>
  </si>
  <si>
    <t>B3776-1</t>
  </si>
  <si>
    <t>B3778-1</t>
  </si>
  <si>
    <t>B3778-2</t>
  </si>
  <si>
    <t>B3779-1--2</t>
  </si>
  <si>
    <t>B3779-3</t>
  </si>
  <si>
    <t>B3780-1</t>
  </si>
  <si>
    <t>B3781-1</t>
  </si>
  <si>
    <t>B3781-2</t>
  </si>
  <si>
    <t>B3966-1</t>
  </si>
  <si>
    <t>B3970-1--2</t>
  </si>
  <si>
    <t>B3970-3-5</t>
  </si>
  <si>
    <t>B3969-1--6</t>
  </si>
  <si>
    <t>B3972-1--5</t>
  </si>
  <si>
    <t>B3971-1--5</t>
  </si>
  <si>
    <t>DS287-1--7</t>
  </si>
  <si>
    <t>DS287</t>
  </si>
  <si>
    <t>DS287-8</t>
  </si>
  <si>
    <t>DS360-1--2</t>
  </si>
  <si>
    <t>DS360</t>
  </si>
  <si>
    <t>DS360-3</t>
  </si>
  <si>
    <t>DS343-1--2</t>
  </si>
  <si>
    <t>DS343</t>
  </si>
  <si>
    <t>DS343-3</t>
  </si>
  <si>
    <t>B3824-1</t>
  </si>
  <si>
    <t>B3824</t>
  </si>
  <si>
    <t>B3825-1</t>
  </si>
  <si>
    <t>B3825</t>
  </si>
  <si>
    <t>B3828-1</t>
  </si>
  <si>
    <t>B3828</t>
  </si>
  <si>
    <t>B3829-1</t>
  </si>
  <si>
    <t>B3829</t>
  </si>
  <si>
    <t>B3832-1</t>
  </si>
  <si>
    <t>B3832</t>
  </si>
  <si>
    <t>B3832-2</t>
  </si>
  <si>
    <t>B3833-1</t>
  </si>
  <si>
    <t>B3833</t>
  </si>
  <si>
    <t>B3833-2</t>
  </si>
  <si>
    <t>DM128P3-1</t>
  </si>
  <si>
    <t>DM128P3</t>
  </si>
  <si>
    <t>B372-1</t>
  </si>
  <si>
    <t>B373-1</t>
  </si>
  <si>
    <t>B396-1</t>
  </si>
  <si>
    <t>B396-2</t>
  </si>
  <si>
    <t>B397-1</t>
  </si>
  <si>
    <t>B399-1</t>
  </si>
  <si>
    <t>B433-1</t>
  </si>
  <si>
    <t>B434-1</t>
  </si>
  <si>
    <t>B441-1</t>
  </si>
  <si>
    <t>B442-1</t>
  </si>
  <si>
    <t>B443-1</t>
  </si>
  <si>
    <t>B444-1</t>
  </si>
  <si>
    <t>B445-1</t>
  </si>
  <si>
    <t>B446-1</t>
  </si>
  <si>
    <t>B449-1</t>
  </si>
  <si>
    <t>B450-1</t>
  </si>
  <si>
    <t>B451-1</t>
  </si>
  <si>
    <t>B452-1</t>
  </si>
  <si>
    <t>B453-1</t>
  </si>
  <si>
    <t>B453-2</t>
  </si>
  <si>
    <t>B454-1</t>
  </si>
  <si>
    <t>B455-1</t>
  </si>
  <si>
    <t>B456-1</t>
  </si>
  <si>
    <t>B457-1</t>
  </si>
  <si>
    <t>B458-1</t>
  </si>
  <si>
    <t>B459-1</t>
  </si>
  <si>
    <t>B460-1</t>
  </si>
  <si>
    <t>B461-1</t>
  </si>
  <si>
    <t>B462-1</t>
  </si>
  <si>
    <t>B465-1</t>
  </si>
  <si>
    <t>B465</t>
  </si>
  <si>
    <t>B466-1</t>
  </si>
  <si>
    <t>B466</t>
  </si>
  <si>
    <t>B469-1</t>
  </si>
  <si>
    <t>B485-1</t>
  </si>
  <si>
    <t>B485</t>
  </si>
  <si>
    <t>B486-1</t>
  </si>
  <si>
    <t>B486</t>
  </si>
  <si>
    <t>B488-1</t>
  </si>
  <si>
    <t>B488</t>
  </si>
  <si>
    <t>B489-1</t>
  </si>
  <si>
    <t>B489</t>
  </si>
  <si>
    <t>B490-1</t>
  </si>
  <si>
    <t>B490</t>
  </si>
  <si>
    <t>B492-1</t>
  </si>
  <si>
    <t>B492</t>
  </si>
  <si>
    <t>B4140-1</t>
  </si>
  <si>
    <t>B4141-1</t>
  </si>
  <si>
    <t>B4142-1</t>
  </si>
  <si>
    <t>B4143-1</t>
  </si>
  <si>
    <t>B521-1</t>
  </si>
  <si>
    <t>B521</t>
  </si>
  <si>
    <t>B522-1</t>
  </si>
  <si>
    <t>B522</t>
  </si>
  <si>
    <t>B523-1</t>
  </si>
  <si>
    <t>B523</t>
  </si>
  <si>
    <t>B524-1</t>
  </si>
  <si>
    <t>B524</t>
  </si>
  <si>
    <t>B643-1</t>
  </si>
  <si>
    <t>B643</t>
  </si>
  <si>
    <t>B644-1</t>
  </si>
  <si>
    <t>B644</t>
  </si>
  <si>
    <t>B645-1</t>
  </si>
  <si>
    <t>B645</t>
  </si>
  <si>
    <t>B646-1</t>
  </si>
  <si>
    <t>B646</t>
  </si>
  <si>
    <t>IF29291-1</t>
  </si>
  <si>
    <t>IF29291-2</t>
  </si>
  <si>
    <t>IF29291-3</t>
  </si>
  <si>
    <t>IF29292-1</t>
  </si>
  <si>
    <t>IF29292-2</t>
  </si>
  <si>
    <t>IF29293-1</t>
  </si>
  <si>
    <t>IF29293-2</t>
  </si>
  <si>
    <t>IF29294-1</t>
  </si>
  <si>
    <t>IF29294-2</t>
  </si>
  <si>
    <t>B3791-1</t>
  </si>
  <si>
    <t>B3791</t>
  </si>
  <si>
    <t>B3792-1</t>
  </si>
  <si>
    <t>B3792</t>
  </si>
  <si>
    <t>B3793-1</t>
  </si>
  <si>
    <t>B3793</t>
  </si>
  <si>
    <t>B3794-1</t>
  </si>
  <si>
    <t>B3794</t>
  </si>
  <si>
    <t>B3795-1</t>
  </si>
  <si>
    <t>B3795</t>
  </si>
  <si>
    <t>B3796-1</t>
  </si>
  <si>
    <t>B3796</t>
  </si>
  <si>
    <t>B3797-1</t>
  </si>
  <si>
    <t>B3797</t>
  </si>
  <si>
    <t>B3798-1</t>
  </si>
  <si>
    <t>B3798</t>
  </si>
  <si>
    <t>B3799-1</t>
  </si>
  <si>
    <t>B3799</t>
  </si>
  <si>
    <t>B3800-1</t>
  </si>
  <si>
    <t>B3800</t>
  </si>
  <si>
    <t>B3801-1</t>
  </si>
  <si>
    <t>B3801</t>
  </si>
  <si>
    <t>B3802-1</t>
  </si>
  <si>
    <t>B3802</t>
  </si>
  <si>
    <t>B3803-1</t>
  </si>
  <si>
    <t>B3803</t>
  </si>
  <si>
    <t>B3804-1</t>
  </si>
  <si>
    <t>B3804</t>
  </si>
  <si>
    <t>B3805-1</t>
  </si>
  <si>
    <t>B3805</t>
  </si>
  <si>
    <t>B3806-1</t>
  </si>
  <si>
    <t>B3806</t>
  </si>
  <si>
    <t>B3811-1</t>
  </si>
  <si>
    <t>B3811</t>
  </si>
  <si>
    <t>B3812-1</t>
  </si>
  <si>
    <t>B3812</t>
  </si>
  <si>
    <t>B3813-1</t>
  </si>
  <si>
    <t>B3813</t>
  </si>
  <si>
    <t>B3814-1</t>
  </si>
  <si>
    <t>B3814</t>
  </si>
  <si>
    <t>B3817-1</t>
  </si>
  <si>
    <t>B3817</t>
  </si>
  <si>
    <t>B3818-1</t>
  </si>
  <si>
    <t>B3818</t>
  </si>
  <si>
    <t>B3819-1</t>
  </si>
  <si>
    <t>B3819</t>
  </si>
  <si>
    <t>B3820-1</t>
  </si>
  <si>
    <t>B3820</t>
  </si>
  <si>
    <t>B614-1</t>
  </si>
  <si>
    <t>B615-1</t>
  </si>
  <si>
    <t>B616-1--2</t>
  </si>
  <si>
    <t>B622-1</t>
  </si>
  <si>
    <t>B625-1</t>
  </si>
  <si>
    <t>B627-1</t>
  </si>
  <si>
    <t>B628-1--2</t>
  </si>
  <si>
    <t>B629-1</t>
  </si>
  <si>
    <t>B633-1</t>
  </si>
  <si>
    <t>B634-1</t>
  </si>
  <si>
    <t>B635-1</t>
  </si>
  <si>
    <t>B626-1</t>
  </si>
  <si>
    <t>B4121-1</t>
  </si>
  <si>
    <t>B4122-1</t>
  </si>
  <si>
    <t>B4123-1</t>
  </si>
  <si>
    <t>B3979-1</t>
  </si>
  <si>
    <t>B3980-1--2</t>
  </si>
  <si>
    <t>B3981-1</t>
  </si>
  <si>
    <t>B3981-2</t>
  </si>
  <si>
    <t>B3982-1</t>
  </si>
  <si>
    <t>B3983-1</t>
  </si>
  <si>
    <t>B3984-1</t>
  </si>
  <si>
    <t>B3985-1</t>
  </si>
  <si>
    <t>B3985</t>
  </si>
  <si>
    <t>B3986-1</t>
  </si>
  <si>
    <t>B3986</t>
  </si>
  <si>
    <t>B3987-1</t>
  </si>
  <si>
    <t>B3987</t>
  </si>
  <si>
    <t>B4000-1</t>
  </si>
  <si>
    <t>B4000</t>
  </si>
  <si>
    <t>B4001-1</t>
  </si>
  <si>
    <t>B4001</t>
  </si>
  <si>
    <t>B4002-1</t>
  </si>
  <si>
    <t>B4002</t>
  </si>
  <si>
    <t>B4081-1</t>
  </si>
  <si>
    <t>B4044-1</t>
  </si>
  <si>
    <t>B4045-1</t>
  </si>
  <si>
    <t>B4046-1</t>
  </si>
  <si>
    <t>DS351-1--2</t>
  </si>
  <si>
    <t>DS351</t>
  </si>
  <si>
    <t>DS351-1</t>
  </si>
  <si>
    <t>B3777-1</t>
  </si>
  <si>
    <t>B398-1</t>
  </si>
  <si>
    <t>B3969-1</t>
  </si>
  <si>
    <t>B3750-1</t>
  </si>
  <si>
    <t>B3722-1</t>
  </si>
  <si>
    <t>chev / gmc</t>
  </si>
  <si>
    <t>0419flg</t>
  </si>
  <si>
    <t>DS41</t>
  </si>
  <si>
    <t>DH36</t>
  </si>
  <si>
    <t>=B457+B458</t>
  </si>
  <si>
    <t>DS71</t>
  </si>
  <si>
    <t>=B610+B611+B613*2</t>
  </si>
  <si>
    <t>DS62</t>
  </si>
  <si>
    <t>=B614+B615</t>
  </si>
  <si>
    <t>DS475</t>
  </si>
  <si>
    <t>=B4142+B4143</t>
  </si>
  <si>
    <t>=B3767</t>
  </si>
  <si>
    <t>fed:9*7*5/shipwork  usps:10*6*5:$7.35</t>
  </si>
  <si>
    <t>ds369</t>
  </si>
  <si>
    <t>=if29291+if29292+if29293+if29294</t>
  </si>
  <si>
    <t>DS269</t>
  </si>
  <si>
    <t>=B3766+B3767</t>
  </si>
  <si>
    <t>=B3766</t>
  </si>
  <si>
    <t>=B3768</t>
  </si>
  <si>
    <t>=B3769</t>
  </si>
  <si>
    <t>DS268</t>
  </si>
  <si>
    <t>=B3766+B3767+B3768+B3769</t>
  </si>
  <si>
    <t>DS236</t>
  </si>
  <si>
    <t>=B3774+B3775+B3776+B3777</t>
  </si>
  <si>
    <t>DS114</t>
  </si>
  <si>
    <t>=B3778+B3780+B3779+B3781</t>
  </si>
  <si>
    <t>DS189</t>
  </si>
  <si>
    <t>=B3848+B3949+B3950+B3951</t>
  </si>
  <si>
    <t>DS314</t>
  </si>
  <si>
    <t>=DN10001+DN10002+DN10003+DN10004</t>
  </si>
  <si>
    <t>=DN10002</t>
  </si>
  <si>
    <t>=DN10001</t>
  </si>
  <si>
    <t>=DN10004</t>
  </si>
  <si>
    <t>=DN10003</t>
  </si>
  <si>
    <t>DH43</t>
  </si>
  <si>
    <t>=B599+B598</t>
  </si>
  <si>
    <t>DS403</t>
  </si>
  <si>
    <t>=B373+B530</t>
  </si>
  <si>
    <t>8799</t>
  </si>
  <si>
    <t>4lb 5x5x5</t>
  </si>
  <si>
    <t>4lb /e</t>
  </si>
  <si>
    <t>4lb 7x7x6</t>
  </si>
  <si>
    <t>b2909</t>
  </si>
  <si>
    <t>chevrolet</t>
  </si>
  <si>
    <t>vw</t>
  </si>
  <si>
    <t>3lb 10 6 5</t>
  </si>
  <si>
    <t>3lb 5x5x5</t>
  </si>
  <si>
    <t>color not match</t>
  </si>
  <si>
    <t>4lb /776</t>
  </si>
  <si>
    <t>3lb 776</t>
  </si>
  <si>
    <t>4lb /10 6 5</t>
  </si>
  <si>
    <t>8lb 10 6 5</t>
  </si>
  <si>
    <t>4-6/e 7-8 10x8x6</t>
  </si>
  <si>
    <t>jeep</t>
  </si>
  <si>
    <t>3-8/10 65</t>
  </si>
  <si>
    <t>3-8/10 6 5</t>
  </si>
  <si>
    <t>3lb/10 6 5</t>
  </si>
  <si>
    <t>5lb/ 7x7x6</t>
  </si>
  <si>
    <t>1lb /10 8 6</t>
  </si>
  <si>
    <t>8oz each //  2 16oz /f  ///  3-8/e</t>
  </si>
  <si>
    <t>beetle  wv</t>
  </si>
  <si>
    <t>beetle wv</t>
  </si>
  <si>
    <t>3lb 7x7x6</t>
  </si>
  <si>
    <t>3lb  7x7x6</t>
  </si>
  <si>
    <t>c448</t>
  </si>
  <si>
    <t>16oz /f</t>
  </si>
  <si>
    <t>2lb/10 6 5</t>
  </si>
  <si>
    <t>chrysler //dodge</t>
  </si>
  <si>
    <t>3lb /5x5x5</t>
  </si>
  <si>
    <t>6lb/10 6 5</t>
  </si>
  <si>
    <t>4lb/7 7 6</t>
  </si>
  <si>
    <t>4lb/776</t>
  </si>
  <si>
    <t>b255b</t>
  </si>
  <si>
    <t>4lb/ 7 7 6</t>
  </si>
  <si>
    <t>2lb /e</t>
  </si>
  <si>
    <t>3lb/776</t>
  </si>
  <si>
    <t>1121500318            0356912954</t>
  </si>
  <si>
    <t>7LB 12*12*12</t>
  </si>
  <si>
    <t>3LB 10 6 5</t>
  </si>
  <si>
    <t>6lb/10 8 6</t>
  </si>
  <si>
    <t>6lb  10 8 6</t>
  </si>
  <si>
    <t>dodge chrysler  mitsubishi</t>
  </si>
  <si>
    <t>5lb 776</t>
  </si>
  <si>
    <t>3lb /e</t>
  </si>
  <si>
    <t>3LB 555</t>
  </si>
  <si>
    <t>2lb 555</t>
  </si>
  <si>
    <t>6926=6922</t>
  </si>
  <si>
    <t>additional Total</t>
  </si>
  <si>
    <t>B3832-1,2</t>
  </si>
  <si>
    <t>B3833-1,2</t>
  </si>
  <si>
    <t>B3981-1.2</t>
  </si>
  <si>
    <t>3lb 5x5x5   two 6lb 10 6 5</t>
  </si>
  <si>
    <t>MK-1,2,3</t>
  </si>
  <si>
    <t>G003</t>
  </si>
  <si>
    <t>9219, 7347</t>
  </si>
  <si>
    <t>MK7343P</t>
  </si>
  <si>
    <t>6251</t>
  </si>
  <si>
    <t>M055</t>
  </si>
  <si>
    <t>2948+2949</t>
  </si>
  <si>
    <t>=FM02=5495</t>
  </si>
  <si>
    <t>=7347,9219</t>
  </si>
  <si>
    <t>len</t>
  </si>
  <si>
    <t>MK063A,01- AT   05 MT</t>
  </si>
  <si>
    <t>8015, 8016</t>
  </si>
  <si>
    <t>4503/ 9413</t>
  </si>
  <si>
    <t>M392</t>
  </si>
  <si>
    <t>=4549+4573+4528+4504</t>
  </si>
  <si>
    <t>=  MK063A,01- AT   05 MT</t>
  </si>
  <si>
    <t>62063, 735027 / 9158</t>
  </si>
  <si>
    <t xml:space="preserve"> 'em5375</t>
  </si>
  <si>
    <t>MK6346</t>
  </si>
  <si>
    <t>=7339, 8681</t>
  </si>
  <si>
    <t>lexus</t>
  </si>
  <si>
    <t>5OZ</t>
  </si>
  <si>
    <t>=B22=65023</t>
  </si>
  <si>
    <r>
      <t>4527=</t>
    </r>
    <r>
      <rPr>
        <sz val="14"/>
        <color theme="9" tint="-0.249977111117893"/>
        <rFont val="Arial"/>
        <family val="2"/>
      </rPr>
      <t>65023</t>
    </r>
  </si>
  <si>
    <t>4lb 776</t>
  </si>
  <si>
    <t>chrysler dodge</t>
  </si>
  <si>
    <t>4lb 10 6 5</t>
  </si>
  <si>
    <t xml:space="preserve">7282 </t>
  </si>
  <si>
    <t xml:space="preserve"> 776</t>
  </si>
  <si>
    <t>16oz f</t>
  </si>
  <si>
    <t>3lb /776</t>
  </si>
  <si>
    <t>2lb e</t>
  </si>
  <si>
    <t>5474   ford</t>
  </si>
  <si>
    <t>4lb 1065</t>
  </si>
  <si>
    <t>12oz each  //  2-4 e //5-10 10 8 6</t>
  </si>
  <si>
    <t>5oz f</t>
  </si>
  <si>
    <t>dupliFlg</t>
  </si>
  <si>
    <t>0</t>
  </si>
  <si>
    <t>DH17</t>
  </si>
  <si>
    <t>9297  4566</t>
  </si>
  <si>
    <t>buickj</t>
  </si>
  <si>
    <t>4505</t>
  </si>
  <si>
    <t>h</t>
  </si>
  <si>
    <t>4lb e</t>
  </si>
  <si>
    <t>8oz each //  2 16oz /f  ///  3-4/e ////5-8/10 6 5</t>
  </si>
  <si>
    <t>3lb 555</t>
  </si>
  <si>
    <t>bh08</t>
  </si>
  <si>
    <t xml:space="preserve">2lb/ e </t>
  </si>
  <si>
    <t>5oz each //6 oz for 2</t>
  </si>
  <si>
    <t>OriginalPallet</t>
  </si>
  <si>
    <t>OriginalCtns</t>
  </si>
  <si>
    <t>Ningbo</t>
  </si>
  <si>
    <t>Guangzhou</t>
  </si>
  <si>
    <t>nbo</t>
  </si>
  <si>
    <t>gzhou</t>
  </si>
  <si>
    <t>b2886</t>
  </si>
  <si>
    <t>B3769</t>
  </si>
  <si>
    <t>9211</t>
  </si>
  <si>
    <t>B3768</t>
  </si>
  <si>
    <t>1lb/each  2-4/e   5-8/10 8 6</t>
  </si>
  <si>
    <t>3lb e</t>
  </si>
  <si>
    <t>Image</t>
  </si>
  <si>
    <t>PO</t>
  </si>
  <si>
    <t>AUTOTECH Company CODE</t>
  </si>
  <si>
    <t>DETAIL DESCRIPTION</t>
  </si>
  <si>
    <t>OEM PART NO.</t>
  </si>
  <si>
    <t>VENDOR ITEM#</t>
  </si>
  <si>
    <t>QTY/CTN</t>
  </si>
  <si>
    <t>CTN</t>
  </si>
  <si>
    <t>TOTAL</t>
  </si>
  <si>
    <t>Engine Motor Mount</t>
  </si>
  <si>
    <t>8D0 399 151H</t>
  </si>
  <si>
    <t>B216</t>
  </si>
  <si>
    <t>Control Arm Bushing</t>
  </si>
  <si>
    <t>3112 6757 623</t>
  </si>
  <si>
    <t>B217</t>
  </si>
  <si>
    <t>3112 6757 624</t>
  </si>
  <si>
    <t>5F9Z-6F055-BB</t>
  </si>
  <si>
    <t>1K0 199 855L</t>
  </si>
  <si>
    <t>220 240 0717</t>
  </si>
  <si>
    <t>7358EL</t>
  </si>
  <si>
    <t>MK131</t>
  </si>
  <si>
    <t>6R3Z6038A</t>
  </si>
  <si>
    <t>002</t>
  </si>
  <si>
    <t>12363-0P050</t>
  </si>
  <si>
    <t>043</t>
  </si>
  <si>
    <t>D108-1--5</t>
  </si>
  <si>
    <t>D108</t>
  </si>
  <si>
    <t>Door Valve</t>
  </si>
  <si>
    <t>D109 -1</t>
  </si>
  <si>
    <t>D109</t>
  </si>
  <si>
    <t>oil cooler</t>
  </si>
  <si>
    <t>3C3Z-6A642-CA</t>
  </si>
  <si>
    <t>023</t>
  </si>
  <si>
    <t>B810-1--2</t>
  </si>
  <si>
    <t>1-3</t>
  </si>
  <si>
    <t>B812-1-3</t>
  </si>
  <si>
    <t>1-20</t>
  </si>
  <si>
    <t>B818-1-20</t>
  </si>
  <si>
    <t>05072602AA</t>
  </si>
  <si>
    <t>B818-1</t>
  </si>
  <si>
    <t>1-4</t>
  </si>
  <si>
    <t>B818-1--4</t>
  </si>
  <si>
    <t>C2Z13764</t>
  </si>
  <si>
    <t>006</t>
  </si>
  <si>
    <t>50810-S0X-A00 50810-S0X-A02</t>
  </si>
  <si>
    <t>50810-SM4-J03</t>
  </si>
  <si>
    <t>50830-TA0-A01</t>
  </si>
  <si>
    <t>50810-TA0-A01</t>
  </si>
  <si>
    <t>50820-TA0-A01</t>
  </si>
  <si>
    <t>50850-TA0-A01</t>
  </si>
  <si>
    <t>4561W</t>
  </si>
  <si>
    <t>50870-TA0-A01                             50870-TA0-A03</t>
  </si>
  <si>
    <t xml:space="preserve">50840-S5A-A81                                  50840-S5A-980                       50840-s5a--990    </t>
  </si>
  <si>
    <t>50840-SCV-A81                       50840-S7C-980</t>
  </si>
  <si>
    <t>50860-SEP-A03</t>
  </si>
  <si>
    <t>4530B</t>
  </si>
  <si>
    <t>50820-SVA-A05      50820-SNB-J02      50820-SNA-023</t>
  </si>
  <si>
    <t>50840-S5A-010   50840-S5A-020</t>
  </si>
  <si>
    <t>50805-S5A-033                      50805-S5A-A01</t>
  </si>
  <si>
    <t>50880-SWA-A81</t>
  </si>
  <si>
    <t>50890-SWA-A81</t>
  </si>
  <si>
    <t>50721-S5C-003</t>
  </si>
  <si>
    <t>不带支架</t>
  </si>
  <si>
    <t>50820-SWE-A01</t>
  </si>
  <si>
    <t>50850-SWN-P81</t>
  </si>
  <si>
    <t>50821-SR3-020                              50821-SR3-J11</t>
  </si>
  <si>
    <t>50805-SR3-981                      50805-SK7-981</t>
  </si>
  <si>
    <t>50820-SVB-A04                50820-SNG-J02</t>
  </si>
  <si>
    <t>50821-S6M-013                      50821-S5B-003</t>
  </si>
  <si>
    <t>50840-S6M-010                      50840-s7c-000</t>
  </si>
  <si>
    <t xml:space="preserve">50826-SEL-T01                       50826-SEL-E01  </t>
  </si>
  <si>
    <t>4583 Cap</t>
  </si>
  <si>
    <t>50890-TF0-911</t>
  </si>
  <si>
    <t>50851-SP0-N10</t>
  </si>
  <si>
    <t>50850-SNC-A91</t>
  </si>
  <si>
    <t>50820-S5A-013</t>
  </si>
  <si>
    <t>50870-SEA-E01</t>
  </si>
  <si>
    <t>50820-TR0-A81 50820-TS6-H03</t>
  </si>
  <si>
    <t xml:space="preserve"> 50820-TS6-H03</t>
  </si>
  <si>
    <t>50820-TA1-A01</t>
  </si>
  <si>
    <t xml:space="preserve">FE01-39-050A                  FE05-39-050A               01-AT-05-MT    </t>
  </si>
  <si>
    <t>11210-JA000</t>
  </si>
  <si>
    <t>MK020</t>
  </si>
  <si>
    <t>11220-ET01A</t>
  </si>
  <si>
    <t>11320-JN01B</t>
  </si>
  <si>
    <t>11270-JN01A</t>
  </si>
  <si>
    <t>11220-JA000</t>
  </si>
  <si>
    <t>11350-JN30A</t>
  </si>
  <si>
    <t>11360-3TS0A</t>
  </si>
  <si>
    <t>Air Intake Hose</t>
  </si>
  <si>
    <t>Mirror Gasket Rubber Seal</t>
  </si>
  <si>
    <t>B044</t>
  </si>
  <si>
    <t>2208110198     2208110298</t>
  </si>
  <si>
    <t>MK150</t>
  </si>
  <si>
    <t>50810-T2F-A01</t>
  </si>
  <si>
    <t>MK151</t>
  </si>
  <si>
    <t>50830-T2J-H01</t>
  </si>
  <si>
    <t>MK152</t>
  </si>
  <si>
    <t>50850-T2F-A21</t>
  </si>
  <si>
    <t>MK153</t>
  </si>
  <si>
    <t>50870-T2F-A02</t>
  </si>
  <si>
    <t>004</t>
  </si>
  <si>
    <t>21810-2C000            21810-2C300</t>
  </si>
  <si>
    <t>21930-2D101</t>
  </si>
  <si>
    <t>21830-2D000</t>
  </si>
  <si>
    <t>21910-2D000</t>
  </si>
  <si>
    <t>21830-2D050</t>
  </si>
  <si>
    <t>OK558-39050              0K552-39050</t>
  </si>
  <si>
    <t>OK558-39040           0K52Y-39040A</t>
  </si>
  <si>
    <t>ok52y-39-070B                       0K52Y-39-060</t>
  </si>
  <si>
    <t>0K2A3-39-070                     OK2A4-39-070                  OK2A5-39-070</t>
  </si>
  <si>
    <t>21810-38110</t>
  </si>
  <si>
    <t>21930-38600</t>
  </si>
  <si>
    <t>7119=7106</t>
  </si>
  <si>
    <t>21910-38851            21910-38602            21910-38900</t>
  </si>
  <si>
    <t>21830-38510</t>
  </si>
  <si>
    <t>21830-38900                21830-38010</t>
  </si>
  <si>
    <t>21910-1G000</t>
  </si>
  <si>
    <t>009</t>
  </si>
  <si>
    <t>B25E-39-070</t>
  </si>
  <si>
    <t>B25D-39-070</t>
  </si>
  <si>
    <t>BP4S-39-040</t>
  </si>
  <si>
    <t>EH48-39-070</t>
  </si>
  <si>
    <t>GA2C-39-040</t>
  </si>
  <si>
    <t>BP4N-39-010</t>
  </si>
  <si>
    <t>4404BU</t>
  </si>
  <si>
    <t>BP4S-39-070</t>
  </si>
  <si>
    <t>4405BU</t>
  </si>
  <si>
    <t>EH48-39-040</t>
  </si>
  <si>
    <t>BCM4-39-060</t>
  </si>
  <si>
    <t>BJ0N-39-040</t>
  </si>
  <si>
    <t>BBM4-39-060</t>
  </si>
  <si>
    <t>4403BU</t>
  </si>
  <si>
    <t>GJ6G-39-060</t>
  </si>
  <si>
    <t>BCYE-39-040</t>
  </si>
  <si>
    <t>GA2G-39-060</t>
  </si>
  <si>
    <t>4418BU</t>
  </si>
  <si>
    <t>GA2A-39-040</t>
  </si>
  <si>
    <t>B455-39-100</t>
  </si>
  <si>
    <t>BC1F-39-060</t>
  </si>
  <si>
    <t>B25D-39-050</t>
  </si>
  <si>
    <t>BC1G-39-050</t>
  </si>
  <si>
    <t>BC1D-39-100</t>
  </si>
  <si>
    <t>MK115</t>
  </si>
  <si>
    <t>KR11-39-070</t>
  </si>
  <si>
    <t>GJ6A-39-040</t>
  </si>
  <si>
    <t>MK112</t>
  </si>
  <si>
    <t>EH48-39-06Y</t>
  </si>
  <si>
    <t>MK114</t>
  </si>
  <si>
    <t>KR12-39-060</t>
  </si>
  <si>
    <t>008</t>
  </si>
  <si>
    <t>4611P</t>
  </si>
  <si>
    <t xml:space="preserve">MN101073   MN101073 </t>
  </si>
  <si>
    <t>4614P</t>
  </si>
  <si>
    <t>4616P</t>
  </si>
  <si>
    <t>MN101072</t>
  </si>
  <si>
    <t>4612P</t>
  </si>
  <si>
    <t>MR272218</t>
  </si>
  <si>
    <t>4602P</t>
  </si>
  <si>
    <t>MR272199             MR198543                  MR272199</t>
  </si>
  <si>
    <t>4603P</t>
  </si>
  <si>
    <t>MR272203</t>
  </si>
  <si>
    <t>4608P</t>
  </si>
  <si>
    <t>MN100335</t>
  </si>
  <si>
    <t>4640P</t>
  </si>
  <si>
    <t>MN100289</t>
  </si>
  <si>
    <t>4641P</t>
  </si>
  <si>
    <t>MR961709</t>
  </si>
  <si>
    <t>4642P</t>
  </si>
  <si>
    <t>MR961111</t>
  </si>
  <si>
    <t>6670P</t>
  </si>
  <si>
    <t xml:space="preserve">MR491557 </t>
  </si>
  <si>
    <t>4617P</t>
  </si>
  <si>
    <t>MR554746        MN961214</t>
  </si>
  <si>
    <t>MR554746</t>
  </si>
  <si>
    <t>6647P</t>
  </si>
  <si>
    <t>MR 333578              MR554244</t>
  </si>
  <si>
    <t>4606P</t>
  </si>
  <si>
    <t>MR491479       MR403666</t>
  </si>
  <si>
    <t>MR491479</t>
  </si>
  <si>
    <t>4644P</t>
  </si>
  <si>
    <t>MN184372</t>
  </si>
  <si>
    <t>MB871332</t>
  </si>
  <si>
    <t>MR131308</t>
  </si>
  <si>
    <t>MR297256</t>
  </si>
  <si>
    <t>MB 911271 MB911271</t>
  </si>
  <si>
    <t>MB910663                                    MB844290</t>
  </si>
  <si>
    <t>MB-911272</t>
  </si>
  <si>
    <t>MR244457</t>
  </si>
  <si>
    <t>MR131864</t>
  </si>
  <si>
    <t>MR234837</t>
  </si>
  <si>
    <t>MR598152</t>
  </si>
  <si>
    <t>1091A074</t>
  </si>
  <si>
    <t>MR589192</t>
  </si>
  <si>
    <t>MN101009</t>
  </si>
  <si>
    <t>MR403065</t>
  </si>
  <si>
    <t>MN101572</t>
  </si>
  <si>
    <t>MN101574</t>
  </si>
  <si>
    <t>5105495AD   MN184094</t>
  </si>
  <si>
    <t>MR130551</t>
  </si>
  <si>
    <t>MR333577</t>
  </si>
  <si>
    <t>MR333029</t>
  </si>
  <si>
    <t>012</t>
  </si>
  <si>
    <t xml:space="preserve"> 11320-50Y11                                       11320-0M812                                  11320-4B012               </t>
  </si>
  <si>
    <t>11320-4Z005                        11320-4Z010                      11320-4M400</t>
  </si>
  <si>
    <t>11270-4Z000</t>
  </si>
  <si>
    <t>11210-6N000                      11210-4Z010</t>
  </si>
  <si>
    <t>11220-4M412                      11220-2J210              11220-4Z020</t>
  </si>
  <si>
    <t>11270-2J210</t>
  </si>
  <si>
    <t>11320-2J010</t>
  </si>
  <si>
    <t>MK066</t>
  </si>
  <si>
    <t>11220-JD000     11220-ET01A</t>
  </si>
  <si>
    <t>MK018</t>
  </si>
  <si>
    <t>11210-1HS0A</t>
  </si>
  <si>
    <t>11210-ET80A</t>
  </si>
  <si>
    <t>MK019</t>
  </si>
  <si>
    <t>11220-1HA0B</t>
  </si>
  <si>
    <t>11320-40U01</t>
  </si>
  <si>
    <t>11220-31U00</t>
  </si>
  <si>
    <t>11210-2Y00E                  11210-30U02                     11211-31U00</t>
  </si>
  <si>
    <t>11270-40U02</t>
  </si>
  <si>
    <t>011</t>
  </si>
  <si>
    <t>12361-46190</t>
  </si>
  <si>
    <t>12361-50111</t>
  </si>
  <si>
    <t>12361-50021                     12361-50101                       12361-50100</t>
  </si>
  <si>
    <t>12360-62021                      12360-62020</t>
  </si>
  <si>
    <t>12363-62020                 12363-62010                 12363-0A020              12363-0A010</t>
  </si>
  <si>
    <t>12361-20020                      12360-20020</t>
  </si>
  <si>
    <t>12371-74550                 12371-74530</t>
  </si>
  <si>
    <t>12361-74490                             12361-74450</t>
  </si>
  <si>
    <t>12363-74130                     12363-03080</t>
  </si>
  <si>
    <t>12363-28060                12363-28010                      12363-28061</t>
  </si>
  <si>
    <t>12363-20100           12363-20120             12363-0A110</t>
  </si>
  <si>
    <t>12361-28100 1236128100</t>
  </si>
  <si>
    <t>12305-22110           12305-0D023                 12305-28080</t>
  </si>
  <si>
    <t>12363-0P101                        12363-0P111</t>
  </si>
  <si>
    <t xml:space="preserve"> 12361-0H100               12361-28220           12361-0H110</t>
  </si>
  <si>
    <t>12362-0H030              12362-0V010                12362-28200</t>
  </si>
  <si>
    <t>FM17</t>
  </si>
  <si>
    <t>12372-0H090               12372-28200</t>
  </si>
  <si>
    <t>12372-74610</t>
  </si>
  <si>
    <t>找</t>
  </si>
  <si>
    <t>12362-74391</t>
  </si>
  <si>
    <t>MK048</t>
  </si>
  <si>
    <t>12372-0M090</t>
  </si>
  <si>
    <t>12372-21060</t>
  </si>
  <si>
    <t>FM05</t>
  </si>
  <si>
    <t>12372-22200</t>
  </si>
  <si>
    <t>FM06</t>
  </si>
  <si>
    <t>12371-22260</t>
  </si>
  <si>
    <t>12305-0t050           12305-37070  88975619</t>
  </si>
  <si>
    <t>MK085</t>
  </si>
  <si>
    <t>12362-28060</t>
  </si>
  <si>
    <t>MK029</t>
  </si>
  <si>
    <t>12361-35070</t>
  </si>
  <si>
    <t>12372-28041</t>
  </si>
  <si>
    <t>12361-21030</t>
  </si>
  <si>
    <t>12371-28031</t>
  </si>
  <si>
    <t>MK140</t>
  </si>
  <si>
    <t>12362-28110</t>
  </si>
  <si>
    <t>B026</t>
  </si>
  <si>
    <t>17881-74390</t>
  </si>
  <si>
    <t>B027</t>
  </si>
  <si>
    <t>17881-03121                  17881-74731</t>
  </si>
  <si>
    <t>B028</t>
  </si>
  <si>
    <t>17881-62040</t>
  </si>
  <si>
    <t>B029</t>
  </si>
  <si>
    <t>17881-20070                  696705</t>
  </si>
  <si>
    <t>B032</t>
  </si>
  <si>
    <t>17881-03110</t>
  </si>
  <si>
    <t>B037</t>
  </si>
  <si>
    <t>17881-50010</t>
  </si>
  <si>
    <t>B038</t>
  </si>
  <si>
    <t>ZM01-13-220</t>
  </si>
  <si>
    <t>B039</t>
  </si>
  <si>
    <t>17881-20090</t>
  </si>
  <si>
    <t>16578-0W001</t>
  </si>
  <si>
    <t>B080</t>
  </si>
  <si>
    <t>17228-PNE-G00</t>
  </si>
  <si>
    <t>B081</t>
  </si>
  <si>
    <t>FP47-13-220A</t>
  </si>
  <si>
    <t>12361-20040</t>
  </si>
  <si>
    <t>007</t>
  </si>
  <si>
    <t>J3242728</t>
  </si>
  <si>
    <t>MK082</t>
  </si>
  <si>
    <t>010</t>
  </si>
  <si>
    <t>41022-FA091</t>
  </si>
  <si>
    <t>41022-AE121                  41022-AE121                41022-AE120</t>
  </si>
  <si>
    <t>005</t>
  </si>
  <si>
    <t>50870-SEP-A01</t>
  </si>
  <si>
    <t>017</t>
  </si>
  <si>
    <t>Liftgate Tailgate Trunk Back Door Hatch Garnish Handle</t>
  </si>
  <si>
    <t>04-10 Scion Tc Rear Hatch Handle Trunk Tailgate Lid Racing Fiber Carbon</t>
  </si>
  <si>
    <t>05-10 Scion Tc Liftgate Tailgate Trunk Back Door Hatch Garnish Handle 1E7 Silver</t>
  </si>
  <si>
    <t xml:space="preserve">DS18Q6B </t>
  </si>
  <si>
    <t>04-10 SCION TC Rear Back Door Liftgate Garnish Trim Panel 8Q6 Azure Pearl</t>
  </si>
  <si>
    <t xml:space="preserve">DS18S6B </t>
  </si>
  <si>
    <t>04-10 SCION TC Back Door Liftgate Garnish Trim Panel 8S6 Nautical Blue Metallic</t>
  </si>
  <si>
    <t xml:space="preserve">Outside  Door Handle </t>
  </si>
  <si>
    <t>DN10001</t>
  </si>
  <si>
    <t>DN10003</t>
  </si>
  <si>
    <t>DN10004</t>
  </si>
  <si>
    <t>B4047 B4048 B4049 B4050</t>
  </si>
  <si>
    <t xml:space="preserve">DS317                            </t>
  </si>
  <si>
    <t>B4087  B4088  B4089  B4090</t>
  </si>
  <si>
    <t xml:space="preserve">DS360               </t>
  </si>
  <si>
    <t>B4087  B4088 B4089  B4090</t>
  </si>
  <si>
    <t>B4095  B4096  B4097  B4098</t>
  </si>
  <si>
    <t xml:space="preserve">DS351                </t>
  </si>
  <si>
    <t>B4099  B4100  B4101  B4102</t>
  </si>
  <si>
    <t xml:space="preserve">DS343              </t>
  </si>
  <si>
    <t>B4134  B4135  B4136  B4137</t>
  </si>
  <si>
    <t xml:space="preserve">DS470               </t>
  </si>
  <si>
    <t xml:space="preserve">B3839 </t>
  </si>
  <si>
    <t>B3840</t>
  </si>
  <si>
    <t>B3841</t>
  </si>
  <si>
    <t>B3842</t>
  </si>
  <si>
    <t>B3858</t>
  </si>
  <si>
    <t>B3859</t>
  </si>
  <si>
    <t>B3862</t>
  </si>
  <si>
    <t>B3863</t>
  </si>
  <si>
    <t>B3864</t>
  </si>
  <si>
    <t>B3865</t>
  </si>
  <si>
    <t>inside door handle</t>
  </si>
  <si>
    <t>05-11 JEEP GRAND CHEROKEE INSIDE DOOR HANDLE FRONT LEFT TAN BEIGE CHROME</t>
  </si>
  <si>
    <t>05-11 JEEP GRAND CHEROKEE INSIDE DOOR HANDLE FRONT RIGHT TAN BEIGE CHROME</t>
  </si>
  <si>
    <t>05-11 JEEP GRAND CHEROKEE INSIDE DOOR HANDLE REAR LEFT TAN BEIGE &amp; CHROME</t>
  </si>
  <si>
    <t>05-11 JEEP GRAND CHEROKEE INSIDE DOOR HANDLE REAR RIGHT TAN BEIGE CHROME</t>
  </si>
  <si>
    <t>05-11 JEEP GRAND CHEROKEE INSIDE DOOR HANDLE FRONT LEFT GRAY &amp; CHROME</t>
  </si>
  <si>
    <t>05-11 JEEP GRAND CHEROKEE INSIDE DOOR HANDLE FRONT RIGHT GRAY CHROME</t>
  </si>
  <si>
    <t>05-11 JEEP GRAND CHEROKEE INSIDE DOOR HANDLE REAR LEFT GRAY &amp; CHROME</t>
  </si>
  <si>
    <t>05-11 JEEP GRAND CHEROKEE INSIDE DOOR HANDLE REAR RIGHT GRAY CHROME</t>
  </si>
  <si>
    <t>05-11 JEEP GRAND CHEROKEE INSIDE DOOR HANDLE FRONT LEFT TAN</t>
  </si>
  <si>
    <t>05-11 JEEP GRAND CHEROKEE INSIDE DOOR HANDLE FRONT RIGHT TAN</t>
  </si>
  <si>
    <t>05-11 JEEP GRAND CHEROKEE INSIDE DOOR HANDLE REAR LEFT TAN</t>
  </si>
  <si>
    <t>05-11 JEEP GRAND CHEROKEE INSIDE DOOR HANDLE REAR RIGHT TAN</t>
  </si>
  <si>
    <t>05-11 JEEP GRAND CHEROKEE INSIDE DOOR HANDLE FRONT LEFT GRAY</t>
  </si>
  <si>
    <t>05-11 JEEP GRAND CHEROKEE INSIDE DOOR HANDLE FRONT RIGHT GRAY</t>
  </si>
  <si>
    <t>05-11 JEEP GRAND CHEROKEE INSIDE DOOR HANDLE REAR LEFT GRAY</t>
  </si>
  <si>
    <t xml:space="preserve">Outside Door Handle </t>
  </si>
  <si>
    <t>TO1520101</t>
  </si>
  <si>
    <t>TO1310101</t>
  </si>
  <si>
    <t>TO1311101</t>
  </si>
  <si>
    <t>TO1521101</t>
  </si>
  <si>
    <t>TO1310114</t>
  </si>
  <si>
    <t>TO1311114</t>
  </si>
  <si>
    <t>TO1520122</t>
  </si>
  <si>
    <t>B467</t>
  </si>
  <si>
    <t>B468</t>
  </si>
  <si>
    <t>TO1521122</t>
  </si>
  <si>
    <t>B491</t>
  </si>
  <si>
    <t>B514</t>
  </si>
  <si>
    <t>TO1310134</t>
  </si>
  <si>
    <t>B515</t>
  </si>
  <si>
    <t xml:space="preserve">TO1311134 </t>
  </si>
  <si>
    <t xml:space="preserve"> TO1311126 </t>
  </si>
  <si>
    <t xml:space="preserve">TO1310126 </t>
  </si>
  <si>
    <t xml:space="preserve">TO1521115 </t>
  </si>
  <si>
    <t>B518</t>
  </si>
  <si>
    <t>HO1310112</t>
  </si>
  <si>
    <t>B519</t>
  </si>
  <si>
    <t xml:space="preserve">HO1311112 </t>
  </si>
  <si>
    <t>B520</t>
  </si>
  <si>
    <t xml:space="preserve">HO1520111 </t>
  </si>
  <si>
    <t>D078</t>
  </si>
  <si>
    <t xml:space="preserve">HO1521111 </t>
  </si>
  <si>
    <t xml:space="preserve"> Inside Door Handle </t>
  </si>
  <si>
    <t>TO1352108</t>
  </si>
  <si>
    <t>TO1353108</t>
  </si>
  <si>
    <t>TO1352106</t>
  </si>
  <si>
    <t>TO1353106</t>
  </si>
  <si>
    <t xml:space="preserve"> TO1353124 </t>
  </si>
  <si>
    <t xml:space="preserve">TO1352124 </t>
  </si>
  <si>
    <t>B3959</t>
  </si>
  <si>
    <t>B3960</t>
  </si>
  <si>
    <t>TO1352137</t>
  </si>
  <si>
    <t>TO1353137</t>
  </si>
  <si>
    <t>TO1352151</t>
  </si>
  <si>
    <t>B560</t>
  </si>
  <si>
    <t>HO1552101</t>
  </si>
  <si>
    <t>B561</t>
  </si>
  <si>
    <t>HO1553101</t>
  </si>
  <si>
    <t>Mirror Cap Cover</t>
  </si>
  <si>
    <t>02-06 altima mirror KY2 Left</t>
  </si>
  <si>
    <t>02-06 altima mirror KY2 Right</t>
  </si>
  <si>
    <t>02-06 altima mirror DY2 Left</t>
  </si>
  <si>
    <t>02-06 altima mirror DY2 Right</t>
  </si>
  <si>
    <t>02-06 altima mirror QX3 Left</t>
  </si>
  <si>
    <t>02-06 altima mirror QX3 Right</t>
  </si>
  <si>
    <t xml:space="preserve">02-06 altima mirror silver K12 Left                                    </t>
  </si>
  <si>
    <t>02-06 altima mirror silver K12 Right</t>
  </si>
  <si>
    <t>029</t>
  </si>
  <si>
    <t>B655</t>
  </si>
  <si>
    <t>Power Mirro</t>
  </si>
  <si>
    <t>97-01 Toyota Camry Power Mirror Left BEIGE 4M9</t>
  </si>
  <si>
    <t>B657</t>
  </si>
  <si>
    <t>97-01 Toyota Camry Power Mirror Left WHITE 040</t>
  </si>
  <si>
    <t>B658</t>
  </si>
  <si>
    <t>97-01 Toyota Camry Power Mirror Right WHITE 040</t>
  </si>
  <si>
    <t>B661</t>
  </si>
  <si>
    <t>97-01 Toyota Camry Power Mirror Left BEIGE 1B2</t>
  </si>
  <si>
    <t>B663</t>
  </si>
  <si>
    <t>97-01 Toyota Camry Power Mirror Left SILVER 1C8</t>
  </si>
  <si>
    <t>034</t>
  </si>
  <si>
    <t>B797</t>
  </si>
  <si>
    <t>PCV VALVE</t>
  </si>
  <si>
    <t>035103245A</t>
  </si>
  <si>
    <t>C059</t>
  </si>
  <si>
    <t>Vacuum Valve</t>
  </si>
  <si>
    <t>07C133529A</t>
  </si>
  <si>
    <t>C100</t>
  </si>
  <si>
    <t>VENILATION VALVE HOUSING</t>
  </si>
  <si>
    <t>058103247</t>
  </si>
  <si>
    <t>C133</t>
  </si>
  <si>
    <t xml:space="preserve">058905291K / 058 905 291 K </t>
  </si>
  <si>
    <t>C063</t>
  </si>
  <si>
    <t>Purge Valve</t>
  </si>
  <si>
    <t>058133753B / 058133753C     058133753D</t>
  </si>
  <si>
    <t>D130</t>
  </si>
  <si>
    <t xml:space="preserve"> Interior Rearview Mirror</t>
  </si>
  <si>
    <t>Oxygen Sensor</t>
  </si>
  <si>
    <t>234-9041</t>
  </si>
  <si>
    <t>234-4622</t>
  </si>
  <si>
    <t>D131</t>
  </si>
  <si>
    <t>Rear Left Door Lock Vacuum Actuator Repair Kit</t>
  </si>
  <si>
    <t>B046</t>
  </si>
  <si>
    <t>B047</t>
  </si>
  <si>
    <t>234-9023</t>
  </si>
  <si>
    <t>234-4018</t>
  </si>
  <si>
    <t>234-4669</t>
  </si>
  <si>
    <t>234-9002</t>
  </si>
  <si>
    <t>234-9075</t>
  </si>
  <si>
    <t>234-9068</t>
  </si>
  <si>
    <t>234-9040</t>
  </si>
  <si>
    <t>234-9005</t>
  </si>
  <si>
    <t>234-4797</t>
  </si>
  <si>
    <t>234-4125</t>
  </si>
  <si>
    <t>234-4065</t>
  </si>
  <si>
    <t>234-4631</t>
  </si>
  <si>
    <t>234-4211</t>
  </si>
  <si>
    <t>234-4329</t>
  </si>
  <si>
    <t>234-9124</t>
  </si>
  <si>
    <t>0816Guangzhou</t>
  </si>
  <si>
    <t>2lb 776</t>
  </si>
  <si>
    <t xml:space="preserve"> 2LB  5*5*5</t>
  </si>
  <si>
    <t xml:space="preserve">  4LB 5*5*5</t>
  </si>
  <si>
    <t>1lb / F</t>
  </si>
  <si>
    <t>5lb  shoe</t>
  </si>
  <si>
    <t>2lb/E</t>
  </si>
  <si>
    <t xml:space="preserve">2lb/each   </t>
  </si>
  <si>
    <t>1-2/e  3-4/10 65  5-8/10 8 6</t>
  </si>
  <si>
    <t>8oz   F</t>
  </si>
  <si>
    <t>8oz each/   3-8/e</t>
  </si>
  <si>
    <t>wrong part</t>
  </si>
  <si>
    <t>bj0016</t>
  </si>
  <si>
    <t>can not find</t>
  </si>
  <si>
    <t>AK02</t>
  </si>
  <si>
    <t>AK01</t>
  </si>
  <si>
    <t>AE02</t>
  </si>
  <si>
    <t>AC01</t>
  </si>
  <si>
    <t>AD02</t>
  </si>
  <si>
    <t>埋m1</t>
  </si>
  <si>
    <t>3-2=1</t>
  </si>
  <si>
    <t>4lb   7/7/6</t>
  </si>
  <si>
    <t>4lb  7/7/6</t>
  </si>
  <si>
    <t>2 lb 13/9/7</t>
  </si>
  <si>
    <t>地怕</t>
  </si>
  <si>
    <t>AM02</t>
  </si>
  <si>
    <t xml:space="preserve">AM02 </t>
  </si>
  <si>
    <t>HONDA</t>
  </si>
  <si>
    <t>AB01</t>
  </si>
  <si>
    <t>AB01/AG06</t>
  </si>
  <si>
    <t>AB01.AG06</t>
  </si>
  <si>
    <t>ford/mazad</t>
  </si>
  <si>
    <t>AB02</t>
  </si>
  <si>
    <t>AA02</t>
  </si>
  <si>
    <t>AB00,AG06</t>
  </si>
  <si>
    <t>AB00</t>
  </si>
  <si>
    <t>AA01</t>
  </si>
  <si>
    <t>aa01</t>
  </si>
  <si>
    <t>P</t>
  </si>
  <si>
    <t xml:space="preserve"> AK06</t>
  </si>
  <si>
    <t>AK06</t>
  </si>
  <si>
    <t>4lb 555</t>
  </si>
  <si>
    <t>2 lb    E</t>
  </si>
  <si>
    <t>AA00</t>
  </si>
  <si>
    <t>架上</t>
  </si>
  <si>
    <t>暗暗</t>
  </si>
  <si>
    <t>AC02</t>
  </si>
  <si>
    <t>ac02</t>
  </si>
  <si>
    <t>gmc</t>
  </si>
  <si>
    <t>AJ02</t>
  </si>
  <si>
    <t>AC03</t>
  </si>
  <si>
    <t>AM03</t>
  </si>
  <si>
    <t>AB01/AC05</t>
  </si>
  <si>
    <t>AN01</t>
  </si>
  <si>
    <t>NISSAN</t>
  </si>
  <si>
    <t>FDORD</t>
  </si>
  <si>
    <t>FORD</t>
  </si>
  <si>
    <t>16oz/f</t>
  </si>
  <si>
    <t>9015</t>
  </si>
  <si>
    <t>5412out</t>
  </si>
  <si>
    <t>c447s</t>
  </si>
  <si>
    <t>c447</t>
  </si>
  <si>
    <t>0ut</t>
  </si>
  <si>
    <t>AN00</t>
  </si>
  <si>
    <t>AL01</t>
  </si>
  <si>
    <t>HYUNDAI</t>
  </si>
  <si>
    <t>AL02</t>
  </si>
  <si>
    <t>AN03</t>
  </si>
  <si>
    <t>AG05</t>
  </si>
  <si>
    <t>AG01</t>
  </si>
  <si>
    <t>AN02</t>
  </si>
  <si>
    <t>AN05</t>
  </si>
  <si>
    <t>AG02</t>
  </si>
  <si>
    <t>AF01</t>
  </si>
  <si>
    <t>AJ05</t>
  </si>
  <si>
    <t>AG00</t>
  </si>
  <si>
    <t>N1</t>
  </si>
  <si>
    <t>AF06</t>
  </si>
  <si>
    <t>AF02</t>
  </si>
  <si>
    <t>oxygen sensor</t>
  </si>
  <si>
    <t>89467-08020</t>
  </si>
  <si>
    <t>5 wires</t>
  </si>
  <si>
    <t>4 wires</t>
  </si>
  <si>
    <t>white</t>
  </si>
  <si>
    <t>b863</t>
  </si>
  <si>
    <t>g001</t>
  </si>
  <si>
    <t>e001=e002</t>
  </si>
  <si>
    <t>4oz/ f</t>
  </si>
  <si>
    <t>mount/ gear/ small parts</t>
  </si>
  <si>
    <t>c446</t>
  </si>
  <si>
    <t>door handle</t>
  </si>
  <si>
    <t>cr2823me-fl</t>
  </si>
  <si>
    <t>AF03</t>
  </si>
  <si>
    <t>AF02/AF06</t>
  </si>
  <si>
    <t>AF01/AF05</t>
  </si>
  <si>
    <t>AF05</t>
  </si>
  <si>
    <t>AF00</t>
  </si>
  <si>
    <t>MAZDA</t>
  </si>
  <si>
    <t>234-4620</t>
  </si>
  <si>
    <t>234-4777</t>
  </si>
  <si>
    <t>234-4195</t>
  </si>
  <si>
    <t>234-9016</t>
  </si>
  <si>
    <t>234-9021</t>
  </si>
  <si>
    <t>234-4623</t>
  </si>
  <si>
    <t>234-4165</t>
  </si>
  <si>
    <t>234-9042</t>
  </si>
  <si>
    <t>234-4301</t>
  </si>
  <si>
    <t>234-9030</t>
  </si>
  <si>
    <t>234-4898</t>
  </si>
  <si>
    <t>234-4716</t>
  </si>
  <si>
    <t>234-4168</t>
  </si>
  <si>
    <t>234-9028</t>
  </si>
  <si>
    <t>234-9021 long</t>
  </si>
  <si>
    <t>234-9009</t>
  </si>
  <si>
    <t>234-9007</t>
  </si>
  <si>
    <t>89467-42020</t>
  </si>
  <si>
    <t>89467-41030</t>
  </si>
  <si>
    <t>89467-41040</t>
  </si>
  <si>
    <t>89467-48011</t>
  </si>
  <si>
    <t>89467-41021</t>
  </si>
  <si>
    <t>89467-42010</t>
  </si>
  <si>
    <t>ak02</t>
  </si>
  <si>
    <t>AE00</t>
  </si>
  <si>
    <t>AE01</t>
  </si>
  <si>
    <t>AH02</t>
  </si>
  <si>
    <t>AJ00</t>
  </si>
  <si>
    <t>AH01</t>
  </si>
  <si>
    <t xml:space="preserve">4lb  10/6/5 </t>
  </si>
  <si>
    <t>AH03</t>
  </si>
  <si>
    <t>m120</t>
  </si>
  <si>
    <t>ac01</t>
  </si>
  <si>
    <t>AJ01</t>
  </si>
  <si>
    <t>P TOYOTA 1</t>
  </si>
  <si>
    <t>AJ01 TOYOTA 1</t>
  </si>
  <si>
    <t>AH00</t>
  </si>
  <si>
    <t xml:space="preserve">P TOYOTA </t>
  </si>
  <si>
    <t>AJ02/P T</t>
  </si>
  <si>
    <t>桌下</t>
  </si>
  <si>
    <t>AK06/AB02</t>
  </si>
  <si>
    <t>AJ03</t>
  </si>
  <si>
    <t>AN04</t>
  </si>
  <si>
    <t>AM04</t>
  </si>
  <si>
    <t>AK00</t>
  </si>
  <si>
    <t>AD01</t>
  </si>
  <si>
    <t>AK03</t>
  </si>
  <si>
    <t>PA1</t>
  </si>
  <si>
    <t>AC00</t>
  </si>
  <si>
    <t>PN1</t>
  </si>
  <si>
    <t>AD00</t>
  </si>
  <si>
    <t>MIX</t>
  </si>
  <si>
    <t>rk1009</t>
  </si>
  <si>
    <t>AE00/PM2</t>
  </si>
  <si>
    <t>AG04</t>
  </si>
  <si>
    <t>AD01/PA1</t>
  </si>
  <si>
    <t>PH2</t>
  </si>
  <si>
    <t>aj01</t>
  </si>
  <si>
    <t>AD03</t>
  </si>
  <si>
    <t>4 lb / 555</t>
  </si>
  <si>
    <t>b3941</t>
  </si>
  <si>
    <t>b3955</t>
  </si>
  <si>
    <t>b4110</t>
  </si>
  <si>
    <t>b3806</t>
  </si>
  <si>
    <t>b3825</t>
  </si>
  <si>
    <t>b4032</t>
  </si>
  <si>
    <t>b612</t>
  </si>
  <si>
    <t>b471</t>
  </si>
  <si>
    <t>b467</t>
  </si>
  <si>
    <t>b475</t>
  </si>
  <si>
    <t>b3860</t>
  </si>
  <si>
    <t>b4113</t>
  </si>
  <si>
    <t>b596</t>
  </si>
  <si>
    <t>b3725</t>
  </si>
  <si>
    <t>mk149</t>
  </si>
  <si>
    <t>AE03</t>
  </si>
  <si>
    <t>4 lb 7 7 6</t>
  </si>
  <si>
    <t>3-8 e</t>
  </si>
  <si>
    <t>Ak02</t>
  </si>
  <si>
    <t>16 oz / f</t>
  </si>
  <si>
    <t>13oz each //2-4 e///5-8 10 6 5</t>
  </si>
  <si>
    <t>5lb 10 8 6</t>
  </si>
  <si>
    <t>ag02</t>
  </si>
  <si>
    <t>5 lb 10 6 5</t>
  </si>
  <si>
    <t>5lb 1065</t>
  </si>
  <si>
    <t>6lb 776</t>
  </si>
  <si>
    <t>4oz f</t>
  </si>
  <si>
    <t>b3731</t>
  </si>
  <si>
    <t>cr2823me-rr</t>
  </si>
  <si>
    <t>c338</t>
  </si>
  <si>
    <t>c450</t>
  </si>
  <si>
    <t>d107</t>
  </si>
  <si>
    <t>d110</t>
  </si>
  <si>
    <t>2lb776</t>
  </si>
  <si>
    <t>5oz/f</t>
  </si>
  <si>
    <t>555</t>
  </si>
  <si>
    <t>65031 without cap</t>
  </si>
  <si>
    <t>10oz    2-6/e</t>
  </si>
  <si>
    <t>7-10/10x8x6</t>
  </si>
  <si>
    <t>12 oz/each/f   2-4/e  5-8/10 8 6</t>
  </si>
  <si>
    <t>af00</t>
  </si>
  <si>
    <t>ac00</t>
  </si>
  <si>
    <t>4lb 7X7X6</t>
  </si>
  <si>
    <t>MK008</t>
  </si>
  <si>
    <t>202 240 0817</t>
  </si>
  <si>
    <t>MK074</t>
  </si>
  <si>
    <t>MK006</t>
  </si>
  <si>
    <t>124 410 0615</t>
  </si>
  <si>
    <t>2612 7511 454</t>
  </si>
  <si>
    <t>MK002</t>
  </si>
  <si>
    <t>8D0 399 151J</t>
  </si>
  <si>
    <t>MK089</t>
  </si>
  <si>
    <t>124 240 1717</t>
  </si>
  <si>
    <t>MK101</t>
  </si>
  <si>
    <t>140 240 2117</t>
  </si>
  <si>
    <t>220 240 0617</t>
  </si>
  <si>
    <r>
      <t>张毅</t>
    </r>
    <r>
      <rPr>
        <sz val="14"/>
        <rFont val="Arial"/>
        <family val="2"/>
      </rPr>
      <t xml:space="preserve"> coil</t>
    </r>
  </si>
  <si>
    <t>3-5</t>
  </si>
  <si>
    <t>B288R</t>
  </si>
  <si>
    <t>6-7</t>
  </si>
  <si>
    <t>8-9</t>
  </si>
  <si>
    <t>90919-02239</t>
  </si>
  <si>
    <t>10-11</t>
  </si>
  <si>
    <t>UF230</t>
  </si>
  <si>
    <t>12</t>
  </si>
  <si>
    <t>90080-19025</t>
  </si>
  <si>
    <t>13</t>
  </si>
  <si>
    <t>14-18</t>
  </si>
  <si>
    <t>19-25</t>
  </si>
  <si>
    <t>26</t>
  </si>
  <si>
    <t>5C1392</t>
  </si>
  <si>
    <t>B2894</t>
  </si>
  <si>
    <t>28-32</t>
  </si>
  <si>
    <t xml:space="preserve">22448-JA00C </t>
  </si>
  <si>
    <t>33-34</t>
  </si>
  <si>
    <t>B353Y</t>
  </si>
  <si>
    <t>22448-AL61C</t>
  </si>
  <si>
    <t>35-36</t>
  </si>
  <si>
    <t>B353</t>
  </si>
  <si>
    <t>37-38</t>
  </si>
  <si>
    <t>B354</t>
  </si>
  <si>
    <t>22448-8J115</t>
  </si>
  <si>
    <t>39-50</t>
  </si>
  <si>
    <t>3W7Z-12029-AA</t>
  </si>
  <si>
    <t xml:space="preserve"> 30521-PWA-003</t>
  </si>
  <si>
    <t>6M8G-12A366</t>
  </si>
  <si>
    <t>SD Coil 陈丽静</t>
  </si>
  <si>
    <t>P1</t>
  </si>
  <si>
    <t>P2</t>
  </si>
  <si>
    <t>P3</t>
  </si>
  <si>
    <r>
      <t>德众</t>
    </r>
    <r>
      <rPr>
        <sz val="14"/>
        <rFont val="Arial"/>
        <family val="2"/>
      </rPr>
      <t xml:space="preserve"> Bottle</t>
    </r>
  </si>
  <si>
    <t>51 22 8 243 635</t>
  </si>
  <si>
    <t>51 22 8 243 636</t>
  </si>
  <si>
    <t xml:space="preserve"> EXPANSION TANK</t>
  </si>
  <si>
    <t>51 21 8 243 615</t>
  </si>
  <si>
    <t>51 21 8 243 616</t>
  </si>
  <si>
    <t>1713 7529 273</t>
  </si>
  <si>
    <r>
      <t>晶驰</t>
    </r>
    <r>
      <rPr>
        <sz val="14"/>
        <rFont val="Arial"/>
        <family val="2"/>
      </rPr>
      <t xml:space="preserve">                              Spark Plug Wire</t>
    </r>
  </si>
  <si>
    <t>C073</t>
  </si>
  <si>
    <t>Spark Plug Wire   11.5"</t>
  </si>
  <si>
    <t>佛山 拉手 蔡生</t>
  </si>
  <si>
    <t xml:space="preserve">Liftgate Tailgate Trunk Back Door Hatch Garnish Handle </t>
  </si>
  <si>
    <t>Rear Hatch Handle Trunk Tailgate Lid Racing Fiber Carbon</t>
  </si>
  <si>
    <t>Liftgate Tailgate Trunk Back Door Hatch Garnish Handle Non Painted</t>
  </si>
  <si>
    <t>Liftgate Tailgate Trunk Back Door Hatch Garnish Handle 1E0</t>
  </si>
  <si>
    <t>Liftgate Tailgate Trunk Back Door Hatch Garnish Handle 3P2</t>
  </si>
  <si>
    <t>DS18T5</t>
  </si>
  <si>
    <t>Liftgate Tailgate Trunk Back Door Hatch Garnish Handle 8T5</t>
  </si>
  <si>
    <t>DS11H5</t>
  </si>
  <si>
    <t>Liftgate Tailgate Trunk Back Door Hatch Garnish Handle 1H5</t>
  </si>
  <si>
    <t>N.A. Outside Handle Front Right K12 Silver</t>
  </si>
  <si>
    <t>N.A. Outside Handle Front Left K12 Silver</t>
  </si>
  <si>
    <t>N.A. Outside Handle Rear Right K12 Silver</t>
  </si>
  <si>
    <t>N.A. Outside Handle Rear Left K12 Silver</t>
  </si>
  <si>
    <t>N.A. Outside Handle Front Right K11 GRAY</t>
  </si>
  <si>
    <t>N.A. Outside Handle Front Left K11 GRAY</t>
  </si>
  <si>
    <t>N.A. Outside Handle Rear Right K11 GRAY</t>
  </si>
  <si>
    <t>N.A. Outside Handle Rear Left K11 GRAY</t>
  </si>
  <si>
    <t>N.A. Outside Handle Front Left BW9 BLUE</t>
  </si>
  <si>
    <t>N.A. Outside Handle Front Right QM1 WHITE</t>
  </si>
  <si>
    <t>N.A. Outside Handle Front Left QM1 WHITE</t>
  </si>
  <si>
    <t>N.A. Outside Handle Rear Right QM1 WHITE</t>
  </si>
  <si>
    <t>N.A. Outside Handle Rear Left QM1 WHITE</t>
  </si>
  <si>
    <t>N.A. Outside Handle Front Right EY1 GOLD</t>
  </si>
  <si>
    <t>N.A. Outside Handle Rear Right EY1 GOLD</t>
  </si>
  <si>
    <t>N.A. Outside Handle Front Right DY2 GREEN</t>
  </si>
  <si>
    <t>N.A. Outside Handle Front Left DY2 GREEN</t>
  </si>
  <si>
    <t>N.A. Outside Handle Rear Left DY2 GREEN</t>
  </si>
  <si>
    <t>N.A. Outside Handle Front Right KY2 PEWTER</t>
  </si>
  <si>
    <t>N.A. Outside Handle Rear Right KY2 PEWTER</t>
  </si>
  <si>
    <t>N.A. Outside Handle Front Left C43 Pebble Beach Greige</t>
  </si>
  <si>
    <t>N.A. Outside Handle Smooth Black Front Left</t>
  </si>
  <si>
    <t>DN10002</t>
  </si>
  <si>
    <t>N.A. Outside Handle Smooth Black Front Right</t>
  </si>
  <si>
    <t>N.A. Outside Handle Smooth Black Rear Left</t>
  </si>
  <si>
    <t>N.A. Outside Handle Smooth Black Rear Right</t>
  </si>
  <si>
    <t>N.A. Outside Handle Front Left QX3 Pearl White</t>
  </si>
  <si>
    <t>N.A. Outside Handle Front Left Red Mica Pearl AX3</t>
  </si>
  <si>
    <t>N.A. Outside Handle Front Left Neptune Metallic FY0</t>
  </si>
  <si>
    <t>B4124</t>
  </si>
  <si>
    <t>H.C. Outside Handle Front Left NH578 Taffeta white</t>
  </si>
  <si>
    <t>B4125</t>
  </si>
  <si>
    <t>H.C. Outside Handle Front Right NH578 Taffeta white</t>
  </si>
  <si>
    <t>B4059</t>
  </si>
  <si>
    <t>H.C. Outside Handle Front Left R81 Milano Red</t>
  </si>
  <si>
    <t>B4060</t>
  </si>
  <si>
    <t>H.C. Outside Handle Front Right R81 Milano Red</t>
  </si>
  <si>
    <t xml:space="preserve">Inside Door Handle </t>
  </si>
  <si>
    <t>J.G.INSIDE HANDLE FRONT LEFT TAN BEIGE CHROME</t>
  </si>
  <si>
    <t>J.G.INSIDE HANDLE FRONT RIGHT TAN BEIGE CHROME</t>
  </si>
  <si>
    <t>J.G.INSIDE HANDLE REAR LEFT TAN BEIGE &amp; CHROME</t>
  </si>
  <si>
    <t>J.G.INSIDE HANDLE REAR RIGHT TAN BEIGE CHROME</t>
  </si>
  <si>
    <t>J.G.INSIDE HANDLE FRONT LEFT GRAY &amp; CHROME</t>
  </si>
  <si>
    <t>J.G.INSIDE HANDLE FRONT RIGHT GRAY CHROME</t>
  </si>
  <si>
    <t>J.G.INSIDE HANDLE REAR LEFT GRAY &amp; CHROME</t>
  </si>
  <si>
    <t>J.G.INSIDE HANDLE REAR RIGHT GRAY CHROME</t>
  </si>
  <si>
    <t>J.G.INSIDE HANDLE FRONT LEFT TAN</t>
  </si>
  <si>
    <t>J.G.INSIDE HANDLE FRONT RIGHT TAN</t>
  </si>
  <si>
    <t>J.G.INSIDE HANDLE REAR LEFT TAN</t>
  </si>
  <si>
    <t>J.G.INSIDE HANDLE REAR RIGHT TAN</t>
  </si>
  <si>
    <t>J.G.INSIDE HANDLE FRONT LEFT GRAY</t>
  </si>
  <si>
    <t>J.G.INSIDE HANDLE FRONT RIGHT GRAY</t>
  </si>
  <si>
    <t>J.G.INSIDE HANDLE REAR LEFT GRAY</t>
  </si>
  <si>
    <t>J.G.INSIDE HANDLE REAR RIGHT GRAY</t>
  </si>
  <si>
    <t>F.F. Inside Door Handle Front Left</t>
  </si>
  <si>
    <t>F.F. Inside Door Handle Front Right</t>
  </si>
  <si>
    <t>F.F. Inside Door Handle Chrome Rear Left</t>
  </si>
  <si>
    <t>F.F. Inside Door Handle Chrome Rear Right</t>
  </si>
  <si>
    <t>T.C. Outside Handle Beige 4M9 Rear Left</t>
  </si>
  <si>
    <t>T.C. Outside Handle Beige 4M9 Rear Right</t>
  </si>
  <si>
    <t>T.C. Outside Handle White 040 Rear Left</t>
  </si>
  <si>
    <t>T.C. Outside Handle White 040 Rear Right</t>
  </si>
  <si>
    <t>T.C. Outside Handle Green 6M1 Front Left</t>
  </si>
  <si>
    <t>T.C. Outside Handle Green 6M1 Front Right</t>
  </si>
  <si>
    <t>T.C. Outside Handle Green 6M1 Rear Left</t>
  </si>
  <si>
    <t>T.C. Outside Handle Green 6M1 Rear Right</t>
  </si>
  <si>
    <t>T.C. Outside Handle Blue 1A0 Front Left</t>
  </si>
  <si>
    <t>T.S. OUTSIDE HANDLE FRONT RIGHT</t>
  </si>
  <si>
    <t>T.S. OUTSIDE HANDLE FRONT RIGHT RED 3M6</t>
  </si>
  <si>
    <t>T.S. OUTSIDE HANDLE FRONT LEFT RED 3M6</t>
  </si>
  <si>
    <t>T.S. OUTSIDE HANDLE REAR Left Or Right RED 3M6</t>
  </si>
  <si>
    <t>T.S. OUTSIDE HANDLE FRONT RIGHT Blue 8L9</t>
  </si>
  <si>
    <t>T.S. OUTSIDE HANDLE FRONT LEFT Blue 8L9</t>
  </si>
  <si>
    <t>T.S. OUTSIDE HANDLE REAR Left Or Right Blue 8L9</t>
  </si>
  <si>
    <t>T.S. OUTSIDE HANDLE FRONT RIGHT 6M3</t>
  </si>
  <si>
    <t>T.S. OUTSIDE HANDLE FRONT LEFT 6M3</t>
  </si>
  <si>
    <t>T.S. OUTSIDE HANDLE REAR Left Or Right 6M3</t>
  </si>
  <si>
    <t>T.S. OUTSIDE HANDLE Front Right Class Green Pearl 6P2</t>
  </si>
  <si>
    <t>T.S. OUTSIDE HANDLE Outside Door Handle Front Left Class Green Pearl 6P2</t>
  </si>
  <si>
    <t>T.S. OUTSIDE HANDLE Rear Left Or Right Class Green Pearl 6P2</t>
  </si>
  <si>
    <t>T.S. OUTSIDE HANDLE Front Left 8N7 Sailfin Blue</t>
  </si>
  <si>
    <t>T.S. OUTSIDE HANDLE Rear Left Or Right 8N7 Sailfin Blue</t>
  </si>
  <si>
    <t>T.S. Outside Handle Front Right 1D7 SILVER</t>
  </si>
  <si>
    <t>T.S. Outside Handle Front Left 1D7 SILVER SHADOW PEARL</t>
  </si>
  <si>
    <t>T.S. Outside Handle Rear Left Or Right 1D7 SILVER</t>
  </si>
  <si>
    <t>H.A. Outside Door Handle white Front  Left</t>
  </si>
  <si>
    <t>H.A. Outside Door Handle white Front Right</t>
  </si>
  <si>
    <t>H.A. Outside Door Handle white Rear  Left</t>
  </si>
  <si>
    <t>H.A. Outside Door Handle white Rear  Right</t>
  </si>
  <si>
    <t>H.A. Outside Door Handle Rear Left Silver NH-612M</t>
  </si>
  <si>
    <t>T.C, Inside Door Handle Sage Left</t>
  </si>
  <si>
    <t>T.C, Inside Door Handle Sage Right</t>
  </si>
  <si>
    <t>B554</t>
  </si>
  <si>
    <t>T.C, Inside Door Handle Left DK. CHOCOLATE/ BLACK  CHROME</t>
  </si>
  <si>
    <t>B555</t>
  </si>
  <si>
    <t>T.C, Inside Door Handle Right IDK. CHOCOLATE/ BLACK  CHROME</t>
  </si>
  <si>
    <t>T.C, Inside Door Handle Left TAN Left</t>
  </si>
  <si>
    <t>T.C, Inside Door Handle Right  TAN Right</t>
  </si>
  <si>
    <t>T.C, Inside Door Handle Left Inside Door Handle Gray Left</t>
  </si>
  <si>
    <t>T.C, Inside Door Handle Right Gray Right</t>
  </si>
  <si>
    <t>T.C, Inside Door Handle Brown Left</t>
  </si>
  <si>
    <t>T.C, Inside Door Handle Brown Right</t>
  </si>
  <si>
    <t>T.S. Inside Door Handle Tan Right</t>
  </si>
  <si>
    <t>M.M. Outside Handle Rear Left A4D White</t>
  </si>
  <si>
    <t>M.M. Outside Handle Rear Right A4D White</t>
  </si>
  <si>
    <t>DM128P4</t>
  </si>
  <si>
    <t>M.M. Outside Handle Rear Right 28P Razor Blue</t>
  </si>
  <si>
    <t>N.A. Morror Cap Cover k11 Left</t>
  </si>
  <si>
    <t>N.A. Morror Cap Cover k11 Right</t>
  </si>
  <si>
    <t>N.A. Morror Cap Cover QM1 Left</t>
  </si>
  <si>
    <t>N.A. Morror Cap Cover KY2 Left</t>
  </si>
  <si>
    <t>N.A. Morror Cap Cover KY2 Right</t>
  </si>
  <si>
    <t>N.A. Morror Cap Cover EY1 Right</t>
  </si>
  <si>
    <t>B710</t>
  </si>
  <si>
    <t>N.A. Morror Cap Cover BX4 Left</t>
  </si>
  <si>
    <t>B711</t>
  </si>
  <si>
    <t>N.A. Morror Cap Cover BX4 Right</t>
  </si>
  <si>
    <t>N.A. Morror Cap Cover DY2 Left</t>
  </si>
  <si>
    <t>N.A. Morror Cap Cover DY2 Right</t>
  </si>
  <si>
    <t>N.A. Morror Cap Cover AX3 Left</t>
  </si>
  <si>
    <t>N.A. Morror Cap Cover AX3 Right</t>
  </si>
  <si>
    <t>B720</t>
  </si>
  <si>
    <t>N.A. Morror Cap Cover A15 Left</t>
  </si>
  <si>
    <t>B721</t>
  </si>
  <si>
    <t>N.A. Morror Cap Cover A15 Right</t>
  </si>
  <si>
    <t>NBC061B</t>
  </si>
  <si>
    <t xml:space="preserve">Fuse Box </t>
  </si>
  <si>
    <t>Fuse Box</t>
  </si>
  <si>
    <t>NBC061C</t>
  </si>
  <si>
    <t xml:space="preserve">N.A. Outside Handle Bolts Rear Left BX4 OPAL BLUE </t>
  </si>
  <si>
    <t>T.C. Outside Handle Front Left 199 Alpine Silver</t>
  </si>
  <si>
    <t>T.C. Outside Handle Front Right 199 Alpine Silver</t>
  </si>
  <si>
    <t>B3860</t>
  </si>
  <si>
    <t>T.C. Outside Handle Rear Left 199 Alpine Silver</t>
  </si>
  <si>
    <t>B3861</t>
  </si>
  <si>
    <t>T.C. Outside Handle Rear Right 199 Alpine Silver</t>
  </si>
  <si>
    <t>T.C. Outside Handle Front Left 3M5 Sanddrift beige</t>
  </si>
  <si>
    <t>T.C. Outside Handle Front Right 3M5 Sanddrift beige</t>
  </si>
  <si>
    <t>T.C. Outside Handle Rear Left 3M5 Sanddrift Beige</t>
  </si>
  <si>
    <t>T.C. Outside Handle Rear Right 3M5 Sanddrift Beige</t>
  </si>
  <si>
    <t>B3866</t>
  </si>
  <si>
    <t>T.C. Outside Handle Front Left 6M1 Dark Green</t>
  </si>
  <si>
    <t>B3867</t>
  </si>
  <si>
    <t>T.C. Outside Handle Front RIght 6M1 Dark Green</t>
  </si>
  <si>
    <t>B3868</t>
  </si>
  <si>
    <t>T.C. Outside Handle Rear Left 6M1 Dark Green</t>
  </si>
  <si>
    <t>B3869</t>
  </si>
  <si>
    <t>T.C. Outside Handle Rear Right 6M1 Dark Green</t>
  </si>
  <si>
    <t>B586</t>
  </si>
  <si>
    <t>T.C. Outside Handle White 040 Front Left</t>
  </si>
  <si>
    <t>B587</t>
  </si>
  <si>
    <t>T.C. Outside Handle White 040 Front Right</t>
  </si>
  <si>
    <t>B588</t>
  </si>
  <si>
    <t>B589</t>
  </si>
  <si>
    <t>B590</t>
  </si>
  <si>
    <t>T.C. Outside Handle SILVER Front Left</t>
  </si>
  <si>
    <t>B591</t>
  </si>
  <si>
    <t>T.C. Outside Handle SILVER Front Right</t>
  </si>
  <si>
    <t>B592</t>
  </si>
  <si>
    <t>T.C. Outside Handle SILVER Rear Left</t>
  </si>
  <si>
    <t>B593</t>
  </si>
  <si>
    <t>T.C. Outside Handle SILVER Rear Right</t>
  </si>
  <si>
    <t>B4061</t>
  </si>
  <si>
    <t>H.C. Outside Handle Rear Left R81 Milano Red</t>
  </si>
  <si>
    <t>B4062</t>
  </si>
  <si>
    <t>H.C. Outside Handle Rear Right R81 Milano Red</t>
  </si>
  <si>
    <t>B3854</t>
  </si>
  <si>
    <t>T.C. Outside Handle Front Left 3M8 Burgandy Red</t>
  </si>
  <si>
    <t>B3855</t>
  </si>
  <si>
    <t>T.C. Outside Handle Front Right 3M8 Burgandy Red</t>
  </si>
  <si>
    <t>B3856</t>
  </si>
  <si>
    <t>T.C. Outside Handle Rear Left 3M8 Burgandy Red</t>
  </si>
  <si>
    <t>B3857</t>
  </si>
  <si>
    <t>T.C. Outside Handle Rear Right 3M8 Burgandy Red</t>
  </si>
  <si>
    <t>B4124RL</t>
  </si>
  <si>
    <t>H.C. Outside Handle Rear Left NH578 Taffeta white</t>
  </si>
  <si>
    <t>DC15783</t>
  </si>
  <si>
    <t>B4125RR</t>
  </si>
  <si>
    <t>H.C. Outside Handle Rear Right NH578 Taffeta white</t>
  </si>
  <si>
    <t>DC15784</t>
  </si>
  <si>
    <t>T.C. Outside Handle Burgandy 3N6 Rear Left</t>
  </si>
  <si>
    <t>T.C. Outside Handle Burgandy 3N6 Rear Right</t>
  </si>
  <si>
    <t>T.C, Inside Door Handle GRAY Left</t>
  </si>
  <si>
    <t>T.C, Inside Door Handle GRAY Right</t>
  </si>
  <si>
    <t>T.C. Inside Door Handle Gray Right</t>
  </si>
  <si>
    <t>H10002FR-T</t>
  </si>
  <si>
    <t xml:space="preserve">inside Door Handle </t>
  </si>
  <si>
    <t>HHR Inside Door Handle Fornt Left with tool</t>
  </si>
  <si>
    <t>HHR Inside Door Handle Fornt Right with tool</t>
  </si>
  <si>
    <t>50810-S7C-003                       50810-S7C-981</t>
  </si>
  <si>
    <t>50820-SHJ-A61</t>
  </si>
  <si>
    <t>MK025</t>
  </si>
  <si>
    <t>50830-SFY-023</t>
  </si>
  <si>
    <t>50830-STW-A02</t>
  </si>
  <si>
    <t>MK027</t>
  </si>
  <si>
    <t>50820-T0A-A01        50820-T0T-H01</t>
  </si>
  <si>
    <t>50851-TA1-A01</t>
  </si>
  <si>
    <t>11350-JA00A</t>
  </si>
  <si>
    <t>MK106</t>
  </si>
  <si>
    <t>50820-T2F-A01</t>
  </si>
  <si>
    <r>
      <t>无支架</t>
    </r>
    <r>
      <rPr>
        <sz val="14"/>
        <color indexed="8"/>
        <rFont val="Arial"/>
        <family val="2"/>
      </rPr>
      <t xml:space="preserve"> </t>
    </r>
  </si>
  <si>
    <t>50820-TS6-H03</t>
  </si>
  <si>
    <t>50890-SWA-A02</t>
  </si>
  <si>
    <r>
      <t>劳伟杰</t>
    </r>
    <r>
      <rPr>
        <sz val="14"/>
        <rFont val="Arial"/>
        <family val="2"/>
      </rPr>
      <t xml:space="preserve"> W </t>
    </r>
  </si>
  <si>
    <t>6325P</t>
  </si>
  <si>
    <t>11220-4M800</t>
  </si>
  <si>
    <t>11210-4M810               11210-6M000</t>
  </si>
  <si>
    <t>11220-8H310</t>
  </si>
  <si>
    <t xml:space="preserve">张锦初 C  </t>
  </si>
  <si>
    <t>6486</t>
  </si>
  <si>
    <t>6465</t>
  </si>
  <si>
    <t>2-3</t>
  </si>
  <si>
    <t>B25D-39-00</t>
  </si>
  <si>
    <t>2650</t>
  </si>
  <si>
    <t>4422</t>
  </si>
  <si>
    <t>5</t>
  </si>
  <si>
    <t>BFF4-39-070</t>
  </si>
  <si>
    <t>6436</t>
  </si>
  <si>
    <t>6</t>
  </si>
  <si>
    <t>4418</t>
  </si>
  <si>
    <t>7</t>
  </si>
  <si>
    <t>6471</t>
  </si>
  <si>
    <t>8</t>
  </si>
  <si>
    <t>4404</t>
  </si>
  <si>
    <t>9</t>
  </si>
  <si>
    <t>6494</t>
  </si>
  <si>
    <t>10-12</t>
  </si>
  <si>
    <t>GJ6A-39-060</t>
  </si>
  <si>
    <t>4405</t>
  </si>
  <si>
    <t>4402</t>
  </si>
  <si>
    <t>14-16</t>
  </si>
  <si>
    <t>17-19</t>
  </si>
  <si>
    <t>23-24</t>
  </si>
  <si>
    <t>4421</t>
  </si>
  <si>
    <t>BBM5-39-070</t>
  </si>
  <si>
    <t>4404B</t>
  </si>
  <si>
    <t>4418B</t>
  </si>
  <si>
    <t>4410</t>
  </si>
  <si>
    <t>LD47-39-040</t>
  </si>
  <si>
    <t>4405B</t>
  </si>
  <si>
    <t>32</t>
  </si>
  <si>
    <t>4403B</t>
  </si>
  <si>
    <t>33-35</t>
  </si>
  <si>
    <t>9070</t>
  </si>
  <si>
    <t>36</t>
  </si>
  <si>
    <t>4408</t>
  </si>
  <si>
    <t>LD47-39-050</t>
  </si>
  <si>
    <r>
      <t>张泷敬</t>
    </r>
    <r>
      <rPr>
        <sz val="14"/>
        <rFont val="Arial"/>
        <family val="2"/>
      </rPr>
      <t xml:space="preserve"> N </t>
    </r>
  </si>
  <si>
    <t>1091A076</t>
  </si>
  <si>
    <t>MR589152</t>
  </si>
  <si>
    <t>5418P</t>
  </si>
  <si>
    <t>MK061</t>
  </si>
  <si>
    <t>MR403670</t>
  </si>
  <si>
    <t>MR491555T</t>
  </si>
  <si>
    <t>6672T</t>
  </si>
  <si>
    <t>MB911272</t>
  </si>
  <si>
    <t>MR448194</t>
  </si>
  <si>
    <t>MB951304</t>
  </si>
  <si>
    <r>
      <t>张彩玲</t>
    </r>
    <r>
      <rPr>
        <sz val="14"/>
        <rFont val="Arial"/>
        <family val="2"/>
      </rPr>
      <t xml:space="preserve"> L</t>
    </r>
  </si>
  <si>
    <t>1~5</t>
  </si>
  <si>
    <r>
      <t>1</t>
    </r>
    <r>
      <rPr>
        <sz val="14"/>
        <rFont val="宋体"/>
        <charset val="134"/>
      </rPr>
      <t>，</t>
    </r>
    <r>
      <rPr>
        <sz val="14"/>
        <rFont val="Arial"/>
        <family val="2"/>
      </rPr>
      <t>2</t>
    </r>
  </si>
  <si>
    <t xml:space="preserve">4235HY </t>
  </si>
  <si>
    <t>7296P</t>
  </si>
  <si>
    <t>1~3</t>
  </si>
  <si>
    <t>1~8</t>
  </si>
  <si>
    <t xml:space="preserve"> 12361-0A080             12361-0H030                     12361-28110 </t>
  </si>
  <si>
    <t>12362-28110                 12362-0A010                            12362-0H010                                12362-0H030</t>
  </si>
  <si>
    <t>1~6</t>
  </si>
  <si>
    <t>9Y-SJQF-HAK6</t>
  </si>
  <si>
    <t>12372-28020                     12372-0H020</t>
  </si>
  <si>
    <t>12371-0D050              12371-22170             12371-0D100</t>
  </si>
  <si>
    <t>1~4</t>
  </si>
  <si>
    <t>12363-31030  12363-31040  12363-0p011</t>
  </si>
  <si>
    <t>7233P</t>
  </si>
  <si>
    <t>7288P</t>
  </si>
  <si>
    <t>7228P</t>
  </si>
  <si>
    <t>4243P</t>
  </si>
  <si>
    <t>7260P</t>
  </si>
  <si>
    <t>11220-JK30A</t>
  </si>
  <si>
    <t>MK132</t>
  </si>
  <si>
    <t>12306-28091</t>
  </si>
  <si>
    <t>1~10</t>
  </si>
  <si>
    <t>12361-0H110 / 12361-28220</t>
  </si>
  <si>
    <t>12372-28220</t>
  </si>
  <si>
    <t>12371-36030</t>
  </si>
  <si>
    <t>12305-28240</t>
  </si>
  <si>
    <t>37511-50040</t>
  </si>
  <si>
    <t>12363-0V080</t>
  </si>
  <si>
    <t>张少捷 E</t>
  </si>
  <si>
    <t>MK082P-1-2</t>
  </si>
  <si>
    <t>张朝烔 T</t>
  </si>
  <si>
    <r>
      <t>易达水壶</t>
    </r>
    <r>
      <rPr>
        <sz val="14"/>
        <rFont val="Arial"/>
        <family val="2"/>
      </rPr>
      <t xml:space="preserve"> </t>
    </r>
    <r>
      <rPr>
        <sz val="14"/>
        <rFont val="宋体"/>
        <charset val="134"/>
      </rPr>
      <t>李凯</t>
    </r>
  </si>
  <si>
    <t>BH14</t>
  </si>
  <si>
    <t>Oil Seperater Kits</t>
  </si>
  <si>
    <t>11617533400kit</t>
  </si>
  <si>
    <t>BH15</t>
  </si>
  <si>
    <t>11617501566kit</t>
  </si>
  <si>
    <t>idle control</t>
  </si>
  <si>
    <t>B016</t>
  </si>
  <si>
    <t>Idle Control Valve</t>
  </si>
  <si>
    <t>16022-PLC-J01</t>
  </si>
  <si>
    <t>B004</t>
  </si>
  <si>
    <t>Idle Air Control Valve</t>
  </si>
  <si>
    <t>MD628318</t>
  </si>
  <si>
    <t>马生</t>
  </si>
  <si>
    <t>C220</t>
  </si>
  <si>
    <t>Fuel Injection Main Relay</t>
  </si>
  <si>
    <t>39400-SV4-003</t>
  </si>
  <si>
    <t>RK1009</t>
  </si>
  <si>
    <t>Power Window Motor Gear Regulator Set 5</t>
  </si>
  <si>
    <t>RK1010</t>
  </si>
  <si>
    <t>Power Window Motor Gear Regulator Set 6</t>
  </si>
  <si>
    <t>supplier</t>
  </si>
  <si>
    <r>
      <t>灰色</t>
    </r>
    <r>
      <rPr>
        <sz val="11"/>
        <color indexed="8"/>
        <rFont val="Arial"/>
        <family val="2"/>
      </rPr>
      <t xml:space="preserve">  </t>
    </r>
    <r>
      <rPr>
        <sz val="11"/>
        <color indexed="8"/>
        <rFont val="宋体"/>
        <charset val="134"/>
      </rPr>
      <t>电镀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螺丝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带铁</t>
    </r>
  </si>
  <si>
    <r>
      <t>米黄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无电镀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螺丝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带铁</t>
    </r>
  </si>
  <si>
    <r>
      <t>灰色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无电镀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有螺丝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带铁</t>
    </r>
  </si>
  <si>
    <r>
      <t>米黄</t>
    </r>
    <r>
      <rPr>
        <sz val="11"/>
        <color indexed="8"/>
        <rFont val="Arial"/>
        <family val="2"/>
      </rPr>
      <t xml:space="preserve">  </t>
    </r>
    <r>
      <rPr>
        <sz val="11"/>
        <color indexed="8"/>
        <rFont val="宋体"/>
        <charset val="134"/>
      </rPr>
      <t>电镀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螺丝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带铁</t>
    </r>
  </si>
  <si>
    <r>
      <t>带支架</t>
    </r>
    <r>
      <rPr>
        <sz val="11"/>
        <color indexed="8"/>
        <rFont val="Arial"/>
        <family val="2"/>
      </rPr>
      <t xml:space="preserve"> </t>
    </r>
  </si>
  <si>
    <r>
      <t>带支架</t>
    </r>
    <r>
      <rPr>
        <sz val="11"/>
        <rFont val="Arial"/>
        <family val="2"/>
      </rPr>
      <t xml:space="preserve"> </t>
    </r>
  </si>
  <si>
    <r>
      <t>无支架</t>
    </r>
    <r>
      <rPr>
        <sz val="11"/>
        <color indexed="8"/>
        <rFont val="Arial"/>
        <family val="2"/>
      </rPr>
      <t xml:space="preserve"> </t>
    </r>
  </si>
  <si>
    <t>af01/AF06</t>
  </si>
  <si>
    <t>AF06/af01</t>
  </si>
  <si>
    <t>ad03</t>
  </si>
  <si>
    <t>aj02</t>
  </si>
  <si>
    <t>ad02</t>
  </si>
  <si>
    <t>b407</t>
  </si>
  <si>
    <t>AD04</t>
  </si>
  <si>
    <t>DA00</t>
  </si>
  <si>
    <t>2LB /////E</t>
  </si>
  <si>
    <t>2LB/E</t>
  </si>
  <si>
    <t>box2#776</t>
  </si>
  <si>
    <t>4lb box2 776</t>
  </si>
  <si>
    <t>b3919</t>
  </si>
  <si>
    <t>b4033</t>
  </si>
  <si>
    <t>g014=G012</t>
  </si>
  <si>
    <t>AG03</t>
  </si>
  <si>
    <t>AL06</t>
  </si>
  <si>
    <t>AK001</t>
  </si>
  <si>
    <t>B3730</t>
  </si>
  <si>
    <t xml:space="preserve">B2893 </t>
  </si>
  <si>
    <t>AA03</t>
  </si>
  <si>
    <t>16 OZ / F</t>
  </si>
  <si>
    <t>2lb 555/ e</t>
  </si>
  <si>
    <t>1lb shoe</t>
  </si>
  <si>
    <t>dm124v4</t>
  </si>
  <si>
    <t>B3914</t>
  </si>
  <si>
    <t>mix</t>
  </si>
  <si>
    <t>b2898</t>
  </si>
  <si>
    <t>b2923</t>
  </si>
  <si>
    <t>3211 in the box</t>
  </si>
  <si>
    <t>1lb 10/8/6</t>
  </si>
  <si>
    <t>BOX1555</t>
  </si>
  <si>
    <t>234-4099</t>
  </si>
  <si>
    <t>10oz f</t>
  </si>
  <si>
    <t>AF00/C1/P</t>
  </si>
  <si>
    <t>3LB/E</t>
  </si>
  <si>
    <t>CORRECTED</t>
  </si>
  <si>
    <t>c002</t>
  </si>
  <si>
    <t>B360LS</t>
  </si>
  <si>
    <t>16oz \ F</t>
  </si>
  <si>
    <t>3lb555</t>
  </si>
  <si>
    <t>IC235</t>
  </si>
  <si>
    <t>B3998</t>
  </si>
  <si>
    <t>3LB /E</t>
  </si>
  <si>
    <t>5 LB 776</t>
  </si>
  <si>
    <t>F</t>
  </si>
  <si>
    <t>f</t>
  </si>
  <si>
    <t>a</t>
  </si>
  <si>
    <t>bmw</t>
  </si>
  <si>
    <t>3LB  555</t>
  </si>
  <si>
    <t>AK06/AC02</t>
  </si>
  <si>
    <t>mk020</t>
  </si>
  <si>
    <t>BOX2/5LB</t>
  </si>
  <si>
    <t>PACKAGES</t>
  </si>
  <si>
    <t>101 景升</t>
  </si>
  <si>
    <t>BT20</t>
  </si>
  <si>
    <t>2612 7501 257</t>
  </si>
  <si>
    <t>9E5Z-6038-A</t>
  </si>
  <si>
    <t>102 应生</t>
  </si>
  <si>
    <t>301 张毅</t>
  </si>
  <si>
    <t>1-5</t>
  </si>
  <si>
    <t>B286B</t>
  </si>
  <si>
    <t>B286Y</t>
  </si>
  <si>
    <t xml:space="preserve">22448-2Y000 </t>
  </si>
  <si>
    <t>B275Y</t>
  </si>
  <si>
    <t>10</t>
  </si>
  <si>
    <t>11</t>
  </si>
  <si>
    <t>412505SS</t>
  </si>
  <si>
    <t>14-15</t>
  </si>
  <si>
    <t>MR994643</t>
  </si>
  <si>
    <t>17</t>
  </si>
  <si>
    <t>18</t>
  </si>
  <si>
    <t>B299</t>
  </si>
  <si>
    <t>FP85-18-100C</t>
  </si>
  <si>
    <t>B2864</t>
  </si>
  <si>
    <t>90080-19012</t>
  </si>
  <si>
    <t>B275R</t>
  </si>
  <si>
    <t xml:space="preserve">27301-26640  </t>
  </si>
  <si>
    <t>22-27</t>
  </si>
  <si>
    <r>
      <t xml:space="preserve">404 </t>
    </r>
    <r>
      <rPr>
        <sz val="16"/>
        <rFont val="宋体"/>
        <charset val="134"/>
      </rPr>
      <t>德众</t>
    </r>
  </si>
  <si>
    <t>C2C-1-6</t>
  </si>
  <si>
    <t>B-6131</t>
  </si>
  <si>
    <t>C2C-7</t>
  </si>
  <si>
    <t>B7591-1-2</t>
  </si>
  <si>
    <t xml:space="preserve">1713 7529 273 </t>
  </si>
  <si>
    <t>B7591-3</t>
  </si>
  <si>
    <t>C527-1-3</t>
  </si>
  <si>
    <t>C527-4</t>
  </si>
  <si>
    <t>C528-1-4</t>
  </si>
  <si>
    <t>C528-5</t>
  </si>
  <si>
    <t>C529-1-4</t>
  </si>
  <si>
    <t>51 21 8 243 635</t>
  </si>
  <si>
    <t>C529-5</t>
  </si>
  <si>
    <t>C530-4</t>
  </si>
  <si>
    <r>
      <t xml:space="preserve">118 </t>
    </r>
    <r>
      <rPr>
        <sz val="16"/>
        <rFont val="宋体"/>
        <charset val="134"/>
      </rPr>
      <t>左生</t>
    </r>
  </si>
  <si>
    <r>
      <t xml:space="preserve">112 </t>
    </r>
    <r>
      <rPr>
        <sz val="16"/>
        <rFont val="宋体"/>
        <charset val="134"/>
      </rPr>
      <t>劳伟杰</t>
    </r>
  </si>
  <si>
    <t>11220-0M010            11220-4B010</t>
  </si>
  <si>
    <t>MK107</t>
  </si>
  <si>
    <t>11220-ET81C</t>
  </si>
  <si>
    <t>109 张锦初</t>
  </si>
  <si>
    <t>GA2E-39-100</t>
  </si>
  <si>
    <t>FC4Z-6038D</t>
  </si>
  <si>
    <t>EH46-39-040</t>
  </si>
  <si>
    <t>1-6</t>
  </si>
  <si>
    <t>GK2E-39-060</t>
  </si>
  <si>
    <t>GA2B-39-070</t>
  </si>
  <si>
    <t>EH43-39-070</t>
  </si>
  <si>
    <r>
      <t xml:space="preserve">108 </t>
    </r>
    <r>
      <rPr>
        <sz val="16"/>
        <rFont val="宋体"/>
        <charset val="134"/>
      </rPr>
      <t>张泷敬</t>
    </r>
  </si>
  <si>
    <t>MR103817</t>
  </si>
  <si>
    <t>910 Jane Huang</t>
  </si>
  <si>
    <t xml:space="preserve"> Valve</t>
  </si>
  <si>
    <r>
      <t xml:space="preserve">111 </t>
    </r>
    <r>
      <rPr>
        <sz val="16"/>
        <rFont val="宋体"/>
        <charset val="134"/>
      </rPr>
      <t>张彩铃</t>
    </r>
  </si>
  <si>
    <r>
      <t>1</t>
    </r>
    <r>
      <rPr>
        <sz val="16"/>
        <rFont val="宋体"/>
        <charset val="134"/>
      </rPr>
      <t>，</t>
    </r>
    <r>
      <rPr>
        <sz val="16"/>
        <rFont val="Arial"/>
        <family val="2"/>
      </rPr>
      <t>2</t>
    </r>
  </si>
  <si>
    <t>1~12</t>
  </si>
  <si>
    <t>1~11</t>
  </si>
  <si>
    <t xml:space="preserve"> 
12361-0H110 / 12361-28220</t>
  </si>
  <si>
    <t>1,2</t>
  </si>
  <si>
    <t xml:space="preserve">12361-31111
</t>
  </si>
  <si>
    <t xml:space="preserve"> Air Intake Hose</t>
  </si>
  <si>
    <t>B082</t>
  </si>
  <si>
    <t>17881-15180</t>
  </si>
  <si>
    <r>
      <t xml:space="preserve">110 </t>
    </r>
    <r>
      <rPr>
        <sz val="16"/>
        <rFont val="宋体"/>
        <charset val="134"/>
      </rPr>
      <t>张朝炯</t>
    </r>
  </si>
  <si>
    <t>FM12</t>
  </si>
  <si>
    <t>FM11</t>
  </si>
  <si>
    <t>116 张兆源</t>
  </si>
  <si>
    <t>7152--1</t>
  </si>
  <si>
    <r>
      <t xml:space="preserve">105 </t>
    </r>
    <r>
      <rPr>
        <sz val="16"/>
        <rFont val="宋体"/>
        <charset val="134"/>
      </rPr>
      <t>张太</t>
    </r>
  </si>
  <si>
    <t>50870-SEP-A01     50870-SEP-J92</t>
  </si>
  <si>
    <r>
      <t xml:space="preserve">106 </t>
    </r>
    <r>
      <rPr>
        <sz val="16"/>
        <rFont val="宋体"/>
        <charset val="134"/>
      </rPr>
      <t>张术敬</t>
    </r>
  </si>
  <si>
    <t>1-7</t>
  </si>
  <si>
    <t>1-8</t>
  </si>
  <si>
    <t xml:space="preserve">50820-SVA-A05                 50820-SNB-J02                  </t>
  </si>
  <si>
    <t xml:space="preserve">50820-SVA-A05      50820-SNB-J02      </t>
  </si>
  <si>
    <t>50810-SV4-000</t>
  </si>
  <si>
    <t>MK028</t>
  </si>
  <si>
    <t>50830-SEF-J00</t>
  </si>
  <si>
    <t>50850-T0A-A81</t>
  </si>
  <si>
    <t>红色</t>
  </si>
  <si>
    <t>4530R</t>
  </si>
  <si>
    <t xml:space="preserve">50820-SVA-A05                  50820-SNB-J02 </t>
  </si>
  <si>
    <t>50850-STX-A03</t>
  </si>
  <si>
    <t>1-10</t>
  </si>
  <si>
    <t>11210-CN000                11210-CN00A               11210-8J000                   11210-ZK80A</t>
  </si>
  <si>
    <t>11220-JD000
11251-EN000</t>
  </si>
  <si>
    <t>FM03</t>
  </si>
  <si>
    <t xml:space="preserve"> 5F9Z-6F055-BB       </t>
  </si>
  <si>
    <t>Mirror Gasket Rubber seal</t>
  </si>
  <si>
    <t xml:space="preserve">Air Intake Hose </t>
  </si>
  <si>
    <r>
      <t xml:space="preserve">104 </t>
    </r>
    <r>
      <rPr>
        <sz val="16"/>
        <rFont val="宋体"/>
        <charset val="134"/>
      </rPr>
      <t>张文佐</t>
    </r>
  </si>
  <si>
    <t>OK558-39050              0K552-39050  0K5539050</t>
  </si>
  <si>
    <r>
      <t xml:space="preserve">117 </t>
    </r>
    <r>
      <rPr>
        <sz val="16"/>
        <rFont val="宋体"/>
        <charset val="134"/>
      </rPr>
      <t>旭众</t>
    </r>
  </si>
  <si>
    <t>M1002</t>
  </si>
  <si>
    <t>M1001</t>
  </si>
  <si>
    <t>21930-2F000    21930-2F500</t>
  </si>
  <si>
    <r>
      <t xml:space="preserve">401 </t>
    </r>
    <r>
      <rPr>
        <sz val="16"/>
        <rFont val="宋体"/>
        <charset val="134"/>
      </rPr>
      <t>易达</t>
    </r>
  </si>
  <si>
    <r>
      <t xml:space="preserve">202 </t>
    </r>
    <r>
      <rPr>
        <sz val="16"/>
        <rFont val="宋体"/>
        <charset val="134"/>
      </rPr>
      <t>蔡生</t>
    </r>
  </si>
  <si>
    <t>S.T.  Rear Hatch Handle Trunk Tailgate Lid Racing Fiber Carbon</t>
  </si>
  <si>
    <t>斑点</t>
  </si>
  <si>
    <t>S.T.  Rear Hatch Handle Trunk Tailgate Non Painted</t>
  </si>
  <si>
    <t>黑底</t>
  </si>
  <si>
    <t>S.T.  Rear Hatch Handle Trunk Tailgate 8S6 Nautical Blue Metallic</t>
  </si>
  <si>
    <t>S.T.  Rear Hatch Handle Trunk Tailgate 1E0 Dark Gray</t>
  </si>
  <si>
    <t>S.T.  Rear Hatch Handle Trunk Tailgate Dark Red 3P2</t>
  </si>
  <si>
    <t>S.T.  Rear Hatch Handle Trunk Tailgate 1D2 Grey</t>
  </si>
  <si>
    <t>S.T.  Rear Hatch Handle Trunk Tailgate with Primed</t>
  </si>
  <si>
    <t>喷底油</t>
  </si>
  <si>
    <t xml:space="preserve"> Outside Door Handle</t>
  </si>
  <si>
    <t>N.A. Outside Handle Front Right Silver</t>
  </si>
  <si>
    <t>N.A. Outside Handle Front Left Silver</t>
  </si>
  <si>
    <t>N.A. Outside Handle Rear Right Silver</t>
  </si>
  <si>
    <t>N.A. Outside Handle Rear Left Silver</t>
  </si>
  <si>
    <t>N.A. Outside Handle Front Right BW9 BLUE</t>
  </si>
  <si>
    <t>N.A. Outside Handle Front Left EY1 GOLD</t>
  </si>
  <si>
    <t>N.A. Outside Handle Front Left KY2 PEWTER</t>
  </si>
  <si>
    <t>N.A. Outside Handle Rear Left KY2 PEWTER</t>
  </si>
  <si>
    <t>N.A. Outside Handle Front Right C43 Pebble Beach Greige</t>
  </si>
  <si>
    <t>N.A. Outside Handle Rear Right C43 Pebble Beach Greige</t>
  </si>
  <si>
    <t>N.A. Outside Handle Rear Left C43 Pebble Beach Greige</t>
  </si>
  <si>
    <t xml:space="preserve">N.A. Outside Handle Front Right BX4 OPAL BLUE </t>
  </si>
  <si>
    <t xml:space="preserve">N.A. Outside Handle Front Left BX4 OPAL BLUE </t>
  </si>
  <si>
    <t xml:space="preserve">N.A. Outside Handle Rear Left BX4 OPAL BLUE </t>
  </si>
  <si>
    <t>N.A. Outside Handle Front Right Neptune Metallic FY0</t>
  </si>
  <si>
    <t>N.A. Outside Handle Rear Left Neptune Metallic FY0</t>
  </si>
  <si>
    <t>Inside Door Handle</t>
  </si>
  <si>
    <t>J.G. INSIDE HANDLE FRONT LEFT TAN BEIGE &amp; CHROME</t>
  </si>
  <si>
    <t>J.G. INSIDE HANDLE FRONT RIGHT TAN BEIGE &amp; CHROME</t>
  </si>
  <si>
    <t>J.G. INSIDE HANDLE REAR LEFT TAN BEIGE &amp; CHROME</t>
  </si>
  <si>
    <t>J.G. INSIDE HANDLE REAR RIGHT TAN BEIGE &amp; CHROME</t>
  </si>
  <si>
    <t>J.G. INSIDE HANDLE FRONT LEFT GRAY &amp; CHROME</t>
  </si>
  <si>
    <t>J.G. INSIDE HANDLE FRONT RIGHT GRAY CHROME</t>
  </si>
  <si>
    <t>J.G. INSIDE HANDLE REAR LEFT GRAY &amp; CHROME</t>
  </si>
  <si>
    <t>J.G. INSIDE HANDLE REAR RIGHT GRAY CHROME</t>
  </si>
  <si>
    <t>J.G. INSIDE HANDLE FRONT LEFT TAN</t>
  </si>
  <si>
    <t>J.G. INSIDE HANDLE FRONT RIGHT TAN</t>
  </si>
  <si>
    <t>J.G. INSIDE HANDLE REAR LEFT TAN</t>
  </si>
  <si>
    <t>J.G. INSIDE HANDLE REAR RIGHT TAN</t>
  </si>
  <si>
    <t>J.G. INSIDE HANDLE FRONT LEFT GRAY</t>
  </si>
  <si>
    <t>J.G. INSIDE HANDLE FRONT RIGHT GRAY</t>
  </si>
  <si>
    <t>J.G. INSIDE HANDLE REAR LEFT GRAY</t>
  </si>
  <si>
    <t>J.G. INSIDE HANDLE REAR RIGHT GRAY</t>
  </si>
  <si>
    <t>F.F. Inside Door Handle Front  Right</t>
  </si>
  <si>
    <t>F.F. Inside Door Handle Chrome Rear  Left</t>
  </si>
  <si>
    <t>T.C. Outside Handle Beige 4M9 Front Left</t>
  </si>
  <si>
    <t>T.C. Outside Handle Beige 4M9 Front Right</t>
  </si>
  <si>
    <t>T.C. Outside Handle Green 6P2 Front Left</t>
  </si>
  <si>
    <t>T.C. Outside Handle Green 6P2 Front Right</t>
  </si>
  <si>
    <t>T.C. Outside Handle Green 6P2 Rear Left</t>
  </si>
  <si>
    <t>T.C. Outside Handle Green 6P2 Rear Right</t>
  </si>
  <si>
    <t>T.C. Outside Handle Silver 923 Front Left</t>
  </si>
  <si>
    <t>T.C. Outside Handle Gray 930 Front Right</t>
  </si>
  <si>
    <t>T.C. Outside Handle Silver 1C8 Front Left</t>
  </si>
  <si>
    <t>T.C. Outside Handle Silver 1C8 Rear Left</t>
  </si>
  <si>
    <t>T.C. Outside Handle Green 6R1 Front Left</t>
  </si>
  <si>
    <t>T.C. Outside Handle Green 6R1 Front Right</t>
  </si>
  <si>
    <t>T.C. Outside Handle White 040 Front L or R W/Key hole</t>
  </si>
  <si>
    <t>T.C. Outside Handle White 040 Rear L or R W/O key hole</t>
  </si>
  <si>
    <t>B516</t>
  </si>
  <si>
    <t>T.C. Outside Handle BLACK 020 Front L or R W/Key hole</t>
  </si>
  <si>
    <t>69211-AA020-C0</t>
  </si>
  <si>
    <t>B517</t>
  </si>
  <si>
    <t>T.C. Outside Handle BLACK 020 Rear L or R W/O keyhole</t>
  </si>
  <si>
    <t>T.S. Outside Handle Front Right</t>
  </si>
  <si>
    <t>喷漆</t>
  </si>
  <si>
    <t>T.S. Outside Handle rear L or R with Keyhold</t>
  </si>
  <si>
    <t>T.S. Outside Handle Front Right White 040</t>
  </si>
  <si>
    <t>T.S. Outside Handle Front Left White 040</t>
  </si>
  <si>
    <t>T.S. Outside Handle Rear L or R White 040</t>
  </si>
  <si>
    <t>T.S. Outside Handle Front Right Red 3M6</t>
  </si>
  <si>
    <t>T.S. Outside Handle Front Left Red 3M6</t>
  </si>
  <si>
    <t>T.S. Outside Handle Rear L or R Red 3M6</t>
  </si>
  <si>
    <t>T.S. Outside Handle Front Right Blue 8L9</t>
  </si>
  <si>
    <t>T.S. Outside Handle Front Left Blue 8L9</t>
  </si>
  <si>
    <t>T.S. Outside Handle Rear L or R Blue 8L9</t>
  </si>
  <si>
    <t xml:space="preserve"> 69230-08010-J0</t>
  </si>
  <si>
    <t>T.S. Outside Handle Front Right 6M3</t>
  </si>
  <si>
    <t>69210-08010</t>
  </si>
  <si>
    <t>T.S. Outside Handle Front Right Class Green Pearl 6P2</t>
  </si>
  <si>
    <t>T.S. Outside Handle Front Left Class Green Pearl 6P2</t>
  </si>
  <si>
    <t>T.S. Outside Handle Rear L or R Class Green Pearl 6P2</t>
  </si>
  <si>
    <t xml:space="preserve">T.S. SEQUOIA PLASTIC LIFTGATE OUTSIDE HANDLE BLACK </t>
  </si>
  <si>
    <t>69240-34020-C0</t>
  </si>
  <si>
    <t>T.S. Outside Handle Front Right 8N7 Sailfin Blue</t>
  </si>
  <si>
    <t>T.S. Outside Handle Front Right 4Q2 DESERT MICA</t>
  </si>
  <si>
    <t>T.S. Outside Handle Front Left 4Q2 DESERT MICA</t>
  </si>
  <si>
    <t>T.S. Outside Handle Rear L or R 4Q2 DESERT MICA</t>
  </si>
  <si>
    <t>T.S. Outside Handle Front Right 6R1 Woodland Green</t>
  </si>
  <si>
    <t>T.S. Outside Handle Front Right 3k4 Sunfire Red Pearl</t>
  </si>
  <si>
    <t>T.S. Outside Handle Front Left 3k4 Sunfire Red Pearl</t>
  </si>
  <si>
    <t>T.S. Outside Handle Rear L or R 3k4 Sunfire Red Pearl</t>
  </si>
  <si>
    <t>H.A. Outside Handle Beige 508 Front Left</t>
  </si>
  <si>
    <t>H.A. Outside Handle Beige 508 Rear Left</t>
  </si>
  <si>
    <t>H.A. Outside Handle Front Left Silver NH-612M</t>
  </si>
  <si>
    <t>H.A. Outside Handle Rear Left Silver NH-612M</t>
  </si>
  <si>
    <t>H.A. Outside Handle Rear Right Silver NH-612M</t>
  </si>
  <si>
    <t>B525</t>
  </si>
  <si>
    <t>H.A. Outside Handle Front Left Silver NH-623</t>
  </si>
  <si>
    <t>B526</t>
  </si>
  <si>
    <t>H.A. Outside Handle Front Right Silver NH-623</t>
  </si>
  <si>
    <t>B527</t>
  </si>
  <si>
    <t>H.A. Outside Handle Rear Left Silver NH-623</t>
  </si>
  <si>
    <t>B528</t>
  </si>
  <si>
    <t>H.A. Outside Handle Rear Right Silver NH-623</t>
  </si>
  <si>
    <t>D083</t>
  </si>
  <si>
    <t xml:space="preserve">H.A. Outside Handle Non-Painted Black  Front Left </t>
  </si>
  <si>
    <t>D084</t>
  </si>
  <si>
    <t>H.A. Outside Handle Non-Painted Black Front Right</t>
  </si>
  <si>
    <t>D085</t>
  </si>
  <si>
    <t>H.A. Outside Handle Non-Painted Black Rear Left</t>
  </si>
  <si>
    <t>D086</t>
  </si>
  <si>
    <t>H.A. Outside Handle Non-Painted Black Rear Right</t>
  </si>
  <si>
    <t>T.C. Outside Handle Brown Left</t>
  </si>
  <si>
    <t>69260-22030</t>
  </si>
  <si>
    <t>T.C. Outside Handle Brown Right</t>
  </si>
  <si>
    <t>69250-22030</t>
  </si>
  <si>
    <t>T.C. Outside Handle GRAY Left</t>
  </si>
  <si>
    <t>T.C. Outside Handle GRAY Right</t>
  </si>
  <si>
    <t>T.C. Inside Handle Gray Right</t>
  </si>
  <si>
    <t>69205-AA010-B0</t>
  </si>
  <si>
    <t>T.C. Inside Handle Sage Left</t>
  </si>
  <si>
    <t>T.C. Inside Handle Sage Right</t>
  </si>
  <si>
    <t>T.C. Inside Handle DK. CHOCOLATE/ BLACK  CHROME</t>
  </si>
  <si>
    <t>T.C. Inside Handle Tan Left</t>
  </si>
  <si>
    <t>T.C. Inside Handle Tan Right</t>
  </si>
  <si>
    <t>T.C. Inside Handle Gray Left</t>
  </si>
  <si>
    <t>69206-AA021-B2</t>
  </si>
  <si>
    <t>69205-AA021-B2</t>
  </si>
  <si>
    <t>T.C. Inside Handle Brown Left</t>
  </si>
  <si>
    <t>T.C. Inside Handle Brown Right</t>
  </si>
  <si>
    <t>69206-02050-E0</t>
  </si>
  <si>
    <t>69205-02050-E0</t>
  </si>
  <si>
    <t>T.S.  Inside Handle  Tan Right</t>
  </si>
  <si>
    <t>69205-AA010-E1</t>
  </si>
  <si>
    <t>T.S.  Inside Handle Gray Left</t>
  </si>
  <si>
    <t>69206-AA010-B1</t>
  </si>
  <si>
    <t>T.S.  Inside Handle Gray Right</t>
  </si>
  <si>
    <t>69205-AA010-B1</t>
  </si>
  <si>
    <t>H.A. Inside Handle Brown Front left</t>
  </si>
  <si>
    <t>H.A. Inside Handle Brown Front Right</t>
  </si>
  <si>
    <t>H.A. Inside Handle Brown Rear left</t>
  </si>
  <si>
    <t>H.A. Inside Handle Brown Rear Right</t>
  </si>
  <si>
    <t>M.M. Outside Handle 30V Sand Mica Beige Rear Left</t>
  </si>
  <si>
    <t>M.M. Outside Handle 30V Sand Mica Beige Rear Right</t>
  </si>
  <si>
    <t>DM124V3</t>
  </si>
  <si>
    <t>M.M. Outside Handle Rear Left 24V Cerrion Silver</t>
  </si>
  <si>
    <t>DM124V4</t>
  </si>
  <si>
    <t>M.M. Outside Handle Rear Right 24V Cerrion Silver</t>
  </si>
  <si>
    <t>RK2003</t>
  </si>
  <si>
    <t>RK2002</t>
  </si>
  <si>
    <t>HI0002FL-T</t>
  </si>
  <si>
    <t>HI0002FR-T</t>
  </si>
  <si>
    <t>Mirror Cap</t>
  </si>
  <si>
    <t>02-06 altima mirror QM1 Left</t>
  </si>
  <si>
    <t>02-06 altima mirror QM1 Right</t>
  </si>
  <si>
    <t>02-06 altima mirror EY1 Right</t>
  </si>
  <si>
    <t>02-06 altima mirror AX3 Left</t>
  </si>
  <si>
    <t>02-06 altima mirror AX3 Right</t>
  </si>
  <si>
    <t>02-06 altima mirror C12 Left</t>
  </si>
  <si>
    <t>02-06 altima mirror C12 Right</t>
  </si>
  <si>
    <t>02-06 altima mirror A15 Left</t>
  </si>
  <si>
    <t>02-06 altima mirror A15 Right</t>
  </si>
  <si>
    <t>B726</t>
  </si>
  <si>
    <t>02-06 altima mirror j40  left</t>
  </si>
  <si>
    <t>B727</t>
  </si>
  <si>
    <t>02-06 altima mirror J40 Right</t>
  </si>
  <si>
    <t>02-06 altima mirror Non Painted Left</t>
  </si>
  <si>
    <t>02-06 altima mirror Non Painted Right</t>
  </si>
  <si>
    <t>CR2823ME1NS</t>
  </si>
  <si>
    <t>CR2823ME2NS</t>
  </si>
  <si>
    <t>CR2823ME3NS</t>
  </si>
  <si>
    <t>CR2823ME4NS</t>
  </si>
  <si>
    <t>CR2823E1NS</t>
  </si>
  <si>
    <t>CR2823E2NS</t>
  </si>
  <si>
    <t>CR2823E3NS</t>
  </si>
  <si>
    <t>CR2823E4NS</t>
  </si>
  <si>
    <t>CR2823MG1NS</t>
  </si>
  <si>
    <t>CR2823MG2NS</t>
  </si>
  <si>
    <t>CR2823MG3NS</t>
  </si>
  <si>
    <t>CR2823MG4NS</t>
  </si>
  <si>
    <t>CR2823G1NS</t>
  </si>
  <si>
    <t>CR2823G2NS</t>
  </si>
  <si>
    <t>CR2823G3NS</t>
  </si>
  <si>
    <t>CR2823G4NS</t>
  </si>
  <si>
    <t>B938</t>
  </si>
  <si>
    <t>DAD</t>
  </si>
  <si>
    <t>B939</t>
  </si>
  <si>
    <t>B934</t>
  </si>
  <si>
    <t>B54</t>
  </si>
  <si>
    <t>B935</t>
  </si>
  <si>
    <t>B987</t>
  </si>
  <si>
    <t>NAC</t>
  </si>
  <si>
    <t>B988</t>
  </si>
  <si>
    <t>B991</t>
  </si>
  <si>
    <t>NAD</t>
  </si>
  <si>
    <t>B992</t>
  </si>
  <si>
    <t>B950</t>
  </si>
  <si>
    <t>RAP</t>
  </si>
  <si>
    <t>B951</t>
  </si>
  <si>
    <t>B942</t>
  </si>
  <si>
    <t>HAB</t>
  </si>
  <si>
    <t>B943</t>
  </si>
  <si>
    <t>D111</t>
  </si>
  <si>
    <t xml:space="preserve">Sun Visor Sunvisor </t>
  </si>
  <si>
    <t>挡阳板夹子</t>
  </si>
  <si>
    <t>QX3.L</t>
  </si>
  <si>
    <t>QX3.R</t>
  </si>
  <si>
    <t>新款镜壳纸盒</t>
  </si>
  <si>
    <t>纸盒</t>
  </si>
  <si>
    <r>
      <t xml:space="preserve">601 </t>
    </r>
    <r>
      <rPr>
        <sz val="16"/>
        <rFont val="宋体"/>
        <charset val="134"/>
      </rPr>
      <t>张生</t>
    </r>
  </si>
  <si>
    <t xml:space="preserve">Coolant Bottle Tank </t>
  </si>
  <si>
    <r>
      <t xml:space="preserve">901 </t>
    </r>
    <r>
      <rPr>
        <sz val="16"/>
        <rFont val="宋体"/>
        <charset val="134"/>
      </rPr>
      <t>钗</t>
    </r>
  </si>
  <si>
    <t>B083</t>
  </si>
  <si>
    <t xml:space="preserve"> Crankcase Breather PCV Hose</t>
  </si>
  <si>
    <t>058103213</t>
  </si>
  <si>
    <r>
      <t xml:space="preserve">906 </t>
    </r>
    <r>
      <rPr>
        <sz val="16"/>
        <rFont val="宋体"/>
        <charset val="134"/>
      </rPr>
      <t>马生</t>
    </r>
  </si>
  <si>
    <t>Relay</t>
  </si>
  <si>
    <t>余生</t>
  </si>
  <si>
    <t>G001</t>
  </si>
  <si>
    <t>Gear 圆孔</t>
  </si>
  <si>
    <t xml:space="preserve"> Gear 方孔</t>
  </si>
  <si>
    <t>D096RK</t>
  </si>
  <si>
    <t xml:space="preserve">Door Lock Actuator Repair Kit </t>
  </si>
  <si>
    <t xml:space="preserve"> Valve reapair kit</t>
  </si>
  <si>
    <t>Valve reapair kit</t>
  </si>
  <si>
    <t>VOR01</t>
  </si>
  <si>
    <t xml:space="preserve"> Valve O-RING</t>
  </si>
  <si>
    <r>
      <t xml:space="preserve">902 </t>
    </r>
    <r>
      <rPr>
        <sz val="16"/>
        <rFont val="宋体"/>
        <charset val="134"/>
      </rPr>
      <t>恒帅</t>
    </r>
  </si>
  <si>
    <t>C620</t>
  </si>
  <si>
    <t xml:space="preserve">Window Windshield Washer </t>
  </si>
  <si>
    <t>HS-520C</t>
  </si>
  <si>
    <t>C621</t>
  </si>
  <si>
    <t>HS-520F</t>
  </si>
  <si>
    <t>=fm09</t>
  </si>
  <si>
    <t xml:space="preserve">MK022 </t>
  </si>
  <si>
    <t>WRONG PARTS</t>
  </si>
  <si>
    <t>B4035</t>
  </si>
  <si>
    <t>DAMAGE</t>
  </si>
  <si>
    <t>B3810</t>
  </si>
  <si>
    <t>B3999</t>
  </si>
  <si>
    <t>B4053</t>
  </si>
  <si>
    <t>B3809</t>
  </si>
  <si>
    <t>B749</t>
  </si>
  <si>
    <t>B750</t>
  </si>
  <si>
    <t>6oz/f</t>
  </si>
  <si>
    <t>6555IN BOX</t>
  </si>
  <si>
    <t>WRONG 6555 IN BOX</t>
  </si>
  <si>
    <t>ab02</t>
  </si>
  <si>
    <t>aa00</t>
  </si>
  <si>
    <t>AC03/f</t>
  </si>
  <si>
    <t>/f</t>
  </si>
  <si>
    <t>AM02/f</t>
  </si>
  <si>
    <t>aa02</t>
  </si>
  <si>
    <t>AD03/pa1</t>
  </si>
  <si>
    <t>ab01</t>
  </si>
  <si>
    <t>f/ak03</t>
  </si>
  <si>
    <t>13oz /f</t>
  </si>
  <si>
    <t>+'[Copy of Copy of 总表.xlsx]group  weight size'!$B$194+engineMount!I996+'1230CF6GZ'!G99+engineMount!I996+'1230CF6GZ'!G99+'[Copy of Copy of 总表.xlsx]Set Catalog'!$C$1662:$C$1665+engineMount!F874+'0816Guangzhou'!F137+engineMount!E66+engineMount!E58+engineMount!E58+engineMount!E58+'[Copy of Copy of 总表.xlsx]Set Catalog'!$C$1662:$C$1665+engineMount!P581</t>
  </si>
  <si>
    <t>2LB/E   OR   2LB/555</t>
  </si>
  <si>
    <t>ak01</t>
  </si>
  <si>
    <t>?</t>
  </si>
  <si>
    <t>D</t>
  </si>
  <si>
    <t>AE03/F</t>
  </si>
  <si>
    <t>A</t>
  </si>
  <si>
    <t>C</t>
  </si>
  <si>
    <t>B</t>
  </si>
  <si>
    <t>b</t>
  </si>
  <si>
    <t>12363-28090 wrong</t>
  </si>
  <si>
    <t>AB00/AB02</t>
  </si>
  <si>
    <t>AB03</t>
  </si>
  <si>
    <t>AA01AD00</t>
  </si>
  <si>
    <t>AS00</t>
  </si>
  <si>
    <t>AD01.</t>
  </si>
  <si>
    <t>ad01/AD01</t>
  </si>
  <si>
    <t>65025</t>
  </si>
  <si>
    <t>B3003</t>
  </si>
  <si>
    <t>A/ak02</t>
  </si>
  <si>
    <t>A /AG01</t>
  </si>
  <si>
    <t>2lbs /e</t>
  </si>
  <si>
    <t>3LBS E</t>
  </si>
  <si>
    <t>WITHOUT B</t>
  </si>
  <si>
    <t>WRONG</t>
  </si>
  <si>
    <t>ae02</t>
  </si>
  <si>
    <t>ae00</t>
  </si>
  <si>
    <t>AD01./AC00</t>
  </si>
  <si>
    <t>8 OZ/ F</t>
  </si>
  <si>
    <t>P TOYOTA 1AH01</t>
  </si>
  <si>
    <t>B4104</t>
  </si>
  <si>
    <t>DC2YR528M3</t>
  </si>
  <si>
    <t>3lbs 776</t>
  </si>
  <si>
    <t>3lbs e</t>
  </si>
  <si>
    <t>MK024=65031</t>
  </si>
  <si>
    <t>B286R</t>
  </si>
  <si>
    <t>2LB/ E</t>
  </si>
  <si>
    <t>7305el</t>
  </si>
  <si>
    <t>em5670</t>
  </si>
  <si>
    <t>em5655</t>
  </si>
  <si>
    <t>9035    7313</t>
  </si>
  <si>
    <t>B3834</t>
  </si>
  <si>
    <t>C252</t>
  </si>
  <si>
    <t>Ag00</t>
  </si>
  <si>
    <t>D066</t>
  </si>
  <si>
    <t>MK124</t>
  </si>
  <si>
    <t>DM128P4-1</t>
  </si>
  <si>
    <t>2LBS E</t>
  </si>
  <si>
    <t>11OZ/ F</t>
  </si>
  <si>
    <t>ak03</t>
  </si>
  <si>
    <t>49IS</t>
  </si>
  <si>
    <t>.</t>
  </si>
  <si>
    <t>X40</t>
  </si>
  <si>
    <t>AN00/AG02</t>
  </si>
  <si>
    <t>AG02/AN00</t>
  </si>
  <si>
    <t>CN</t>
  </si>
  <si>
    <r>
      <t>3182</t>
    </r>
    <r>
      <rPr>
        <sz val="16"/>
        <color indexed="8"/>
        <rFont val="宋体"/>
        <charset val="134"/>
      </rPr>
      <t>总成</t>
    </r>
  </si>
  <si>
    <r>
      <t>3167with</t>
    </r>
    <r>
      <rPr>
        <sz val="16"/>
        <rFont val="Arial"/>
        <family val="2"/>
      </rPr>
      <t xml:space="preserve"> </t>
    </r>
    <r>
      <rPr>
        <sz val="16"/>
        <color indexed="8"/>
        <rFont val="Arial"/>
        <family val="2"/>
      </rPr>
      <t>Aluminu</t>
    </r>
  </si>
  <si>
    <t>11617501566</t>
  </si>
  <si>
    <t>Switch Rubber Grommet</t>
  </si>
  <si>
    <t>FM020</t>
  </si>
  <si>
    <t>1--9</t>
  </si>
  <si>
    <t>1--18</t>
  </si>
  <si>
    <t>1--2</t>
  </si>
  <si>
    <t>1--4</t>
  </si>
  <si>
    <t>5--9</t>
  </si>
  <si>
    <t>1--17</t>
  </si>
  <si>
    <t>1--8</t>
  </si>
  <si>
    <t>GK2C-39-040</t>
  </si>
  <si>
    <t>GK2K-39-060</t>
  </si>
  <si>
    <t>1~9</t>
  </si>
  <si>
    <t>1~7</t>
  </si>
  <si>
    <t>MB691369</t>
  </si>
  <si>
    <t>MK148</t>
  </si>
  <si>
    <t>17881-03121                          17881-74731</t>
  </si>
  <si>
    <t>塑料配件</t>
  </si>
  <si>
    <r>
      <t xml:space="preserve">7*3 </t>
    </r>
    <r>
      <rPr>
        <sz val="16"/>
        <rFont val="宋体"/>
        <charset val="134"/>
      </rPr>
      <t>标签纸</t>
    </r>
  </si>
  <si>
    <t>没报关</t>
  </si>
  <si>
    <t>C447S</t>
  </si>
  <si>
    <t>标签机碳带</t>
  </si>
  <si>
    <r>
      <t xml:space="preserve"> </t>
    </r>
    <r>
      <rPr>
        <sz val="16"/>
        <rFont val="宋体"/>
        <charset val="134"/>
      </rPr>
      <t>塑料配件</t>
    </r>
  </si>
  <si>
    <t xml:space="preserve">89467-42010 </t>
  </si>
  <si>
    <t>b4138</t>
  </si>
  <si>
    <t>b4139</t>
  </si>
  <si>
    <t>ae03</t>
  </si>
  <si>
    <t>b7573(with sensor)</t>
  </si>
  <si>
    <t>B7572 / B7573</t>
  </si>
  <si>
    <t>ah02</t>
  </si>
  <si>
    <t>oo2</t>
  </si>
  <si>
    <t>am02</t>
  </si>
  <si>
    <t>AM01</t>
  </si>
  <si>
    <t>ae01</t>
  </si>
  <si>
    <t>AN01/F</t>
  </si>
  <si>
    <t>am03</t>
  </si>
  <si>
    <r>
      <t>1L</t>
    </r>
    <r>
      <rPr>
        <sz val="16"/>
        <color theme="1"/>
        <rFont val="Arial"/>
        <family val="2"/>
      </rPr>
      <t>1LBS/E</t>
    </r>
  </si>
  <si>
    <t>wrong</t>
  </si>
  <si>
    <t>box2 / 4lbs</t>
  </si>
  <si>
    <t>4LB/E</t>
  </si>
  <si>
    <t>R</t>
  </si>
  <si>
    <t>9598</t>
  </si>
  <si>
    <t>b3826</t>
  </si>
  <si>
    <t>b3827</t>
  </si>
  <si>
    <t>b3828</t>
  </si>
  <si>
    <t>b3829</t>
  </si>
  <si>
    <t>A2934</t>
  </si>
  <si>
    <t>DM127C4</t>
  </si>
  <si>
    <t>C098</t>
  </si>
  <si>
    <t>MK013</t>
  </si>
  <si>
    <t>3LBS 776/E</t>
  </si>
  <si>
    <t>1LB/E</t>
  </si>
  <si>
    <t>X2</t>
  </si>
  <si>
    <t>B3915</t>
  </si>
  <si>
    <t>4575</t>
  </si>
  <si>
    <t>3LB BOX2 /E</t>
  </si>
  <si>
    <t>B732</t>
  </si>
  <si>
    <t>GA02</t>
  </si>
  <si>
    <t xml:space="preserve">F </t>
  </si>
  <si>
    <t>2LB/E/BOX2</t>
  </si>
  <si>
    <t>9026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</si>
</sst>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[$-409]d/mmm/yy;@"/>
    <numFmt numFmtId="165" formatCode="\$#,##0.00_);[Red]\(\$#,##0.00\)"/>
    <numFmt numFmtId="166" formatCode="0_ "/>
    <numFmt numFmtId="167" formatCode="0_);[Red]\(0\)"/>
  </numFmts>
  <fonts count="100">
    <font>
      <sz val="11"/>
      <color theme="1"/>
      <name val="Calibri"/>
      <family val="2"/>
      <scheme val="minor"/>
    </font>
    <font>
      <sz val="14"/>
      <name val="Arial"/>
      <family val="2"/>
    </font>
    <font>
      <sz val="12"/>
      <name val="Arial"/>
      <family val="2"/>
    </font>
    <font>
      <sz val="14"/>
      <color indexed="8"/>
      <name val="Arial"/>
      <family val="2"/>
    </font>
    <font>
      <sz val="12"/>
      <color indexed="8"/>
      <name val="Arial"/>
      <family val="2"/>
    </font>
    <font>
      <sz val="10"/>
      <name val="Helv"/>
      <family val="2"/>
    </font>
    <font>
      <sz val="12"/>
      <color rgb="FF000000"/>
      <name val="Arial"/>
      <family val="2"/>
    </font>
    <font>
      <sz val="12"/>
      <name val="宋体"/>
      <charset val="134"/>
    </font>
    <font>
      <sz val="14"/>
      <color theme="1"/>
      <name val="Arial"/>
      <family val="2"/>
    </font>
    <font>
      <sz val="14"/>
      <color indexed="10"/>
      <name val="Arial"/>
      <family val="2"/>
    </font>
    <font>
      <u/>
      <sz val="14"/>
      <color indexed="8"/>
      <name val="Arial"/>
      <family val="2"/>
    </font>
    <font>
      <b/>
      <sz val="14"/>
      <color indexed="8"/>
      <name val="Arial"/>
      <family val="2"/>
    </font>
    <font>
      <b/>
      <sz val="14"/>
      <name val="Arial"/>
      <family val="2"/>
    </font>
    <font>
      <b/>
      <sz val="12"/>
      <color indexed="8"/>
      <name val="Arial"/>
      <family val="2"/>
    </font>
    <font>
      <sz val="14"/>
      <color rgb="FF000000"/>
      <name val="Arial"/>
      <family val="2"/>
    </font>
    <font>
      <sz val="18"/>
      <color theme="1"/>
      <name val="Calibri"/>
      <family val="2"/>
      <scheme val="minor"/>
    </font>
    <font>
      <sz val="18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2"/>
      <color rgb="FF000000"/>
      <name val="Arial"/>
      <family val="2"/>
    </font>
    <font>
      <b/>
      <sz val="12"/>
      <name val="Arial"/>
      <family val="2"/>
    </font>
    <font>
      <b/>
      <sz val="14"/>
      <color rgb="FF000000"/>
      <name val="宋体"/>
    </font>
    <font>
      <sz val="14"/>
      <color theme="9" tint="-0.249977111117893"/>
      <name val="Arial"/>
      <family val="2"/>
    </font>
    <font>
      <sz val="14"/>
      <name val="宋体"/>
      <charset val="134"/>
    </font>
    <font>
      <sz val="14"/>
      <color rgb="FF000000"/>
      <name val="宋体"/>
      <charset val="134"/>
    </font>
    <font>
      <sz val="11"/>
      <color indexed="8"/>
      <name val="Arial"/>
      <family val="2"/>
    </font>
    <font>
      <sz val="11"/>
      <color rgb="FF006100"/>
      <name val="Calibri"/>
      <family val="2"/>
      <scheme val="minor"/>
    </font>
    <font>
      <sz val="16"/>
      <color rgb="FF006100"/>
      <name val="Calibri"/>
      <family val="2"/>
      <scheme val="minor"/>
    </font>
    <font>
      <sz val="18"/>
      <color rgb="FF006100"/>
      <name val="Calibri"/>
      <family val="2"/>
      <scheme val="minor"/>
    </font>
    <font>
      <sz val="18"/>
      <color indexed="8"/>
      <name val="Arial"/>
      <family val="2"/>
    </font>
    <font>
      <sz val="18"/>
      <color rgb="FF000000"/>
      <name val="Arial"/>
      <family val="2"/>
    </font>
    <font>
      <sz val="20"/>
      <color rgb="FF006100"/>
      <name val="Calibri"/>
      <family val="2"/>
      <scheme val="minor"/>
    </font>
    <font>
      <sz val="14"/>
      <color indexed="8"/>
      <name val="宋体"/>
      <charset val="134"/>
    </font>
    <font>
      <sz val="14"/>
      <color indexed="63"/>
      <name val="Arial"/>
      <family val="2"/>
    </font>
    <font>
      <sz val="12"/>
      <color indexed="8"/>
      <name val="宋体"/>
      <charset val="134"/>
    </font>
    <font>
      <sz val="11"/>
      <color rgb="FF9C6500"/>
      <name val="Calibri"/>
      <family val="2"/>
      <scheme val="minor"/>
    </font>
    <font>
      <sz val="10"/>
      <color theme="4" tint="-0.249977111117893"/>
      <name val="Arial"/>
      <family val="2"/>
    </font>
    <font>
      <sz val="10"/>
      <name val="Arial"/>
      <family val="2"/>
    </font>
    <font>
      <sz val="10"/>
      <color indexed="8"/>
      <name val="Arial"/>
      <family val="2"/>
    </font>
    <font>
      <sz val="10"/>
      <color theme="9" tint="-0.249977111117893"/>
      <name val="Arial"/>
      <family val="2"/>
    </font>
    <font>
      <sz val="16"/>
      <name val="Arial"/>
      <family val="2"/>
    </font>
    <font>
      <sz val="11"/>
      <name val="Arial"/>
      <family val="2"/>
    </font>
    <font>
      <b/>
      <sz val="10"/>
      <name val="Arial"/>
      <family val="2"/>
    </font>
    <font>
      <b/>
      <sz val="10"/>
      <color indexed="8"/>
      <name val="Arial"/>
      <family val="2"/>
    </font>
    <font>
      <b/>
      <sz val="14"/>
      <color rgb="FF0000FF"/>
      <name val="Arial"/>
      <family val="2"/>
    </font>
    <font>
      <sz val="36"/>
      <color indexed="8"/>
      <name val="Arial"/>
      <family val="2"/>
    </font>
    <font>
      <sz val="11"/>
      <color rgb="FF9C0006"/>
      <name val="Calibri"/>
      <family val="2"/>
      <scheme val="minor"/>
    </font>
    <font>
      <sz val="22"/>
      <color rgb="FF006100"/>
      <name val="Calibri"/>
      <family val="2"/>
      <scheme val="minor"/>
    </font>
    <font>
      <sz val="12"/>
      <color theme="1"/>
      <name val="Times New Roman"/>
      <family val="1"/>
    </font>
    <font>
      <sz val="20"/>
      <color indexed="8"/>
      <name val="Arial"/>
      <family val="2"/>
    </font>
    <font>
      <sz val="16"/>
      <color rgb="FFFF0000"/>
      <name val="Arial"/>
      <family val="2"/>
    </font>
    <font>
      <sz val="16"/>
      <color theme="1"/>
      <name val="Calibri"/>
      <family val="2"/>
      <scheme val="minor"/>
    </font>
    <font>
      <sz val="16"/>
      <color theme="9" tint="-0.249977111117893"/>
      <name val="Arial"/>
      <family val="2"/>
    </font>
    <font>
      <sz val="16"/>
      <color indexed="8"/>
      <name val="Arial"/>
      <family val="2"/>
    </font>
    <font>
      <sz val="16"/>
      <color indexed="8"/>
      <name val="Arial Black"/>
      <family val="2"/>
    </font>
    <font>
      <sz val="16"/>
      <name val="宋体"/>
    </font>
    <font>
      <sz val="24"/>
      <color indexed="8"/>
      <name val="Arial"/>
      <family val="2"/>
    </font>
    <font>
      <sz val="26"/>
      <color indexed="8"/>
      <name val="Arial"/>
      <family val="2"/>
    </font>
    <font>
      <sz val="14"/>
      <color theme="9" tint="-0.499984740745262"/>
      <name val="Arial"/>
      <family val="2"/>
    </font>
    <font>
      <sz val="12"/>
      <color theme="1"/>
      <name val="Arial"/>
      <family val="2"/>
    </font>
    <font>
      <sz val="12"/>
      <color rgb="FFFF0000"/>
      <name val="Arial"/>
      <family val="2"/>
    </font>
    <font>
      <sz val="12"/>
      <color rgb="FFFF0000"/>
      <name val="Times New Roman"/>
      <family val="1"/>
    </font>
    <font>
      <sz val="12"/>
      <color rgb="FF000000"/>
      <name val="Times New Roman"/>
      <family val="1"/>
    </font>
    <font>
      <sz val="12"/>
      <color theme="1"/>
      <name val="Tahoma"/>
      <family val="2"/>
      <charset val="134"/>
    </font>
    <font>
      <sz val="11"/>
      <color indexed="8"/>
      <name val="宋体"/>
      <charset val="134"/>
    </font>
    <font>
      <sz val="12"/>
      <color theme="1"/>
      <name val="宋体"/>
      <charset val="134"/>
    </font>
    <font>
      <sz val="10"/>
      <color theme="1"/>
      <name val="Arial"/>
      <family val="2"/>
    </font>
    <font>
      <sz val="20"/>
      <color theme="1"/>
      <name val="Calibri"/>
      <family val="2"/>
      <scheme val="minor"/>
    </font>
    <font>
      <sz val="11"/>
      <color rgb="FF0070C0"/>
      <name val="Calibri"/>
      <family val="2"/>
      <scheme val="minor"/>
    </font>
    <font>
      <sz val="14"/>
      <color rgb="FFFF0000"/>
      <name val="Arial"/>
      <family val="2"/>
    </font>
    <font>
      <sz val="11"/>
      <color rgb="FFFF0000"/>
      <name val="Calibri"/>
      <family val="2"/>
      <scheme val="minor"/>
    </font>
    <font>
      <sz val="11"/>
      <color indexed="8"/>
      <name val="Tahoma"/>
      <family val="2"/>
      <charset val="134"/>
    </font>
    <font>
      <b/>
      <sz val="11"/>
      <color rgb="FF7030A0"/>
      <name val="Tahoma"/>
      <family val="2"/>
    </font>
    <font>
      <sz val="14"/>
      <color rgb="FFC00000"/>
      <name val="Arial"/>
      <family val="2"/>
    </font>
    <font>
      <sz val="16"/>
      <color theme="1"/>
      <name val="Arial"/>
      <family val="2"/>
    </font>
    <font>
      <sz val="11"/>
      <color theme="1"/>
      <name val="Tahoma"/>
      <family val="2"/>
      <charset val="134"/>
    </font>
    <font>
      <b/>
      <sz val="11"/>
      <color indexed="8"/>
      <name val="Arial"/>
      <family val="2"/>
    </font>
    <font>
      <sz val="14"/>
      <color indexed="56"/>
      <name val="Arial"/>
      <family val="2"/>
    </font>
    <font>
      <sz val="14"/>
      <color rgb="FF333333"/>
      <name val="Arial"/>
      <family val="2"/>
    </font>
    <font>
      <sz val="11"/>
      <color indexed="8"/>
      <name val="Tahoma"/>
      <family val="2"/>
    </font>
    <font>
      <sz val="10"/>
      <color rgb="FFFF0000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indexed="8"/>
      <name val="Tahoma"/>
      <family val="2"/>
    </font>
    <font>
      <sz val="16"/>
      <name val="宋体"/>
      <charset val="134"/>
    </font>
    <font>
      <sz val="16"/>
      <color rgb="FF000000"/>
      <name val="Arial"/>
      <family val="2"/>
    </font>
    <font>
      <sz val="16"/>
      <color rgb="FF000000"/>
      <name val="等线"/>
      <charset val="134"/>
    </font>
    <font>
      <sz val="16"/>
      <name val="等线"/>
      <charset val="134"/>
    </font>
    <font>
      <b/>
      <sz val="16"/>
      <name val="Arial"/>
      <family val="2"/>
    </font>
    <font>
      <b/>
      <sz val="16"/>
      <name val="等线"/>
      <charset val="134"/>
    </font>
    <font>
      <sz val="16"/>
      <color rgb="FF000000"/>
      <name val="宋体"/>
      <charset val="134"/>
    </font>
    <font>
      <sz val="16"/>
      <color rgb="FF003366"/>
      <name val="Arial"/>
      <family val="2"/>
    </font>
    <font>
      <sz val="16"/>
      <color theme="1"/>
      <name val="宋体"/>
      <charset val="134"/>
    </font>
    <font>
      <b/>
      <sz val="16"/>
      <name val="宋体"/>
    </font>
    <font>
      <sz val="18"/>
      <color theme="1"/>
      <name val="Arial"/>
      <family val="2"/>
    </font>
    <font>
      <sz val="11"/>
      <color rgb="FFFF0000"/>
      <name val="Tahoma"/>
      <family val="2"/>
      <charset val="134"/>
    </font>
    <font>
      <sz val="11"/>
      <color theme="1"/>
      <name val="Calibri"/>
      <family val="2"/>
      <scheme val="minor"/>
    </font>
    <font>
      <sz val="11"/>
      <name val="Tahoma"/>
      <family val="2"/>
      <charset val="134"/>
    </font>
    <font>
      <sz val="16"/>
      <color indexed="8"/>
      <name val="宋体"/>
      <charset val="134"/>
    </font>
    <font>
      <sz val="16"/>
      <color indexed="8"/>
      <name val="等线"/>
      <charset val="134"/>
    </font>
    <font>
      <b/>
      <sz val="16"/>
      <color indexed="8"/>
      <name val="等线"/>
      <charset val="134"/>
    </font>
  </fonts>
  <fills count="34">
    <fill>
      <patternFill patternType="none"/>
    </fill>
    <fill>
      <patternFill patternType="gray125"/>
    </fill>
    <fill>
      <patternFill patternType="solid">
        <fgColor indexed="4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6EFCE"/>
      </patternFill>
    </fill>
    <fill>
      <patternFill patternType="solid">
        <fgColor indexed="43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79995117038483843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indexed="51"/>
        <bgColor indexed="64"/>
      </patternFill>
    </fill>
    <fill>
      <patternFill patternType="solid">
        <fgColor rgb="FFFF0000"/>
        <bgColor rgb="FF000000"/>
      </patternFill>
    </fill>
    <fill>
      <patternFill patternType="solid">
        <fgColor rgb="FFFFFF00"/>
        <bgColor rgb="FF000000"/>
      </patternFill>
    </fill>
    <fill>
      <patternFill patternType="solid">
        <fgColor rgb="FFC00000"/>
        <bgColor rgb="FF000000"/>
      </patternFill>
    </fill>
    <fill>
      <patternFill patternType="solid">
        <fgColor theme="5" tint="0.79992065187536243"/>
        <bgColor indexed="64"/>
      </patternFill>
    </fill>
    <fill>
      <patternFill patternType="solid">
        <fgColor rgb="FF92D050"/>
        <bgColor rgb="FF000000"/>
      </patternFill>
    </fill>
    <fill>
      <patternFill patternType="solid">
        <fgColor rgb="FF00B050"/>
        <bgColor rgb="FF000000"/>
      </patternFill>
    </fill>
    <fill>
      <patternFill patternType="solid">
        <fgColor theme="8" tint="0.79998168889431442"/>
        <bgColor indexed="64"/>
      </patternFill>
    </fill>
  </fills>
  <borders count="3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76">
    <xf numFmtId="0" fontId="0" fillId="0" borderId="0"/>
    <xf numFmtId="164" fontId="5" fillId="0" borderId="0"/>
    <xf numFmtId="0" fontId="7" fillId="0" borderId="0"/>
    <xf numFmtId="0" fontId="7" fillId="0" borderId="0"/>
    <xf numFmtId="0" fontId="26" fillId="9" borderId="0" applyNumberFormat="0" applyBorder="0" applyAlignment="0" applyProtection="0"/>
    <xf numFmtId="0" fontId="7" fillId="0" borderId="0">
      <alignment vertical="center"/>
    </xf>
    <xf numFmtId="0" fontId="35" fillId="12" borderId="0" applyNumberFormat="0" applyBorder="0" applyAlignment="0" applyProtection="0">
      <alignment vertical="center"/>
    </xf>
    <xf numFmtId="0" fontId="46" fillId="13" borderId="0" applyNumberFormat="0" applyBorder="0" applyAlignment="0" applyProtection="0"/>
    <xf numFmtId="0" fontId="35" fillId="14" borderId="0" applyNumberFormat="0" applyBorder="0" applyAlignment="0" applyProtection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>
      <alignment vertical="center"/>
    </xf>
    <xf numFmtId="0" fontId="7" fillId="0" borderId="0">
      <alignment vertical="center"/>
    </xf>
    <xf numFmtId="0" fontId="7" fillId="0" borderId="0"/>
    <xf numFmtId="0" fontId="7" fillId="0" borderId="0"/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164" fontId="3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/>
    <xf numFmtId="0" fontId="7" fillId="0" borderId="0">
      <alignment vertical="center"/>
    </xf>
    <xf numFmtId="164" fontId="5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/>
    <xf numFmtId="0" fontId="7" fillId="0" borderId="0">
      <alignment vertical="center"/>
    </xf>
    <xf numFmtId="0" fontId="7" fillId="0" borderId="0"/>
    <xf numFmtId="0" fontId="7" fillId="0" borderId="0"/>
    <xf numFmtId="0" fontId="7" fillId="0" borderId="0"/>
    <xf numFmtId="0" fontId="7" fillId="0" borderId="0">
      <alignment vertical="center"/>
    </xf>
    <xf numFmtId="0" fontId="64" fillId="0" borderId="0">
      <alignment vertical="center"/>
    </xf>
    <xf numFmtId="0" fontId="64" fillId="0" borderId="0">
      <alignment vertical="center"/>
    </xf>
    <xf numFmtId="0" fontId="7" fillId="0" borderId="0">
      <alignment vertical="center"/>
    </xf>
    <xf numFmtId="0" fontId="7" fillId="0" borderId="0"/>
    <xf numFmtId="0" fontId="64" fillId="0" borderId="0">
      <alignment vertical="center"/>
    </xf>
    <xf numFmtId="0" fontId="7" fillId="0" borderId="0">
      <alignment vertical="center"/>
    </xf>
    <xf numFmtId="0" fontId="64" fillId="0" borderId="0">
      <alignment vertical="center"/>
    </xf>
    <xf numFmtId="0" fontId="64" fillId="0" borderId="0">
      <alignment vertical="center"/>
    </xf>
    <xf numFmtId="0" fontId="64" fillId="0" borderId="0">
      <alignment vertical="center"/>
    </xf>
    <xf numFmtId="0" fontId="64" fillId="0" borderId="0">
      <alignment vertical="center"/>
    </xf>
    <xf numFmtId="0" fontId="7" fillId="0" borderId="0"/>
    <xf numFmtId="0" fontId="7" fillId="0" borderId="0"/>
    <xf numFmtId="0" fontId="7" fillId="0" borderId="0"/>
    <xf numFmtId="164" fontId="7" fillId="0" borderId="0">
      <alignment vertical="center"/>
    </xf>
    <xf numFmtId="0" fontId="7" fillId="0" borderId="0"/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1" fillId="0" borderId="0"/>
    <xf numFmtId="164" fontId="7" fillId="0" borderId="0">
      <alignment vertical="center"/>
    </xf>
    <xf numFmtId="164" fontId="7" fillId="0" borderId="0">
      <alignment vertical="center"/>
    </xf>
    <xf numFmtId="164" fontId="7" fillId="0" borderId="0">
      <alignment vertical="center"/>
    </xf>
    <xf numFmtId="164" fontId="37" fillId="0" borderId="0">
      <alignment vertical="center"/>
    </xf>
    <xf numFmtId="0" fontId="95" fillId="0" borderId="0">
      <alignment vertical="center"/>
    </xf>
    <xf numFmtId="164" fontId="7" fillId="0" borderId="0">
      <alignment vertical="center"/>
    </xf>
  </cellStyleXfs>
  <cellXfs count="1595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 wrapText="1"/>
    </xf>
    <xf numFmtId="0" fontId="1" fillId="0" borderId="0" xfId="0" applyNumberFormat="1" applyFont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left" vertical="center" wrapText="1"/>
    </xf>
    <xf numFmtId="0" fontId="1" fillId="2" borderId="1" xfId="0" applyNumberFormat="1" applyFont="1" applyFill="1" applyBorder="1" applyAlignment="1">
      <alignment horizontal="center" vertical="center" wrapText="1"/>
    </xf>
    <xf numFmtId="49" fontId="1" fillId="0" borderId="2" xfId="0" applyNumberFormat="1" applyFont="1" applyFill="1" applyBorder="1" applyAlignment="1">
      <alignment horizontal="center" vertical="center"/>
    </xf>
    <xf numFmtId="49" fontId="3" fillId="0" borderId="1" xfId="0" applyNumberFormat="1" applyFont="1" applyFill="1" applyBorder="1" applyAlignment="1">
      <alignment horizontal="center" vertical="center" wrapText="1"/>
    </xf>
    <xf numFmtId="49" fontId="3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1" xfId="0" applyFont="1" applyBorder="1" applyAlignment="1">
      <alignment horizontal="center" vertical="center"/>
    </xf>
    <xf numFmtId="49" fontId="4" fillId="3" borderId="2" xfId="0" applyNumberFormat="1" applyFont="1" applyFill="1" applyBorder="1" applyAlignment="1">
      <alignment horizontal="left" vertical="center" wrapText="1"/>
    </xf>
    <xf numFmtId="0" fontId="1" fillId="0" borderId="1" xfId="0" applyNumberFormat="1" applyFont="1" applyBorder="1" applyAlignment="1">
      <alignment horizontal="center" vertical="center"/>
    </xf>
    <xf numFmtId="49" fontId="1" fillId="0" borderId="1" xfId="0" applyNumberFormat="1" applyFont="1" applyFill="1" applyBorder="1" applyAlignment="1">
      <alignment horizontal="center" vertical="center"/>
    </xf>
    <xf numFmtId="49" fontId="1" fillId="0" borderId="1" xfId="0" applyNumberFormat="1" applyFont="1" applyFill="1" applyBorder="1" applyAlignment="1">
      <alignment horizontal="center" vertical="center" wrapText="1"/>
    </xf>
    <xf numFmtId="49" fontId="3" fillId="3" borderId="1" xfId="0" applyNumberFormat="1" applyFont="1" applyFill="1" applyBorder="1" applyAlignment="1">
      <alignment horizontal="center" vertical="center" wrapText="1"/>
    </xf>
    <xf numFmtId="49" fontId="1" fillId="0" borderId="1" xfId="1" applyNumberFormat="1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/>
    </xf>
    <xf numFmtId="0" fontId="1" fillId="0" borderId="1" xfId="0" applyNumberFormat="1" applyFont="1" applyFill="1" applyBorder="1" applyAlignment="1">
      <alignment horizontal="center" vertical="center"/>
    </xf>
    <xf numFmtId="0" fontId="3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4" fillId="0" borderId="1" xfId="0" applyNumberFormat="1" applyFont="1" applyFill="1" applyBorder="1" applyAlignment="1" applyProtection="1">
      <alignment horizontal="left" vertical="center" wrapText="1"/>
      <protection locked="0"/>
    </xf>
    <xf numFmtId="0" fontId="4" fillId="0" borderId="1" xfId="0" applyFont="1" applyFill="1" applyBorder="1" applyAlignment="1">
      <alignment horizontal="left" vertical="center" wrapText="1"/>
    </xf>
    <xf numFmtId="0" fontId="4" fillId="4" borderId="1" xfId="0" applyFont="1" applyFill="1" applyBorder="1" applyAlignment="1">
      <alignment horizontal="left" vertical="center" wrapText="1"/>
    </xf>
    <xf numFmtId="49" fontId="6" fillId="0" borderId="1" xfId="0" applyNumberFormat="1" applyFont="1" applyFill="1" applyBorder="1" applyAlignment="1" applyProtection="1">
      <alignment horizontal="left" vertical="center" wrapText="1"/>
      <protection locked="0"/>
    </xf>
    <xf numFmtId="164" fontId="4" fillId="3" borderId="1" xfId="0" applyNumberFormat="1" applyFont="1" applyFill="1" applyBorder="1" applyAlignment="1">
      <alignment horizontal="left" vertical="center" wrapText="1"/>
    </xf>
    <xf numFmtId="164" fontId="4" fillId="0" borderId="1" xfId="0" applyNumberFormat="1" applyFont="1" applyFill="1" applyBorder="1" applyAlignment="1">
      <alignment horizontal="left" vertical="center" wrapText="1"/>
    </xf>
    <xf numFmtId="49" fontId="3" fillId="0" borderId="5" xfId="0" applyNumberFormat="1" applyFont="1" applyFill="1" applyBorder="1" applyAlignment="1" applyProtection="1">
      <alignment horizontal="center" vertical="center" wrapText="1"/>
      <protection locked="0"/>
    </xf>
    <xf numFmtId="0" fontId="2" fillId="0" borderId="1" xfId="0" applyFont="1" applyFill="1" applyBorder="1" applyAlignment="1">
      <alignment horizontal="left" vertical="center" wrapText="1"/>
    </xf>
    <xf numFmtId="0" fontId="3" fillId="0" borderId="1" xfId="0" applyNumberFormat="1" applyFont="1" applyFill="1" applyBorder="1" applyAlignment="1">
      <alignment horizontal="center" vertical="center" wrapText="1"/>
    </xf>
    <xf numFmtId="0" fontId="1" fillId="0" borderId="1" xfId="0" applyNumberFormat="1" applyFont="1" applyFill="1" applyBorder="1" applyAlignment="1">
      <alignment horizontal="center" vertical="center" wrapText="1"/>
    </xf>
    <xf numFmtId="49" fontId="3" fillId="0" borderId="2" xfId="0" applyNumberFormat="1" applyFont="1" applyFill="1" applyBorder="1" applyAlignment="1" applyProtection="1">
      <alignment horizontal="center" vertical="center" wrapText="1"/>
      <protection locked="0"/>
    </xf>
    <xf numFmtId="49" fontId="3" fillId="0" borderId="2" xfId="0" applyNumberFormat="1" applyFont="1" applyFill="1" applyBorder="1" applyAlignment="1">
      <alignment horizontal="center" vertical="center" wrapText="1"/>
    </xf>
    <xf numFmtId="49" fontId="1" fillId="0" borderId="2" xfId="0" applyNumberFormat="1" applyFont="1" applyFill="1" applyBorder="1" applyAlignment="1">
      <alignment horizontal="center" vertical="center" wrapText="1"/>
    </xf>
    <xf numFmtId="49" fontId="4" fillId="3" borderId="7" xfId="0" applyNumberFormat="1" applyFont="1" applyFill="1" applyBorder="1" applyAlignment="1">
      <alignment horizontal="left" vertical="center" wrapText="1"/>
    </xf>
    <xf numFmtId="49" fontId="4" fillId="3" borderId="1" xfId="0" applyNumberFormat="1" applyFont="1" applyFill="1" applyBorder="1" applyAlignment="1">
      <alignment horizontal="left" vertical="center" wrapText="1"/>
    </xf>
    <xf numFmtId="49" fontId="3" fillId="0" borderId="2" xfId="2" applyNumberFormat="1" applyFont="1" applyFill="1" applyBorder="1" applyAlignment="1">
      <alignment horizontal="center" vertical="center" wrapText="1"/>
    </xf>
    <xf numFmtId="49" fontId="8" fillId="0" borderId="1" xfId="2" applyNumberFormat="1" applyFont="1" applyFill="1" applyBorder="1" applyAlignment="1">
      <alignment horizontal="center" vertical="center" wrapText="1"/>
    </xf>
    <xf numFmtId="49" fontId="3" fillId="0" borderId="1" xfId="2" applyNumberFormat="1" applyFont="1" applyFill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/>
    </xf>
    <xf numFmtId="49" fontId="8" fillId="0" borderId="2" xfId="2" applyNumberFormat="1" applyFont="1" applyFill="1" applyBorder="1" applyAlignment="1">
      <alignment horizontal="center" vertical="center" wrapText="1"/>
    </xf>
    <xf numFmtId="49" fontId="3" fillId="0" borderId="8" xfId="0" applyNumberFormat="1" applyFont="1" applyFill="1" applyBorder="1" applyAlignment="1">
      <alignment horizontal="center" vertical="center" wrapText="1"/>
    </xf>
    <xf numFmtId="0" fontId="1" fillId="0" borderId="8" xfId="0" applyNumberFormat="1" applyFont="1" applyBorder="1" applyAlignment="1">
      <alignment horizontal="center" vertical="center"/>
    </xf>
    <xf numFmtId="49" fontId="4" fillId="0" borderId="1" xfId="0" applyNumberFormat="1" applyFont="1" applyFill="1" applyBorder="1" applyAlignment="1">
      <alignment horizontal="left" vertical="center" wrapText="1"/>
    </xf>
    <xf numFmtId="49" fontId="3" fillId="0" borderId="8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8" xfId="0" applyNumberFormat="1" applyFont="1" applyFill="1" applyBorder="1" applyAlignment="1">
      <alignment horizontal="center" vertical="center" wrapText="1"/>
    </xf>
    <xf numFmtId="49" fontId="9" fillId="0" borderId="1" xfId="2" applyNumberFormat="1" applyFont="1" applyFill="1" applyBorder="1" applyAlignment="1">
      <alignment horizontal="center" vertical="center" wrapText="1"/>
    </xf>
    <xf numFmtId="49" fontId="9" fillId="0" borderId="2" xfId="2" applyNumberFormat="1" applyFont="1" applyFill="1" applyBorder="1" applyAlignment="1">
      <alignment horizontal="center" vertical="center" wrapText="1"/>
    </xf>
    <xf numFmtId="49" fontId="10" fillId="0" borderId="1" xfId="0" applyNumberFormat="1" applyFont="1" applyFill="1" applyBorder="1" applyAlignment="1">
      <alignment horizontal="center" vertical="center" wrapText="1"/>
    </xf>
    <xf numFmtId="49" fontId="3" fillId="0" borderId="12" xfId="0" applyNumberFormat="1" applyFont="1" applyFill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/>
    </xf>
    <xf numFmtId="0" fontId="3" fillId="0" borderId="1" xfId="0" applyNumberFormat="1" applyFont="1" applyFill="1" applyBorder="1" applyAlignment="1">
      <alignment horizontal="center" vertical="center"/>
    </xf>
    <xf numFmtId="0" fontId="3" fillId="0" borderId="1" xfId="2" applyNumberFormat="1" applyFont="1" applyFill="1" applyBorder="1" applyAlignment="1">
      <alignment horizontal="center" vertical="center" wrapText="1"/>
    </xf>
    <xf numFmtId="49" fontId="9" fillId="0" borderId="1" xfId="0" applyNumberFormat="1" applyFont="1" applyFill="1" applyBorder="1" applyAlignment="1">
      <alignment horizontal="center" vertical="center" wrapText="1"/>
    </xf>
    <xf numFmtId="0" fontId="3" fillId="3" borderId="1" xfId="0" applyNumberFormat="1" applyFont="1" applyFill="1" applyBorder="1" applyAlignment="1">
      <alignment horizontal="center" vertical="center" wrapText="1"/>
    </xf>
    <xf numFmtId="49" fontId="11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1" fillId="0" borderId="1" xfId="0" applyNumberFormat="1" applyFont="1" applyFill="1" applyBorder="1" applyAlignment="1">
      <alignment horizontal="center" vertical="center" wrapText="1"/>
    </xf>
    <xf numFmtId="49" fontId="12" fillId="0" borderId="1" xfId="2" applyNumberFormat="1" applyFont="1" applyFill="1" applyBorder="1" applyAlignment="1">
      <alignment horizontal="center" vertical="center" wrapText="1"/>
    </xf>
    <xf numFmtId="49" fontId="13" fillId="0" borderId="1" xfId="0" applyNumberFormat="1" applyFont="1" applyFill="1" applyBorder="1" applyAlignment="1">
      <alignment horizontal="center" vertical="center" wrapText="1"/>
    </xf>
    <xf numFmtId="0" fontId="6" fillId="0" borderId="6" xfId="0" applyFont="1" applyFill="1" applyBorder="1" applyAlignment="1">
      <alignment horizontal="left" vertical="center" wrapText="1"/>
    </xf>
    <xf numFmtId="0" fontId="1" fillId="0" borderId="11" xfId="0" applyNumberFormat="1" applyFont="1" applyFill="1" applyBorder="1" applyAlignment="1">
      <alignment horizontal="center" vertical="center" wrapText="1"/>
    </xf>
    <xf numFmtId="0" fontId="2" fillId="0" borderId="5" xfId="0" applyFont="1" applyFill="1" applyBorder="1" applyAlignment="1">
      <alignment horizontal="left" vertical="center" wrapText="1"/>
    </xf>
    <xf numFmtId="0" fontId="1" fillId="0" borderId="0" xfId="0" applyFont="1" applyFill="1" applyAlignment="1">
      <alignment horizontal="center" vertical="center"/>
    </xf>
    <xf numFmtId="49" fontId="1" fillId="6" borderId="1" xfId="0" applyNumberFormat="1" applyFont="1" applyFill="1" applyBorder="1" applyAlignment="1">
      <alignment horizontal="center" vertical="center" wrapText="1"/>
    </xf>
    <xf numFmtId="49" fontId="1" fillId="0" borderId="5" xfId="0" applyNumberFormat="1" applyFont="1" applyFill="1" applyBorder="1" applyAlignment="1">
      <alignment horizontal="center" vertical="center"/>
    </xf>
    <xf numFmtId="49" fontId="3" fillId="0" borderId="5" xfId="0" applyNumberFormat="1" applyFont="1" applyFill="1" applyBorder="1" applyAlignment="1">
      <alignment horizontal="center" vertical="center" wrapText="1"/>
    </xf>
    <xf numFmtId="49" fontId="1" fillId="0" borderId="5" xfId="0" applyNumberFormat="1" applyFont="1" applyFill="1" applyBorder="1" applyAlignment="1">
      <alignment horizontal="center" vertical="center" wrapText="1"/>
    </xf>
    <xf numFmtId="49" fontId="1" fillId="0" borderId="13" xfId="0" applyNumberFormat="1" applyFont="1" applyFill="1" applyBorder="1" applyAlignment="1">
      <alignment horizontal="center" vertical="center"/>
    </xf>
    <xf numFmtId="49" fontId="1" fillId="6" borderId="5" xfId="0" applyNumberFormat="1" applyFont="1" applyFill="1" applyBorder="1" applyAlignment="1">
      <alignment horizontal="center" vertical="center" wrapText="1"/>
    </xf>
    <xf numFmtId="49" fontId="3" fillId="3" borderId="5" xfId="0" applyNumberFormat="1" applyFont="1" applyFill="1" applyBorder="1" applyAlignment="1">
      <alignment horizontal="center" vertical="center" wrapText="1"/>
    </xf>
    <xf numFmtId="49" fontId="1" fillId="0" borderId="7" xfId="0" applyNumberFormat="1" applyFont="1" applyFill="1" applyBorder="1" applyAlignment="1">
      <alignment horizontal="center" vertical="center"/>
    </xf>
    <xf numFmtId="49" fontId="3" fillId="0" borderId="7" xfId="0" applyNumberFormat="1" applyFont="1" applyFill="1" applyBorder="1" applyAlignment="1" applyProtection="1">
      <alignment horizontal="center" vertical="center" wrapText="1"/>
      <protection locked="0"/>
    </xf>
    <xf numFmtId="49" fontId="3" fillId="0" borderId="9" xfId="0" applyNumberFormat="1" applyFont="1" applyFill="1" applyBorder="1" applyAlignment="1" applyProtection="1">
      <alignment horizontal="center" vertical="center" wrapText="1"/>
      <protection locked="0"/>
    </xf>
    <xf numFmtId="49" fontId="3" fillId="0" borderId="5" xfId="2" applyNumberFormat="1" applyFont="1" applyFill="1" applyBorder="1" applyAlignment="1">
      <alignment horizontal="center" vertical="center" wrapText="1"/>
    </xf>
    <xf numFmtId="49" fontId="9" fillId="0" borderId="7" xfId="2" applyNumberFormat="1" applyFont="1" applyFill="1" applyBorder="1" applyAlignment="1">
      <alignment horizontal="center" vertical="center" wrapText="1"/>
    </xf>
    <xf numFmtId="17" fontId="3" fillId="0" borderId="5" xfId="0" applyNumberFormat="1" applyFont="1" applyFill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/>
    </xf>
    <xf numFmtId="49" fontId="3" fillId="0" borderId="7" xfId="0" applyNumberFormat="1" applyFont="1" applyFill="1" applyBorder="1" applyAlignment="1">
      <alignment horizontal="center" vertical="center" wrapText="1"/>
    </xf>
    <xf numFmtId="0" fontId="1" fillId="0" borderId="9" xfId="0" applyFont="1" applyBorder="1" applyAlignment="1">
      <alignment horizontal="center" vertical="center"/>
    </xf>
    <xf numFmtId="49" fontId="1" fillId="0" borderId="5" xfId="2" applyNumberFormat="1" applyFont="1" applyFill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4" fillId="0" borderId="5" xfId="0" applyFont="1" applyFill="1" applyBorder="1" applyAlignment="1">
      <alignment horizontal="center" vertical="center" wrapText="1"/>
    </xf>
    <xf numFmtId="0" fontId="0" fillId="0" borderId="1" xfId="0" applyBorder="1"/>
    <xf numFmtId="0" fontId="15" fillId="0" borderId="1" xfId="0" applyFont="1" applyBorder="1" applyAlignment="1">
      <alignment horizontal="center"/>
    </xf>
    <xf numFmtId="0" fontId="3" fillId="0" borderId="4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Border="1" applyAlignment="1">
      <alignment vertical="center"/>
    </xf>
    <xf numFmtId="0" fontId="1" fillId="2" borderId="1" xfId="0" applyNumberFormat="1" applyFont="1" applyFill="1" applyBorder="1" applyAlignment="1">
      <alignment horizontal="center" vertical="center"/>
    </xf>
    <xf numFmtId="0" fontId="16" fillId="0" borderId="5" xfId="0" applyFont="1" applyFill="1" applyBorder="1" applyAlignment="1">
      <alignment horizontal="center" vertical="center" wrapText="1"/>
    </xf>
    <xf numFmtId="0" fontId="15" fillId="0" borderId="0" xfId="0" applyFont="1"/>
    <xf numFmtId="49" fontId="3" fillId="7" borderId="5" xfId="0" applyNumberFormat="1" applyFont="1" applyFill="1" applyBorder="1" applyAlignment="1" applyProtection="1">
      <alignment horizontal="center" vertical="center" wrapText="1"/>
      <protection locked="0"/>
    </xf>
    <xf numFmtId="0" fontId="1" fillId="5" borderId="5" xfId="0" applyFont="1" applyFill="1" applyBorder="1" applyAlignment="1">
      <alignment horizontal="center" vertical="center"/>
    </xf>
    <xf numFmtId="49" fontId="3" fillId="5" borderId="7" xfId="2" applyNumberFormat="1" applyFont="1" applyFill="1" applyBorder="1" applyAlignment="1">
      <alignment horizontal="center" vertical="center" wrapText="1"/>
    </xf>
    <xf numFmtId="49" fontId="3" fillId="5" borderId="5" xfId="0" applyNumberFormat="1" applyFont="1" applyFill="1" applyBorder="1" applyAlignment="1" applyProtection="1">
      <alignment horizontal="center" vertical="center" wrapText="1"/>
      <protection locked="0"/>
    </xf>
    <xf numFmtId="49" fontId="1" fillId="5" borderId="5" xfId="0" applyNumberFormat="1" applyFont="1" applyFill="1" applyBorder="1" applyAlignment="1">
      <alignment horizontal="center" vertical="center"/>
    </xf>
    <xf numFmtId="49" fontId="3" fillId="5" borderId="2" xfId="0" applyNumberFormat="1" applyFont="1" applyFill="1" applyBorder="1" applyAlignment="1" applyProtection="1">
      <alignment horizontal="center" vertical="center" wrapText="1"/>
      <protection locked="0"/>
    </xf>
    <xf numFmtId="0" fontId="0" fillId="5" borderId="1" xfId="0" applyFill="1" applyBorder="1"/>
    <xf numFmtId="0" fontId="1" fillId="5" borderId="1" xfId="0" applyFont="1" applyFill="1" applyBorder="1" applyAlignment="1">
      <alignment horizontal="center" vertical="center"/>
    </xf>
    <xf numFmtId="49" fontId="3" fillId="5" borderId="1" xfId="0" applyNumberFormat="1" applyFont="1" applyFill="1" applyBorder="1" applyAlignment="1" applyProtection="1">
      <alignment horizontal="center" vertical="center" wrapText="1"/>
      <protection locked="0"/>
    </xf>
    <xf numFmtId="49" fontId="4" fillId="5" borderId="2" xfId="0" applyNumberFormat="1" applyFont="1" applyFill="1" applyBorder="1" applyAlignment="1">
      <alignment horizontal="left" vertical="center" wrapText="1"/>
    </xf>
    <xf numFmtId="0" fontId="1" fillId="5" borderId="1" xfId="0" applyNumberFormat="1" applyFont="1" applyFill="1" applyBorder="1" applyAlignment="1">
      <alignment horizontal="center" vertical="center"/>
    </xf>
    <xf numFmtId="0" fontId="0" fillId="5" borderId="0" xfId="0" applyFill="1"/>
    <xf numFmtId="0" fontId="15" fillId="5" borderId="0" xfId="0" applyFont="1" applyFill="1"/>
    <xf numFmtId="49" fontId="4" fillId="5" borderId="5" xfId="0" applyNumberFormat="1" applyFont="1" applyFill="1" applyBorder="1" applyAlignment="1">
      <alignment horizontal="left" vertical="center" wrapText="1"/>
    </xf>
    <xf numFmtId="0" fontId="1" fillId="5" borderId="1" xfId="0" applyNumberFormat="1" applyFont="1" applyFill="1" applyBorder="1" applyAlignment="1">
      <alignment horizontal="center" vertical="center" wrapText="1"/>
    </xf>
    <xf numFmtId="0" fontId="15" fillId="0" borderId="1" xfId="0" applyFont="1" applyBorder="1" applyAlignment="1">
      <alignment horizontal="center" vertical="center"/>
    </xf>
    <xf numFmtId="49" fontId="1" fillId="7" borderId="5" xfId="0" applyNumberFormat="1" applyFont="1" applyFill="1" applyBorder="1" applyAlignment="1">
      <alignment horizontal="center" vertical="center"/>
    </xf>
    <xf numFmtId="49" fontId="3" fillId="7" borderId="1" xfId="0" applyNumberFormat="1" applyFont="1" applyFill="1" applyBorder="1" applyAlignment="1" applyProtection="1">
      <alignment horizontal="center" vertical="center" wrapText="1"/>
      <protection locked="0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NumberFormat="1" applyFont="1" applyFill="1" applyBorder="1" applyAlignment="1">
      <alignment horizontal="center" vertical="center"/>
    </xf>
    <xf numFmtId="49" fontId="3" fillId="5" borderId="5" xfId="0" applyNumberFormat="1" applyFont="1" applyFill="1" applyBorder="1" applyAlignment="1">
      <alignment horizontal="center" vertical="center" wrapText="1"/>
    </xf>
    <xf numFmtId="49" fontId="3" fillId="5" borderId="1" xfId="2" applyNumberFormat="1" applyFont="1" applyFill="1" applyBorder="1" applyAlignment="1">
      <alignment horizontal="center" vertical="center" wrapText="1"/>
    </xf>
    <xf numFmtId="49" fontId="4" fillId="5" borderId="1" xfId="0" applyNumberFormat="1" applyFont="1" applyFill="1" applyBorder="1" applyAlignment="1">
      <alignment horizontal="left" vertical="center" wrapText="1"/>
    </xf>
    <xf numFmtId="0" fontId="3" fillId="5" borderId="1" xfId="0" applyNumberFormat="1" applyFont="1" applyFill="1" applyBorder="1" applyAlignment="1">
      <alignment horizontal="center" vertical="center"/>
    </xf>
    <xf numFmtId="0" fontId="15" fillId="0" borderId="4" xfId="0" applyFont="1" applyBorder="1" applyAlignment="1">
      <alignment vertical="top"/>
    </xf>
    <xf numFmtId="0" fontId="0" fillId="0" borderId="1" xfId="0" applyBorder="1" applyAlignment="1">
      <alignment vertical="center"/>
    </xf>
    <xf numFmtId="0" fontId="15" fillId="0" borderId="2" xfId="0" applyFont="1" applyBorder="1" applyAlignment="1">
      <alignment vertical="center"/>
    </xf>
    <xf numFmtId="0" fontId="15" fillId="0" borderId="8" xfId="0" applyFont="1" applyBorder="1" applyAlignment="1">
      <alignment vertical="center"/>
    </xf>
    <xf numFmtId="0" fontId="15" fillId="0" borderId="4" xfId="0" applyFont="1" applyBorder="1" applyAlignment="1">
      <alignment vertical="center"/>
    </xf>
    <xf numFmtId="0" fontId="19" fillId="0" borderId="1" xfId="0" applyFont="1" applyFill="1" applyBorder="1" applyAlignment="1">
      <alignment horizontal="center" vertical="center" wrapText="1"/>
    </xf>
    <xf numFmtId="0" fontId="12" fillId="0" borderId="1" xfId="0" applyNumberFormat="1" applyFont="1" applyFill="1" applyBorder="1" applyAlignment="1">
      <alignment horizontal="center" vertical="center"/>
    </xf>
    <xf numFmtId="0" fontId="20" fillId="0" borderId="1" xfId="0" applyNumberFormat="1" applyFont="1" applyFill="1" applyBorder="1" applyAlignment="1">
      <alignment horizontal="center" vertical="center"/>
    </xf>
    <xf numFmtId="0" fontId="0" fillId="0" borderId="0" xfId="0" applyBorder="1"/>
    <xf numFmtId="0" fontId="21" fillId="0" borderId="1" xfId="0" applyFont="1" applyFill="1" applyBorder="1" applyAlignment="1">
      <alignment horizontal="center" vertical="center" wrapText="1"/>
    </xf>
    <xf numFmtId="0" fontId="0" fillId="7" borderId="1" xfId="0" applyFill="1" applyBorder="1"/>
    <xf numFmtId="49" fontId="3" fillId="7" borderId="1" xfId="0" applyNumberFormat="1" applyFont="1" applyFill="1" applyBorder="1" applyAlignment="1">
      <alignment horizontal="center" vertical="center" wrapText="1"/>
    </xf>
    <xf numFmtId="49" fontId="4" fillId="7" borderId="1" xfId="0" applyNumberFormat="1" applyFont="1" applyFill="1" applyBorder="1" applyAlignment="1">
      <alignment horizontal="left" vertical="center" wrapText="1"/>
    </xf>
    <xf numFmtId="0" fontId="3" fillId="7" borderId="1" xfId="0" applyNumberFormat="1" applyFont="1" applyFill="1" applyBorder="1" applyAlignment="1" applyProtection="1">
      <alignment horizontal="center" vertical="center" wrapText="1"/>
      <protection locked="0"/>
    </xf>
    <xf numFmtId="0" fontId="0" fillId="7" borderId="0" xfId="0" applyFill="1"/>
    <xf numFmtId="0" fontId="15" fillId="7" borderId="0" xfId="0" applyFont="1" applyFill="1"/>
    <xf numFmtId="0" fontId="1" fillId="2" borderId="6" xfId="0" applyFont="1" applyFill="1" applyBorder="1" applyAlignment="1">
      <alignment horizontal="center" vertical="center" wrapText="1"/>
    </xf>
    <xf numFmtId="0" fontId="0" fillId="0" borderId="6" xfId="0" applyBorder="1"/>
    <xf numFmtId="0" fontId="0" fillId="0" borderId="6" xfId="0" applyFill="1" applyBorder="1"/>
    <xf numFmtId="49" fontId="4" fillId="0" borderId="2" xfId="0" applyNumberFormat="1" applyFont="1" applyFill="1" applyBorder="1" applyAlignment="1">
      <alignment horizontal="left" vertical="center" wrapText="1"/>
    </xf>
    <xf numFmtId="49" fontId="3" fillId="8" borderId="5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0" xfId="0" applyNumberFormat="1" applyFont="1" applyBorder="1" applyAlignment="1">
      <alignment horizontal="center" vertical="center"/>
    </xf>
    <xf numFmtId="0" fontId="1" fillId="0" borderId="2" xfId="0" applyNumberFormat="1" applyFont="1" applyFill="1" applyBorder="1" applyAlignment="1">
      <alignment vertical="center"/>
    </xf>
    <xf numFmtId="0" fontId="16" fillId="0" borderId="7" xfId="0" applyFont="1" applyFill="1" applyBorder="1" applyAlignment="1">
      <alignment horizontal="center" vertical="center" wrapText="1"/>
    </xf>
    <xf numFmtId="0" fontId="16" fillId="0" borderId="9" xfId="0" applyFont="1" applyFill="1" applyBorder="1" applyAlignment="1">
      <alignment horizontal="center" vertical="center" wrapText="1"/>
    </xf>
    <xf numFmtId="0" fontId="1" fillId="0" borderId="2" xfId="0" applyNumberFormat="1" applyFont="1" applyFill="1" applyBorder="1" applyAlignment="1">
      <alignment horizontal="center" vertical="center"/>
    </xf>
    <xf numFmtId="0" fontId="1" fillId="0" borderId="8" xfId="0" applyNumberFormat="1" applyFont="1" applyFill="1" applyBorder="1" applyAlignment="1">
      <alignment horizontal="center" vertical="center"/>
    </xf>
    <xf numFmtId="0" fontId="1" fillId="0" borderId="9" xfId="0" applyNumberFormat="1" applyFont="1" applyFill="1" applyBorder="1" applyAlignment="1">
      <alignment horizontal="center" vertical="center"/>
    </xf>
    <xf numFmtId="0" fontId="1" fillId="0" borderId="4" xfId="0" applyNumberFormat="1" applyFont="1" applyFill="1" applyBorder="1" applyAlignment="1">
      <alignment horizontal="center" vertical="center"/>
    </xf>
    <xf numFmtId="49" fontId="3" fillId="0" borderId="0" xfId="0" applyNumberFormat="1" applyFont="1" applyFill="1" applyBorder="1" applyAlignment="1" applyProtection="1">
      <alignment horizontal="center" vertical="center" wrapText="1"/>
      <protection locked="0"/>
    </xf>
    <xf numFmtId="49" fontId="1" fillId="0" borderId="0" xfId="0" applyNumberFormat="1" applyFont="1" applyFill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/>
    </xf>
    <xf numFmtId="49" fontId="1" fillId="0" borderId="11" xfId="0" applyNumberFormat="1" applyFont="1" applyFill="1" applyBorder="1" applyAlignment="1">
      <alignment horizontal="center" vertical="center"/>
    </xf>
    <xf numFmtId="49" fontId="1" fillId="0" borderId="3" xfId="0" applyNumberFormat="1" applyFont="1" applyFill="1" applyBorder="1" applyAlignment="1">
      <alignment horizontal="center" vertical="center"/>
    </xf>
    <xf numFmtId="49" fontId="3" fillId="0" borderId="3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11" xfId="0" applyFont="1" applyBorder="1" applyAlignment="1">
      <alignment horizontal="center" vertical="center"/>
    </xf>
    <xf numFmtId="0" fontId="1" fillId="8" borderId="1" xfId="0" applyFont="1" applyFill="1" applyBorder="1" applyAlignment="1">
      <alignment horizontal="center" vertical="center" wrapText="1"/>
    </xf>
    <xf numFmtId="49" fontId="1" fillId="0" borderId="2" xfId="3" applyNumberFormat="1" applyFont="1" applyFill="1" applyBorder="1" applyAlignment="1">
      <alignment horizontal="center" vertical="center"/>
    </xf>
    <xf numFmtId="0" fontId="1" fillId="0" borderId="0" xfId="3" applyFont="1" applyFill="1" applyAlignment="1">
      <alignment horizontal="center" vertical="center"/>
    </xf>
    <xf numFmtId="0" fontId="1" fillId="0" borderId="0" xfId="3" applyFont="1" applyAlignment="1">
      <alignment horizontal="center" vertical="center"/>
    </xf>
    <xf numFmtId="0" fontId="1" fillId="0" borderId="0" xfId="3" applyNumberFormat="1" applyFont="1" applyAlignment="1">
      <alignment horizontal="center" vertical="center"/>
    </xf>
    <xf numFmtId="0" fontId="1" fillId="2" borderId="1" xfId="3" applyFont="1" applyFill="1" applyBorder="1" applyAlignment="1">
      <alignment horizontal="center" vertical="center" wrapText="1"/>
    </xf>
    <xf numFmtId="49" fontId="3" fillId="0" borderId="1" xfId="3" applyNumberFormat="1" applyFont="1" applyFill="1" applyBorder="1" applyAlignment="1">
      <alignment horizontal="center" vertical="center" wrapText="1"/>
    </xf>
    <xf numFmtId="49" fontId="3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" fillId="0" borderId="1" xfId="3" applyFont="1" applyBorder="1" applyAlignment="1">
      <alignment horizontal="center" vertical="center"/>
    </xf>
    <xf numFmtId="49" fontId="1" fillId="0" borderId="1" xfId="3" applyNumberFormat="1" applyFont="1" applyFill="1" applyBorder="1" applyAlignment="1">
      <alignment horizontal="center" vertical="center"/>
    </xf>
    <xf numFmtId="49" fontId="1" fillId="0" borderId="1" xfId="3" applyNumberFormat="1" applyFont="1" applyFill="1" applyBorder="1" applyAlignment="1">
      <alignment horizontal="center" vertical="center" wrapText="1"/>
    </xf>
    <xf numFmtId="49" fontId="3" fillId="3" borderId="1" xfId="3" applyNumberFormat="1" applyFont="1" applyFill="1" applyBorder="1" applyAlignment="1">
      <alignment horizontal="center" vertical="center" wrapText="1"/>
    </xf>
    <xf numFmtId="0" fontId="1" fillId="0" borderId="5" xfId="3" applyFont="1" applyBorder="1" applyAlignment="1">
      <alignment horizontal="center" vertical="center"/>
    </xf>
    <xf numFmtId="0" fontId="1" fillId="0" borderId="1" xfId="3" applyFont="1" applyFill="1" applyBorder="1" applyAlignment="1">
      <alignment horizontal="center" vertical="center"/>
    </xf>
    <xf numFmtId="49" fontId="3" fillId="0" borderId="6" xfId="3" applyNumberFormat="1" applyFont="1" applyFill="1" applyBorder="1" applyAlignment="1" applyProtection="1">
      <alignment horizontal="center" vertical="center" wrapText="1"/>
      <protection locked="0"/>
    </xf>
    <xf numFmtId="0" fontId="1" fillId="0" borderId="0" xfId="3" applyNumberFormat="1" applyFont="1" applyFill="1" applyAlignment="1">
      <alignment horizontal="center" vertical="center"/>
    </xf>
    <xf numFmtId="14" fontId="1" fillId="0" borderId="0" xfId="3" applyNumberFormat="1" applyFont="1" applyFill="1" applyAlignment="1">
      <alignment horizontal="center" vertical="center"/>
    </xf>
    <xf numFmtId="49" fontId="3" fillId="5" borderId="6" xfId="3" applyNumberFormat="1" applyFont="1" applyFill="1" applyBorder="1" applyAlignment="1" applyProtection="1">
      <alignment horizontal="center" vertical="center" wrapText="1"/>
      <protection locked="0"/>
    </xf>
    <xf numFmtId="49" fontId="3" fillId="0" borderId="6" xfId="3" applyNumberFormat="1" applyFont="1" applyFill="1" applyBorder="1" applyAlignment="1">
      <alignment horizontal="center" vertical="center" wrapText="1"/>
    </xf>
    <xf numFmtId="49" fontId="3" fillId="0" borderId="14" xfId="3" applyNumberFormat="1" applyFont="1" applyFill="1" applyBorder="1" applyAlignment="1" applyProtection="1">
      <alignment horizontal="center" vertical="center" wrapText="1"/>
      <protection locked="0"/>
    </xf>
    <xf numFmtId="0" fontId="3" fillId="0" borderId="1" xfId="3" applyNumberFormat="1" applyFont="1" applyFill="1" applyBorder="1" applyAlignment="1">
      <alignment horizontal="center" vertical="center" wrapText="1"/>
    </xf>
    <xf numFmtId="49" fontId="3" fillId="0" borderId="2" xfId="3" applyNumberFormat="1" applyFont="1" applyFill="1" applyBorder="1" applyAlignment="1" applyProtection="1">
      <alignment horizontal="center" vertical="center" wrapText="1"/>
      <protection locked="0"/>
    </xf>
    <xf numFmtId="49" fontId="3" fillId="0" borderId="2" xfId="3" applyNumberFormat="1" applyFont="1" applyFill="1" applyBorder="1" applyAlignment="1">
      <alignment horizontal="center" vertical="center" wrapText="1"/>
    </xf>
    <xf numFmtId="49" fontId="1" fillId="0" borderId="2" xfId="3" applyNumberFormat="1" applyFont="1" applyFill="1" applyBorder="1" applyAlignment="1">
      <alignment horizontal="center" vertical="center" wrapText="1"/>
    </xf>
    <xf numFmtId="0" fontId="1" fillId="0" borderId="8" xfId="3" applyFont="1" applyBorder="1" applyAlignment="1">
      <alignment horizontal="center" vertical="center"/>
    </xf>
    <xf numFmtId="49" fontId="1" fillId="0" borderId="1" xfId="2" applyNumberFormat="1" applyFont="1" applyFill="1" applyBorder="1" applyAlignment="1">
      <alignment horizontal="center" vertical="center" wrapText="1"/>
    </xf>
    <xf numFmtId="49" fontId="3" fillId="0" borderId="8" xfId="3" applyNumberFormat="1" applyFont="1" applyFill="1" applyBorder="1" applyAlignment="1" applyProtection="1">
      <alignment horizontal="center" vertical="center" wrapText="1"/>
      <protection locked="0"/>
    </xf>
    <xf numFmtId="49" fontId="9" fillId="0" borderId="1" xfId="3" applyNumberFormat="1" applyFont="1" applyFill="1" applyBorder="1" applyAlignment="1">
      <alignment horizontal="center" vertical="center" wrapText="1"/>
    </xf>
    <xf numFmtId="0" fontId="3" fillId="3" borderId="1" xfId="3" applyNumberFormat="1" applyFont="1" applyFill="1" applyBorder="1" applyAlignment="1">
      <alignment horizontal="center" vertical="center" wrapText="1"/>
    </xf>
    <xf numFmtId="49" fontId="11" fillId="0" borderId="1" xfId="3" applyNumberFormat="1" applyFont="1" applyFill="1" applyBorder="1" applyAlignment="1" applyProtection="1">
      <alignment horizontal="center" vertical="center" wrapText="1"/>
      <protection locked="0"/>
    </xf>
    <xf numFmtId="49" fontId="11" fillId="0" borderId="1" xfId="3" applyNumberFormat="1" applyFont="1" applyFill="1" applyBorder="1" applyAlignment="1">
      <alignment horizontal="center" vertical="center" wrapText="1"/>
    </xf>
    <xf numFmtId="0" fontId="14" fillId="0" borderId="1" xfId="3" applyFont="1" applyFill="1" applyBorder="1" applyAlignment="1">
      <alignment horizontal="center" vertical="center" wrapText="1"/>
    </xf>
    <xf numFmtId="0" fontId="24" fillId="0" borderId="1" xfId="3" applyFont="1" applyFill="1" applyBorder="1" applyAlignment="1">
      <alignment horizontal="center" vertical="center" wrapText="1"/>
    </xf>
    <xf numFmtId="0" fontId="23" fillId="0" borderId="0" xfId="3" applyFont="1"/>
    <xf numFmtId="0" fontId="15" fillId="0" borderId="1" xfId="0" applyFont="1" applyBorder="1"/>
    <xf numFmtId="0" fontId="4" fillId="0" borderId="1" xfId="0" applyFont="1" applyFill="1" applyBorder="1" applyAlignment="1">
      <alignment horizontal="right" vertical="center"/>
    </xf>
    <xf numFmtId="49" fontId="22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2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7" xfId="0" applyFont="1" applyFill="1" applyBorder="1" applyAlignment="1">
      <alignment horizontal="center" vertical="center" wrapText="1"/>
    </xf>
    <xf numFmtId="0" fontId="16" fillId="0" borderId="9" xfId="0" applyFont="1" applyFill="1" applyBorder="1" applyAlignment="1">
      <alignment horizontal="center" vertical="center" wrapText="1"/>
    </xf>
    <xf numFmtId="0" fontId="27" fillId="5" borderId="1" xfId="4" applyFont="1" applyFill="1" applyBorder="1" applyAlignment="1">
      <alignment horizontal="right" vertical="center"/>
    </xf>
    <xf numFmtId="164" fontId="28" fillId="5" borderId="2" xfId="4" applyNumberFormat="1" applyFont="1" applyFill="1" applyBorder="1" applyAlignment="1">
      <alignment horizontal="right" vertical="center" wrapText="1"/>
    </xf>
    <xf numFmtId="0" fontId="28" fillId="5" borderId="1" xfId="4" applyFont="1" applyFill="1" applyBorder="1" applyAlignment="1">
      <alignment horizontal="right" vertical="center"/>
    </xf>
    <xf numFmtId="49" fontId="29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7" xfId="0" applyNumberFormat="1" applyFont="1" applyFill="1" applyBorder="1" applyAlignment="1">
      <alignment horizontal="center" vertical="center" wrapText="1"/>
    </xf>
    <xf numFmtId="49" fontId="29" fillId="0" borderId="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" xfId="0" applyNumberFormat="1" applyFont="1" applyFill="1" applyBorder="1" applyAlignment="1">
      <alignment horizontal="center" vertical="center"/>
    </xf>
    <xf numFmtId="0" fontId="16" fillId="0" borderId="5" xfId="0" applyFont="1" applyBorder="1" applyAlignment="1">
      <alignment horizontal="center" vertical="center"/>
    </xf>
    <xf numFmtId="0" fontId="16" fillId="5" borderId="5" xfId="0" applyFont="1" applyFill="1" applyBorder="1" applyAlignment="1">
      <alignment horizontal="center" vertical="center"/>
    </xf>
    <xf numFmtId="49" fontId="16" fillId="0" borderId="5" xfId="0" applyNumberFormat="1" applyFont="1" applyFill="1" applyBorder="1" applyAlignment="1">
      <alignment horizontal="center" vertical="center"/>
    </xf>
    <xf numFmtId="49" fontId="29" fillId="0" borderId="5" xfId="0" applyNumberFormat="1" applyFont="1" applyFill="1" applyBorder="1" applyAlignment="1">
      <alignment horizontal="center" vertical="center" wrapText="1"/>
    </xf>
    <xf numFmtId="49" fontId="29" fillId="8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>
      <alignment horizontal="center" vertical="center" wrapText="1"/>
    </xf>
    <xf numFmtId="49" fontId="16" fillId="0" borderId="0" xfId="0" applyNumberFormat="1" applyFont="1" applyFill="1" applyBorder="1" applyAlignment="1">
      <alignment horizontal="center" vertical="center" wrapText="1"/>
    </xf>
    <xf numFmtId="49" fontId="29" fillId="3" borderId="5" xfId="0" applyNumberFormat="1" applyFont="1" applyFill="1" applyBorder="1" applyAlignment="1">
      <alignment horizontal="center" vertical="center" wrapText="1"/>
    </xf>
    <xf numFmtId="0" fontId="16" fillId="0" borderId="3" xfId="0" applyFont="1" applyBorder="1" applyAlignment="1">
      <alignment horizontal="center" vertical="center"/>
    </xf>
    <xf numFmtId="0" fontId="16" fillId="0" borderId="0" xfId="0" applyFont="1" applyBorder="1" applyAlignment="1">
      <alignment horizontal="center" vertical="center"/>
    </xf>
    <xf numFmtId="49" fontId="16" fillId="0" borderId="11" xfId="0" applyNumberFormat="1" applyFont="1" applyFill="1" applyBorder="1" applyAlignment="1">
      <alignment horizontal="center" vertical="center"/>
    </xf>
    <xf numFmtId="49" fontId="16" fillId="5" borderId="5" xfId="0" applyNumberFormat="1" applyFont="1" applyFill="1" applyBorder="1" applyAlignment="1">
      <alignment horizontal="center" vertical="center"/>
    </xf>
    <xf numFmtId="49" fontId="16" fillId="0" borderId="2" xfId="0" applyNumberFormat="1" applyFont="1" applyFill="1" applyBorder="1" applyAlignment="1">
      <alignment horizontal="center" vertical="center" wrapText="1"/>
    </xf>
    <xf numFmtId="49" fontId="16" fillId="0" borderId="3" xfId="0" applyNumberFormat="1" applyFont="1" applyFill="1" applyBorder="1" applyAlignment="1">
      <alignment horizontal="center" vertical="center"/>
    </xf>
    <xf numFmtId="49" fontId="16" fillId="7" borderId="5" xfId="0" applyNumberFormat="1" applyFont="1" applyFill="1" applyBorder="1" applyAlignment="1">
      <alignment horizontal="center" vertical="center"/>
    </xf>
    <xf numFmtId="17" fontId="29" fillId="0" borderId="5" xfId="0" applyNumberFormat="1" applyFont="1" applyFill="1" applyBorder="1" applyAlignment="1">
      <alignment horizontal="center" vertical="center" wrapText="1"/>
    </xf>
    <xf numFmtId="49" fontId="29" fillId="0" borderId="3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Border="1" applyAlignment="1">
      <alignment horizontal="center" vertical="center"/>
    </xf>
    <xf numFmtId="0" fontId="28" fillId="5" borderId="1" xfId="4" applyFont="1" applyFill="1" applyBorder="1" applyAlignment="1">
      <alignment horizontal="center" vertical="center"/>
    </xf>
    <xf numFmtId="49" fontId="29" fillId="5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2" applyNumberFormat="1" applyFont="1" applyFill="1" applyBorder="1" applyAlignment="1">
      <alignment horizontal="center" vertical="center" wrapText="1"/>
    </xf>
    <xf numFmtId="0" fontId="30" fillId="0" borderId="5" xfId="0" applyFont="1" applyFill="1" applyBorder="1" applyAlignment="1">
      <alignment horizontal="center" vertical="center" wrapText="1"/>
    </xf>
    <xf numFmtId="0" fontId="16" fillId="0" borderId="0" xfId="0" applyFont="1" applyFill="1" applyAlignment="1">
      <alignment horizontal="center" vertical="center"/>
    </xf>
    <xf numFmtId="0" fontId="1" fillId="0" borderId="5" xfId="0" applyFont="1" applyFill="1" applyBorder="1" applyAlignment="1">
      <alignment horizontal="center" vertical="center" wrapText="1"/>
    </xf>
    <xf numFmtId="0" fontId="1" fillId="0" borderId="7" xfId="0" applyFont="1" applyFill="1" applyBorder="1" applyAlignment="1">
      <alignment horizontal="center" vertical="center" wrapText="1"/>
    </xf>
    <xf numFmtId="0" fontId="1" fillId="0" borderId="9" xfId="0" applyFont="1" applyFill="1" applyBorder="1" applyAlignment="1">
      <alignment horizontal="center" vertical="center" wrapText="1"/>
    </xf>
    <xf numFmtId="49" fontId="3" fillId="3" borderId="2" xfId="0" applyNumberFormat="1" applyFont="1" applyFill="1" applyBorder="1" applyAlignment="1">
      <alignment horizontal="left" vertical="center" wrapText="1"/>
    </xf>
    <xf numFmtId="164" fontId="28" fillId="5" borderId="1" xfId="4" applyNumberFormat="1" applyFont="1" applyFill="1" applyBorder="1" applyAlignment="1">
      <alignment horizontal="right" vertical="center" wrapText="1"/>
    </xf>
    <xf numFmtId="0" fontId="27" fillId="5" borderId="8" xfId="4" applyFont="1" applyFill="1" applyBorder="1" applyAlignment="1">
      <alignment horizontal="right" vertical="center"/>
    </xf>
    <xf numFmtId="0" fontId="31" fillId="5" borderId="2" xfId="4" applyFont="1" applyFill="1" applyBorder="1" applyAlignment="1">
      <alignment horizontal="right" vertical="center" wrapText="1"/>
    </xf>
    <xf numFmtId="164" fontId="31" fillId="5" borderId="1" xfId="4" applyNumberFormat="1" applyFont="1" applyFill="1" applyBorder="1" applyAlignment="1">
      <alignment horizontal="right" vertical="center"/>
    </xf>
    <xf numFmtId="0" fontId="16" fillId="0" borderId="1" xfId="0" applyFont="1" applyFill="1" applyBorder="1" applyAlignment="1">
      <alignment horizontal="right" vertical="center"/>
    </xf>
    <xf numFmtId="164" fontId="29" fillId="3" borderId="3" xfId="0" applyNumberFormat="1" applyFont="1" applyFill="1" applyBorder="1" applyAlignment="1">
      <alignment horizontal="right" vertical="center"/>
    </xf>
    <xf numFmtId="0" fontId="16" fillId="0" borderId="2" xfId="0" applyFont="1" applyFill="1" applyBorder="1" applyAlignment="1">
      <alignment horizontal="right" vertical="center"/>
    </xf>
    <xf numFmtId="0" fontId="3" fillId="0" borderId="0" xfId="0" applyNumberFormat="1" applyFont="1" applyFill="1" applyBorder="1" applyAlignment="1" applyProtection="1">
      <alignment horizontal="center" vertical="center" wrapText="1"/>
      <protection locked="0"/>
    </xf>
    <xf numFmtId="0" fontId="1" fillId="2" borderId="5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7" xfId="0" applyBorder="1"/>
    <xf numFmtId="0" fontId="0" fillId="0" borderId="9" xfId="0" applyBorder="1"/>
    <xf numFmtId="0" fontId="1" fillId="0" borderId="5" xfId="0" applyFont="1" applyFill="1" applyBorder="1" applyAlignment="1">
      <alignment horizontal="center" vertical="center"/>
    </xf>
    <xf numFmtId="0" fontId="1" fillId="0" borderId="11" xfId="0" applyFont="1" applyFill="1" applyBorder="1" applyAlignment="1">
      <alignment horizontal="center" vertical="center"/>
    </xf>
    <xf numFmtId="49" fontId="3" fillId="0" borderId="15" xfId="0" applyNumberFormat="1" applyFont="1" applyFill="1" applyBorder="1" applyAlignment="1" applyProtection="1">
      <alignment horizontal="center" vertical="center" wrapText="1"/>
      <protection locked="0"/>
    </xf>
    <xf numFmtId="49" fontId="1" fillId="0" borderId="7" xfId="0" applyNumberFormat="1" applyFont="1" applyFill="1" applyBorder="1" applyAlignment="1">
      <alignment horizontal="center" vertical="center" wrapText="1"/>
    </xf>
    <xf numFmtId="49" fontId="3" fillId="5" borderId="7" xfId="0" applyNumberFormat="1" applyFont="1" applyFill="1" applyBorder="1" applyAlignment="1" applyProtection="1">
      <alignment horizontal="center" vertical="center" wrapText="1"/>
      <protection locked="0"/>
    </xf>
    <xf numFmtId="49" fontId="3" fillId="0" borderId="7" xfId="2" applyNumberFormat="1" applyFont="1" applyFill="1" applyBorder="1" applyAlignment="1">
      <alignment horizontal="center" vertical="center" wrapText="1"/>
    </xf>
    <xf numFmtId="49" fontId="8" fillId="0" borderId="5" xfId="2" applyNumberFormat="1" applyFont="1" applyFill="1" applyBorder="1" applyAlignment="1">
      <alignment horizontal="center" vertical="center" wrapText="1"/>
    </xf>
    <xf numFmtId="49" fontId="3" fillId="0" borderId="15" xfId="2" applyNumberFormat="1" applyFont="1" applyFill="1" applyBorder="1" applyAlignment="1">
      <alignment horizontal="center" vertical="center" wrapText="1"/>
    </xf>
    <xf numFmtId="49" fontId="8" fillId="0" borderId="7" xfId="2" applyNumberFormat="1" applyFont="1" applyFill="1" applyBorder="1" applyAlignment="1">
      <alignment horizontal="center" vertical="center" wrapText="1"/>
    </xf>
    <xf numFmtId="49" fontId="3" fillId="0" borderId="15" xfId="0" applyNumberFormat="1" applyFont="1" applyFill="1" applyBorder="1" applyAlignment="1">
      <alignment horizontal="center" vertical="center" wrapText="1"/>
    </xf>
    <xf numFmtId="0" fontId="15" fillId="0" borderId="7" xfId="0" applyFont="1" applyBorder="1"/>
    <xf numFmtId="0" fontId="3" fillId="0" borderId="5" xfId="0" applyNumberFormat="1" applyFont="1" applyFill="1" applyBorder="1" applyAlignment="1">
      <alignment horizontal="center" vertical="center" wrapText="1"/>
    </xf>
    <xf numFmtId="49" fontId="9" fillId="0" borderId="5" xfId="2" applyNumberFormat="1" applyFont="1" applyFill="1" applyBorder="1" applyAlignment="1">
      <alignment horizontal="center" vertical="center" wrapText="1"/>
    </xf>
    <xf numFmtId="49" fontId="9" fillId="0" borderId="5" xfId="0" applyNumberFormat="1" applyFont="1" applyFill="1" applyBorder="1" applyAlignment="1">
      <alignment horizontal="center" vertical="center" wrapText="1"/>
    </xf>
    <xf numFmtId="0" fontId="3" fillId="3" borderId="5" xfId="0" applyNumberFormat="1" applyFont="1" applyFill="1" applyBorder="1" applyAlignment="1">
      <alignment horizontal="center" vertical="center" wrapText="1"/>
    </xf>
    <xf numFmtId="49" fontId="11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2" fillId="0" borderId="5" xfId="2" applyNumberFormat="1" applyFont="1" applyFill="1" applyBorder="1" applyAlignment="1">
      <alignment horizontal="center" vertical="center" wrapText="1"/>
    </xf>
    <xf numFmtId="49" fontId="11" fillId="0" borderId="5" xfId="0" applyNumberFormat="1" applyFont="1" applyFill="1" applyBorder="1" applyAlignment="1">
      <alignment horizontal="center" vertical="center" wrapText="1"/>
    </xf>
    <xf numFmtId="0" fontId="21" fillId="0" borderId="5" xfId="0" applyFont="1" applyFill="1" applyBorder="1" applyAlignment="1">
      <alignment horizontal="center" vertical="center" wrapText="1"/>
    </xf>
    <xf numFmtId="0" fontId="2" fillId="0" borderId="0" xfId="3" applyFont="1" applyAlignment="1">
      <alignment horizontal="left" vertical="center" wrapText="1"/>
    </xf>
    <xf numFmtId="0" fontId="2" fillId="0" borderId="5" xfId="3" applyFont="1" applyFill="1" applyBorder="1" applyAlignment="1">
      <alignment horizontal="left" vertical="center" wrapText="1"/>
    </xf>
    <xf numFmtId="0" fontId="23" fillId="0" borderId="5" xfId="3" applyFont="1" applyFill="1" applyBorder="1" applyAlignment="1">
      <alignment horizontal="center" vertical="center"/>
    </xf>
    <xf numFmtId="0" fontId="6" fillId="0" borderId="6" xfId="3" applyFont="1" applyFill="1" applyBorder="1" applyAlignment="1">
      <alignment horizontal="left" vertical="center" wrapText="1"/>
    </xf>
    <xf numFmtId="0" fontId="1" fillId="0" borderId="14" xfId="3" applyFont="1" applyFill="1" applyBorder="1" applyAlignment="1">
      <alignment horizontal="center" vertical="center"/>
    </xf>
    <xf numFmtId="0" fontId="1" fillId="0" borderId="6" xfId="3" applyFont="1" applyFill="1" applyBorder="1" applyAlignment="1">
      <alignment horizontal="center" vertical="center"/>
    </xf>
    <xf numFmtId="0" fontId="2" fillId="2" borderId="1" xfId="3" applyFont="1" applyFill="1" applyBorder="1" applyAlignment="1">
      <alignment horizontal="left" vertical="center" wrapText="1"/>
    </xf>
    <xf numFmtId="49" fontId="4" fillId="0" borderId="1" xfId="3" applyNumberFormat="1" applyFont="1" applyFill="1" applyBorder="1" applyAlignment="1">
      <alignment horizontal="left" vertical="center" wrapText="1"/>
    </xf>
    <xf numFmtId="0" fontId="6" fillId="0" borderId="1" xfId="3" applyFont="1" applyFill="1" applyBorder="1" applyAlignment="1">
      <alignment horizontal="left" vertical="center" wrapText="1"/>
    </xf>
    <xf numFmtId="0" fontId="1" fillId="0" borderId="1" xfId="3" applyNumberFormat="1" applyFont="1" applyFill="1" applyBorder="1" applyAlignment="1">
      <alignment horizontal="center" vertical="center" wrapText="1"/>
    </xf>
    <xf numFmtId="164" fontId="4" fillId="3" borderId="1" xfId="3" applyNumberFormat="1" applyFont="1" applyFill="1" applyBorder="1" applyAlignment="1">
      <alignment horizontal="left" vertical="center" wrapText="1"/>
    </xf>
    <xf numFmtId="49" fontId="13" fillId="0" borderId="1" xfId="3" applyNumberFormat="1" applyFont="1" applyFill="1" applyBorder="1" applyAlignment="1">
      <alignment horizontal="center" vertical="center" wrapText="1"/>
    </xf>
    <xf numFmtId="49" fontId="3" fillId="0" borderId="8" xfId="3" applyNumberFormat="1" applyFont="1" applyFill="1" applyBorder="1" applyAlignment="1">
      <alignment horizontal="center" vertical="center" wrapText="1"/>
    </xf>
    <xf numFmtId="0" fontId="2" fillId="2" borderId="2" xfId="3" applyFont="1" applyFill="1" applyBorder="1" applyAlignment="1">
      <alignment horizontal="left" vertical="center" wrapText="1"/>
    </xf>
    <xf numFmtId="0" fontId="1" fillId="2" borderId="2" xfId="3" applyFont="1" applyFill="1" applyBorder="1" applyAlignment="1">
      <alignment horizontal="center" vertical="center" wrapText="1"/>
    </xf>
    <xf numFmtId="0" fontId="1" fillId="0" borderId="1" xfId="3" applyFont="1" applyFill="1" applyBorder="1" applyAlignment="1">
      <alignment horizontal="center" vertical="center" wrapText="1"/>
    </xf>
    <xf numFmtId="49" fontId="3" fillId="0" borderId="12" xfId="3" applyNumberFormat="1" applyFont="1" applyFill="1" applyBorder="1" applyAlignment="1">
      <alignment horizontal="center" vertical="center" wrapText="1"/>
    </xf>
    <xf numFmtId="49" fontId="10" fillId="0" borderId="1" xfId="3" applyNumberFormat="1" applyFont="1" applyFill="1" applyBorder="1" applyAlignment="1">
      <alignment horizontal="center" vertical="center" wrapText="1"/>
    </xf>
    <xf numFmtId="49" fontId="4" fillId="3" borderId="2" xfId="3" applyNumberFormat="1" applyFont="1" applyFill="1" applyBorder="1" applyAlignment="1">
      <alignment horizontal="left" vertical="center" wrapText="1"/>
    </xf>
    <xf numFmtId="49" fontId="4" fillId="0" borderId="5" xfId="3" applyNumberFormat="1" applyFont="1" applyFill="1" applyBorder="1" applyAlignment="1">
      <alignment horizontal="left" vertical="center" wrapText="1"/>
    </xf>
    <xf numFmtId="49" fontId="4" fillId="3" borderId="1" xfId="3" applyNumberFormat="1" applyFont="1" applyFill="1" applyBorder="1" applyAlignment="1">
      <alignment horizontal="left" vertical="center" wrapText="1"/>
    </xf>
    <xf numFmtId="49" fontId="1" fillId="0" borderId="2" xfId="2" applyNumberFormat="1" applyFont="1" applyFill="1" applyBorder="1" applyAlignment="1">
      <alignment horizontal="center" vertical="center" wrapText="1"/>
    </xf>
    <xf numFmtId="49" fontId="33" fillId="0" borderId="0" xfId="3" applyNumberFormat="1" applyFont="1" applyFill="1" applyAlignment="1">
      <alignment horizontal="center" vertical="center"/>
    </xf>
    <xf numFmtId="49" fontId="4" fillId="3" borderId="7" xfId="3" applyNumberFormat="1" applyFont="1" applyFill="1" applyBorder="1" applyAlignment="1">
      <alignment horizontal="left" vertical="center" wrapText="1"/>
    </xf>
    <xf numFmtId="164" fontId="4" fillId="0" borderId="1" xfId="3" applyNumberFormat="1" applyFont="1" applyFill="1" applyBorder="1" applyAlignment="1">
      <alignment horizontal="left" vertical="center" wrapText="1"/>
    </xf>
    <xf numFmtId="49" fontId="4" fillId="0" borderId="1" xfId="3" applyNumberFormat="1" applyFont="1" applyFill="1" applyBorder="1" applyAlignment="1" applyProtection="1">
      <alignment horizontal="left" vertical="center" wrapText="1"/>
      <protection locked="0"/>
    </xf>
    <xf numFmtId="49" fontId="6" fillId="0" borderId="1" xfId="3" applyNumberFormat="1" applyFont="1" applyFill="1" applyBorder="1" applyAlignment="1" applyProtection="1">
      <alignment horizontal="left" vertical="center" wrapText="1"/>
      <protection locked="0"/>
    </xf>
    <xf numFmtId="0" fontId="2" fillId="0" borderId="1" xfId="3" applyFont="1" applyFill="1" applyBorder="1" applyAlignment="1">
      <alignment horizontal="left" vertical="center" wrapText="1"/>
    </xf>
    <xf numFmtId="0" fontId="4" fillId="0" borderId="1" xfId="3" applyFont="1" applyFill="1" applyBorder="1" applyAlignment="1">
      <alignment horizontal="left" vertical="center" wrapText="1"/>
    </xf>
    <xf numFmtId="164" fontId="4" fillId="10" borderId="1" xfId="3" applyNumberFormat="1" applyFont="1" applyFill="1" applyBorder="1" applyAlignment="1">
      <alignment horizontal="left" vertical="center" wrapText="1"/>
    </xf>
    <xf numFmtId="0" fontId="1" fillId="4" borderId="0" xfId="3" applyFont="1" applyFill="1" applyAlignment="1">
      <alignment horizontal="center" vertical="center"/>
    </xf>
    <xf numFmtId="0" fontId="4" fillId="4" borderId="1" xfId="3" applyFont="1" applyFill="1" applyBorder="1" applyAlignment="1">
      <alignment horizontal="left" vertical="center" wrapText="1"/>
    </xf>
    <xf numFmtId="0" fontId="36" fillId="2" borderId="1" xfId="5" applyFont="1" applyFill="1" applyBorder="1" applyAlignment="1">
      <alignment horizontal="center" vertical="center" wrapText="1"/>
    </xf>
    <xf numFmtId="0" fontId="37" fillId="2" borderId="1" xfId="5" applyFont="1" applyFill="1" applyBorder="1" applyAlignment="1">
      <alignment horizontal="center" vertical="center" wrapText="1"/>
    </xf>
    <xf numFmtId="0" fontId="37" fillId="2" borderId="1" xfId="5" applyNumberFormat="1" applyFont="1" applyFill="1" applyBorder="1" applyAlignment="1">
      <alignment horizontal="center" vertical="center" wrapText="1"/>
    </xf>
    <xf numFmtId="0" fontId="37" fillId="0" borderId="0" xfId="5" applyFont="1" applyAlignment="1">
      <alignment horizontal="center" vertical="center"/>
    </xf>
    <xf numFmtId="0" fontId="2" fillId="0" borderId="0" xfId="5" applyFont="1" applyAlignment="1">
      <alignment horizontal="center" vertical="center"/>
    </xf>
    <xf numFmtId="0" fontId="37" fillId="0" borderId="1" xfId="5" applyFont="1" applyBorder="1" applyAlignment="1">
      <alignment horizontal="center" vertical="center" wrapText="1"/>
    </xf>
    <xf numFmtId="0" fontId="37" fillId="0" borderId="1" xfId="5" applyFont="1" applyBorder="1" applyAlignment="1">
      <alignment horizontal="center" vertical="center"/>
    </xf>
    <xf numFmtId="0" fontId="38" fillId="0" borderId="1" xfId="5" applyNumberFormat="1" applyFont="1" applyFill="1" applyBorder="1" applyAlignment="1">
      <alignment horizontal="center" vertical="center" wrapText="1"/>
    </xf>
    <xf numFmtId="164" fontId="39" fillId="0" borderId="1" xfId="5" applyNumberFormat="1" applyFont="1" applyFill="1" applyBorder="1" applyAlignment="1">
      <alignment vertical="center"/>
    </xf>
    <xf numFmtId="164" fontId="3" fillId="0" borderId="1" xfId="5" applyNumberFormat="1" applyFont="1" applyFill="1" applyBorder="1" applyAlignment="1">
      <alignment vertical="center"/>
    </xf>
    <xf numFmtId="0" fontId="38" fillId="0" borderId="1" xfId="2" applyFont="1" applyFill="1" applyBorder="1" applyAlignment="1">
      <alignment horizontal="center" vertical="center"/>
    </xf>
    <xf numFmtId="0" fontId="37" fillId="3" borderId="1" xfId="5" applyFont="1" applyFill="1" applyBorder="1" applyAlignment="1">
      <alignment horizontal="center" vertical="center"/>
    </xf>
    <xf numFmtId="165" fontId="3" fillId="0" borderId="1" xfId="5" applyNumberFormat="1" applyFont="1" applyFill="1" applyBorder="1" applyAlignment="1">
      <alignment horizontal="right" vertical="center" wrapText="1"/>
    </xf>
    <xf numFmtId="49" fontId="38" fillId="0" borderId="1" xfId="5" applyNumberFormat="1" applyFont="1" applyFill="1" applyBorder="1" applyAlignment="1">
      <alignment horizontal="center" vertical="center"/>
    </xf>
    <xf numFmtId="0" fontId="37" fillId="0" borderId="1" xfId="5" applyFont="1" applyFill="1" applyBorder="1" applyAlignment="1">
      <alignment horizontal="center" vertical="center"/>
    </xf>
    <xf numFmtId="0" fontId="38" fillId="0" borderId="1" xfId="5" applyFont="1" applyFill="1" applyBorder="1" applyAlignment="1">
      <alignment horizontal="center" vertical="center" wrapText="1"/>
    </xf>
    <xf numFmtId="0" fontId="38" fillId="0" borderId="1" xfId="5" applyNumberFormat="1" applyFont="1" applyFill="1" applyBorder="1" applyAlignment="1">
      <alignment horizontal="center" vertical="center"/>
    </xf>
    <xf numFmtId="0" fontId="38" fillId="0" borderId="1" xfId="2" applyNumberFormat="1" applyFont="1" applyFill="1" applyBorder="1" applyAlignment="1">
      <alignment horizontal="center" vertical="center"/>
    </xf>
    <xf numFmtId="0" fontId="38" fillId="0" borderId="1" xfId="5" applyFont="1" applyFill="1" applyBorder="1" applyAlignment="1">
      <alignment horizontal="center" vertical="center"/>
    </xf>
    <xf numFmtId="164" fontId="3" fillId="3" borderId="1" xfId="5" applyNumberFormat="1" applyFont="1" applyFill="1" applyBorder="1" applyAlignment="1">
      <alignment vertical="center"/>
    </xf>
    <xf numFmtId="164" fontId="40" fillId="0" borderId="1" xfId="5" applyNumberFormat="1" applyFont="1" applyFill="1" applyBorder="1" applyAlignment="1"/>
    <xf numFmtId="164" fontId="3" fillId="0" borderId="1" xfId="5" applyNumberFormat="1" applyFont="1" applyFill="1" applyBorder="1" applyAlignment="1">
      <alignment vertical="center" wrapText="1"/>
    </xf>
    <xf numFmtId="0" fontId="41" fillId="0" borderId="1" xfId="5" applyFont="1" applyBorder="1" applyAlignment="1">
      <alignment horizontal="center" vertical="center"/>
    </xf>
    <xf numFmtId="164" fontId="3" fillId="0" borderId="1" xfId="5" applyNumberFormat="1" applyFont="1" applyFill="1" applyBorder="1" applyAlignment="1">
      <alignment horizontal="center" vertical="center" wrapText="1"/>
    </xf>
    <xf numFmtId="0" fontId="38" fillId="0" borderId="1" xfId="2" quotePrefix="1" applyFont="1" applyFill="1" applyBorder="1" applyAlignment="1">
      <alignment horizontal="center" vertical="center"/>
    </xf>
    <xf numFmtId="49" fontId="37" fillId="0" borderId="1" xfId="5" applyNumberFormat="1" applyFont="1" applyBorder="1" applyAlignment="1">
      <alignment horizontal="center" vertical="center"/>
    </xf>
    <xf numFmtId="164" fontId="38" fillId="3" borderId="1" xfId="5" applyNumberFormat="1" applyFont="1" applyFill="1" applyBorder="1" applyAlignment="1">
      <alignment vertical="center"/>
    </xf>
    <xf numFmtId="49" fontId="38" fillId="3" borderId="1" xfId="5" applyNumberFormat="1" applyFont="1" applyFill="1" applyBorder="1" applyAlignment="1">
      <alignment horizontal="center" vertical="center"/>
    </xf>
    <xf numFmtId="0" fontId="38" fillId="3" borderId="1" xfId="5" applyFont="1" applyFill="1" applyBorder="1" applyAlignment="1">
      <alignment horizontal="center" vertical="center" wrapText="1"/>
    </xf>
    <xf numFmtId="0" fontId="38" fillId="3" borderId="1" xfId="2" applyFont="1" applyFill="1" applyBorder="1" applyAlignment="1">
      <alignment horizontal="center" vertical="center"/>
    </xf>
    <xf numFmtId="0" fontId="38" fillId="3" borderId="1" xfId="5" applyNumberFormat="1" applyFont="1" applyFill="1" applyBorder="1" applyAlignment="1">
      <alignment horizontal="center" vertical="center"/>
    </xf>
    <xf numFmtId="0" fontId="38" fillId="3" borderId="1" xfId="2" applyNumberFormat="1" applyFont="1" applyFill="1" applyBorder="1" applyAlignment="1">
      <alignment horizontal="center" vertical="center"/>
    </xf>
    <xf numFmtId="49" fontId="37" fillId="11" borderId="1" xfId="5" applyNumberFormat="1" applyFont="1" applyFill="1" applyBorder="1" applyAlignment="1">
      <alignment horizontal="center" vertical="center"/>
    </xf>
    <xf numFmtId="164" fontId="38" fillId="3" borderId="1" xfId="5" applyNumberFormat="1" applyFont="1" applyFill="1" applyBorder="1" applyAlignment="1">
      <alignment horizontal="center" vertical="center"/>
    </xf>
    <xf numFmtId="0" fontId="38" fillId="3" borderId="1" xfId="5" applyNumberFormat="1" applyFont="1" applyFill="1" applyBorder="1" applyAlignment="1">
      <alignment horizontal="center" vertical="center" wrapText="1"/>
    </xf>
    <xf numFmtId="49" fontId="38" fillId="3" borderId="1" xfId="5" applyNumberFormat="1" applyFont="1" applyFill="1" applyBorder="1" applyAlignment="1">
      <alignment horizontal="center" vertical="center" wrapText="1"/>
    </xf>
    <xf numFmtId="164" fontId="39" fillId="3" borderId="1" xfId="5" applyNumberFormat="1" applyFont="1" applyFill="1" applyBorder="1" applyAlignment="1">
      <alignment horizontal="center" vertical="center"/>
    </xf>
    <xf numFmtId="0" fontId="42" fillId="0" borderId="1" xfId="5" applyFont="1" applyFill="1" applyBorder="1" applyAlignment="1">
      <alignment horizontal="center" vertical="center"/>
    </xf>
    <xf numFmtId="0" fontId="43" fillId="0" borderId="1" xfId="5" applyFont="1" applyFill="1" applyBorder="1" applyAlignment="1">
      <alignment horizontal="center" vertical="center" wrapText="1"/>
    </xf>
    <xf numFmtId="0" fontId="7" fillId="0" borderId="0" xfId="5">
      <alignment vertical="center"/>
    </xf>
    <xf numFmtId="0" fontId="37" fillId="3" borderId="1" xfId="5" applyFont="1" applyFill="1" applyBorder="1" applyAlignment="1">
      <alignment horizontal="center" vertical="center" wrapText="1"/>
    </xf>
    <xf numFmtId="0" fontId="35" fillId="12" borderId="1" xfId="6" applyBorder="1" applyAlignment="1">
      <alignment horizontal="center" vertical="center" wrapText="1"/>
    </xf>
    <xf numFmtId="0" fontId="37" fillId="3" borderId="1" xfId="5" applyNumberFormat="1" applyFont="1" applyFill="1" applyBorder="1" applyAlignment="1">
      <alignment horizontal="center" vertical="center" wrapText="1"/>
    </xf>
    <xf numFmtId="0" fontId="41" fillId="0" borderId="1" xfId="5" applyFont="1" applyBorder="1" applyAlignment="1">
      <alignment horizontal="center" vertical="center" wrapText="1"/>
    </xf>
    <xf numFmtId="0" fontId="37" fillId="0" borderId="0" xfId="5" applyFont="1" applyBorder="1" applyAlignment="1">
      <alignment horizontal="center" vertical="center"/>
    </xf>
    <xf numFmtId="0" fontId="0" fillId="0" borderId="2" xfId="0" applyBorder="1"/>
    <xf numFmtId="0" fontId="21" fillId="0" borderId="2" xfId="0" applyFont="1" applyFill="1" applyBorder="1" applyAlignment="1">
      <alignment horizontal="center" vertical="center" wrapText="1"/>
    </xf>
    <xf numFmtId="0" fontId="21" fillId="0" borderId="7" xfId="0" applyFont="1" applyFill="1" applyBorder="1" applyAlignment="1">
      <alignment horizontal="center" vertical="center" wrapText="1"/>
    </xf>
    <xf numFmtId="0" fontId="14" fillId="0" borderId="7" xfId="0" applyFont="1" applyFill="1" applyBorder="1" applyAlignment="1">
      <alignment horizontal="center" vertical="center" wrapText="1"/>
    </xf>
    <xf numFmtId="0" fontId="1" fillId="0" borderId="2" xfId="0" applyFont="1" applyFill="1" applyBorder="1" applyAlignment="1">
      <alignment horizontal="center" vertical="center"/>
    </xf>
    <xf numFmtId="0" fontId="19" fillId="0" borderId="2" xfId="0" applyFont="1" applyFill="1" applyBorder="1" applyAlignment="1">
      <alignment horizontal="center" vertical="center" wrapText="1"/>
    </xf>
    <xf numFmtId="0" fontId="12" fillId="0" borderId="2" xfId="0" applyNumberFormat="1" applyFont="1" applyFill="1" applyBorder="1" applyAlignment="1">
      <alignment horizontal="center" vertical="center"/>
    </xf>
    <xf numFmtId="0" fontId="20" fillId="0" borderId="2" xfId="0" applyNumberFormat="1" applyFont="1" applyFill="1" applyBorder="1" applyAlignment="1">
      <alignment horizontal="center" vertical="center"/>
    </xf>
    <xf numFmtId="0" fontId="0" fillId="0" borderId="16" xfId="0" applyBorder="1"/>
    <xf numFmtId="0" fontId="1" fillId="0" borderId="16" xfId="0" applyFont="1" applyFill="1" applyBorder="1" applyAlignment="1">
      <alignment horizontal="center" vertical="center"/>
    </xf>
    <xf numFmtId="0" fontId="15" fillId="0" borderId="2" xfId="0" applyFont="1" applyBorder="1"/>
    <xf numFmtId="0" fontId="16" fillId="0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15" fillId="0" borderId="0" xfId="0" quotePrefix="1" applyFont="1"/>
    <xf numFmtId="0" fontId="1" fillId="0" borderId="18" xfId="0" applyFont="1" applyBorder="1" applyAlignment="1">
      <alignment horizontal="center" vertical="center"/>
    </xf>
    <xf numFmtId="0" fontId="1" fillId="0" borderId="18" xfId="0" applyFont="1" applyFill="1" applyBorder="1" applyAlignment="1">
      <alignment horizontal="center" vertical="center"/>
    </xf>
    <xf numFmtId="0" fontId="16" fillId="0" borderId="18" xfId="0" applyFont="1" applyFill="1" applyBorder="1" applyAlignment="1">
      <alignment horizontal="center" vertical="center"/>
    </xf>
    <xf numFmtId="0" fontId="2" fillId="0" borderId="18" xfId="0" applyFont="1" applyBorder="1" applyAlignment="1">
      <alignment horizontal="left" vertical="center" wrapText="1"/>
    </xf>
    <xf numFmtId="0" fontId="1" fillId="0" borderId="18" xfId="0" applyNumberFormat="1" applyFont="1" applyBorder="1" applyAlignment="1">
      <alignment horizontal="center" vertical="center"/>
    </xf>
    <xf numFmtId="0" fontId="44" fillId="0" borderId="1" xfId="0" applyFont="1" applyBorder="1" applyAlignment="1">
      <alignment horizontal="center" vertical="center"/>
    </xf>
    <xf numFmtId="0" fontId="44" fillId="0" borderId="18" xfId="0" applyFont="1" applyBorder="1" applyAlignment="1">
      <alignment horizontal="center" vertical="center"/>
    </xf>
    <xf numFmtId="0" fontId="46" fillId="13" borderId="1" xfId="7" applyBorder="1" applyAlignment="1">
      <alignment horizontal="center" vertical="center"/>
    </xf>
    <xf numFmtId="0" fontId="35" fillId="14" borderId="0" xfId="8"/>
    <xf numFmtId="0" fontId="46" fillId="13" borderId="1" xfId="7" applyBorder="1" applyAlignment="1">
      <alignment horizontal="left" vertical="center" wrapText="1"/>
    </xf>
    <xf numFmtId="0" fontId="46" fillId="13" borderId="1" xfId="7" applyNumberFormat="1" applyBorder="1" applyAlignment="1">
      <alignment horizontal="center" vertical="center"/>
    </xf>
    <xf numFmtId="49" fontId="46" fillId="13" borderId="5" xfId="7" applyNumberFormat="1" applyBorder="1" applyAlignment="1">
      <alignment horizontal="center" vertical="center" wrapText="1"/>
    </xf>
    <xf numFmtId="49" fontId="46" fillId="13" borderId="5" xfId="7" applyNumberFormat="1" applyBorder="1" applyAlignment="1" applyProtection="1">
      <alignment horizontal="center" vertical="center" wrapText="1"/>
      <protection locked="0"/>
    </xf>
    <xf numFmtId="0" fontId="46" fillId="13" borderId="1" xfId="7" applyBorder="1"/>
    <xf numFmtId="49" fontId="46" fillId="13" borderId="1" xfId="7" applyNumberFormat="1" applyBorder="1" applyAlignment="1">
      <alignment horizontal="left" vertical="center" wrapText="1"/>
    </xf>
    <xf numFmtId="49" fontId="46" fillId="13" borderId="1" xfId="7" applyNumberFormat="1" applyBorder="1" applyAlignment="1" applyProtection="1">
      <alignment horizontal="center" vertical="center" wrapText="1"/>
      <protection locked="0"/>
    </xf>
    <xf numFmtId="49" fontId="35" fillId="14" borderId="5" xfId="8" applyNumberFormat="1" applyBorder="1" applyAlignment="1" applyProtection="1">
      <alignment horizontal="center" vertical="center" wrapText="1"/>
      <protection locked="0"/>
    </xf>
    <xf numFmtId="49" fontId="46" fillId="13" borderId="15" xfId="7" applyNumberFormat="1" applyBorder="1" applyAlignment="1">
      <alignment horizontal="center" vertical="center" wrapText="1"/>
    </xf>
    <xf numFmtId="49" fontId="46" fillId="13" borderId="2" xfId="7" applyNumberFormat="1" applyBorder="1" applyAlignment="1">
      <alignment horizontal="center" vertical="center" wrapText="1"/>
    </xf>
    <xf numFmtId="49" fontId="46" fillId="13" borderId="5" xfId="7" applyNumberFormat="1" applyBorder="1" applyAlignment="1">
      <alignment horizontal="center" vertical="center"/>
    </xf>
    <xf numFmtId="49" fontId="46" fillId="13" borderId="3" xfId="7" applyNumberFormat="1" applyBorder="1" applyAlignment="1">
      <alignment horizontal="center" vertical="center"/>
    </xf>
    <xf numFmtId="49" fontId="46" fillId="13" borderId="2" xfId="7" applyNumberFormat="1" applyBorder="1" applyAlignment="1">
      <alignment horizontal="left" vertical="center" wrapText="1"/>
    </xf>
    <xf numFmtId="0" fontId="46" fillId="13" borderId="2" xfId="7" applyNumberFormat="1" applyBorder="1" applyAlignment="1">
      <alignment vertical="center"/>
    </xf>
    <xf numFmtId="0" fontId="46" fillId="13" borderId="1" xfId="7" applyNumberFormat="1" applyBorder="1" applyAlignment="1" applyProtection="1">
      <alignment horizontal="center" vertical="center" wrapText="1"/>
      <protection locked="0"/>
    </xf>
    <xf numFmtId="49" fontId="46" fillId="13" borderId="7" xfId="7" applyNumberFormat="1" applyBorder="1" applyAlignment="1" applyProtection="1">
      <alignment horizontal="center" vertical="center" wrapText="1"/>
      <protection locked="0"/>
    </xf>
    <xf numFmtId="49" fontId="46" fillId="13" borderId="2" xfId="7" applyNumberFormat="1" applyBorder="1" applyAlignment="1" applyProtection="1">
      <alignment horizontal="center" vertical="center" wrapText="1"/>
      <protection locked="0"/>
    </xf>
    <xf numFmtId="49" fontId="46" fillId="13" borderId="7" xfId="7" applyNumberFormat="1" applyBorder="1" applyAlignment="1">
      <alignment horizontal="center" vertical="center" wrapText="1"/>
    </xf>
    <xf numFmtId="49" fontId="46" fillId="13" borderId="7" xfId="7" applyNumberFormat="1" applyBorder="1" applyAlignment="1">
      <alignment horizontal="center" vertical="center"/>
    </xf>
    <xf numFmtId="49" fontId="4" fillId="7" borderId="2" xfId="0" applyNumberFormat="1" applyFont="1" applyFill="1" applyBorder="1" applyAlignment="1">
      <alignment horizontal="left" vertical="center" wrapText="1"/>
    </xf>
    <xf numFmtId="0" fontId="1" fillId="7" borderId="1" xfId="0" applyNumberFormat="1" applyFont="1" applyFill="1" applyBorder="1" applyAlignment="1">
      <alignment horizontal="center" vertical="center" wrapText="1"/>
    </xf>
    <xf numFmtId="49" fontId="16" fillId="0" borderId="7" xfId="2" applyNumberFormat="1" applyFont="1" applyFill="1" applyBorder="1" applyAlignment="1">
      <alignment horizontal="center" vertical="center" wrapText="1"/>
    </xf>
    <xf numFmtId="49" fontId="8" fillId="7" borderId="5" xfId="0" applyNumberFormat="1" applyFont="1" applyFill="1" applyBorder="1" applyAlignment="1">
      <alignment horizontal="center" vertical="center"/>
    </xf>
    <xf numFmtId="49" fontId="3" fillId="7" borderId="7" xfId="0" applyNumberFormat="1" applyFont="1" applyFill="1" applyBorder="1" applyAlignment="1" applyProtection="1">
      <alignment horizontal="center" vertical="center" wrapText="1"/>
      <protection locked="0"/>
    </xf>
    <xf numFmtId="0" fontId="1" fillId="7" borderId="2" xfId="0" applyNumberFormat="1" applyFont="1" applyFill="1" applyBorder="1" applyAlignment="1">
      <alignment vertical="center"/>
    </xf>
    <xf numFmtId="0" fontId="1" fillId="5" borderId="2" xfId="0" applyNumberFormat="1" applyFont="1" applyFill="1" applyBorder="1" applyAlignment="1">
      <alignment vertical="center"/>
    </xf>
    <xf numFmtId="164" fontId="49" fillId="3" borderId="1" xfId="5" applyNumberFormat="1" applyFont="1" applyFill="1" applyBorder="1" applyAlignment="1">
      <alignment horizontal="center" vertical="center"/>
    </xf>
    <xf numFmtId="164" fontId="50" fillId="0" borderId="1" xfId="5" applyNumberFormat="1" applyFont="1" applyFill="1" applyBorder="1" applyAlignment="1">
      <alignment vertical="center"/>
    </xf>
    <xf numFmtId="164" fontId="29" fillId="3" borderId="1" xfId="5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51" fillId="13" borderId="1" xfId="7" applyFont="1" applyBorder="1" applyAlignment="1">
      <alignment horizontal="center" vertical="center"/>
    </xf>
    <xf numFmtId="0" fontId="1" fillId="5" borderId="0" xfId="0" applyFont="1" applyFill="1" applyAlignment="1">
      <alignment horizontal="center" vertical="center"/>
    </xf>
    <xf numFmtId="0" fontId="51" fillId="5" borderId="0" xfId="8" applyFont="1" applyFill="1"/>
    <xf numFmtId="0" fontId="51" fillId="5" borderId="1" xfId="8" applyFont="1" applyFill="1" applyBorder="1" applyAlignment="1">
      <alignment horizontal="center" vertical="center"/>
    </xf>
    <xf numFmtId="49" fontId="3" fillId="15" borderId="5" xfId="0" applyNumberFormat="1" applyFont="1" applyFill="1" applyBorder="1" applyAlignment="1" applyProtection="1">
      <alignment horizontal="center" vertical="center" wrapText="1"/>
      <protection locked="0"/>
    </xf>
    <xf numFmtId="0" fontId="44" fillId="7" borderId="1" xfId="0" applyFont="1" applyFill="1" applyBorder="1" applyAlignment="1">
      <alignment horizontal="center" vertical="center"/>
    </xf>
    <xf numFmtId="0" fontId="51" fillId="0" borderId="0" xfId="0" applyFont="1"/>
    <xf numFmtId="49" fontId="3" fillId="15" borderId="1" xfId="0" applyNumberFormat="1" applyFont="1" applyFill="1" applyBorder="1" applyAlignment="1" applyProtection="1">
      <alignment horizontal="center" vertical="center" wrapText="1"/>
      <protection locked="0"/>
    </xf>
    <xf numFmtId="49" fontId="29" fillId="15" borderId="5" xfId="0" applyNumberFormat="1" applyFont="1" applyFill="1" applyBorder="1" applyAlignment="1" applyProtection="1">
      <alignment horizontal="center" vertical="center" wrapText="1"/>
      <protection locked="0"/>
    </xf>
    <xf numFmtId="0" fontId="0" fillId="15" borderId="1" xfId="0" applyFill="1" applyBorder="1"/>
    <xf numFmtId="49" fontId="3" fillId="7" borderId="5" xfId="0" applyNumberFormat="1" applyFont="1" applyFill="1" applyBorder="1" applyAlignment="1">
      <alignment horizontal="center" vertical="center" wrapText="1"/>
    </xf>
    <xf numFmtId="49" fontId="8" fillId="7" borderId="5" xfId="0" applyNumberFormat="1" applyFont="1" applyFill="1" applyBorder="1" applyAlignment="1" applyProtection="1">
      <alignment horizontal="center" vertical="center" wrapText="1"/>
      <protection locked="0"/>
    </xf>
    <xf numFmtId="164" fontId="56" fillId="0" borderId="1" xfId="5" applyNumberFormat="1" applyFont="1" applyFill="1" applyBorder="1" applyAlignment="1">
      <alignment vertical="center"/>
    </xf>
    <xf numFmtId="0" fontId="1" fillId="7" borderId="5" xfId="0" applyFont="1" applyFill="1" applyBorder="1" applyAlignment="1">
      <alignment horizontal="center" vertical="center"/>
    </xf>
    <xf numFmtId="164" fontId="39" fillId="0" borderId="1" xfId="5" applyNumberFormat="1" applyFont="1" applyFill="1" applyBorder="1" applyAlignment="1">
      <alignment horizontal="center" vertical="center"/>
    </xf>
    <xf numFmtId="164" fontId="3" fillId="0" borderId="1" xfId="5" applyNumberFormat="1" applyFont="1" applyFill="1" applyBorder="1" applyAlignment="1">
      <alignment horizontal="center" vertical="center"/>
    </xf>
    <xf numFmtId="164" fontId="3" fillId="3" borderId="1" xfId="5" applyNumberFormat="1" applyFont="1" applyFill="1" applyBorder="1" applyAlignment="1">
      <alignment horizontal="center" vertical="center"/>
    </xf>
    <xf numFmtId="0" fontId="58" fillId="7" borderId="1" xfId="0" applyNumberFormat="1" applyFont="1" applyFill="1" applyBorder="1" applyAlignment="1">
      <alignment horizontal="center" vertical="center"/>
    </xf>
    <xf numFmtId="0" fontId="38" fillId="7" borderId="1" xfId="2" applyNumberFormat="1" applyFont="1" applyFill="1" applyBorder="1" applyAlignment="1">
      <alignment horizontal="center" vertical="center"/>
    </xf>
    <xf numFmtId="49" fontId="29" fillId="7" borderId="5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2" xfId="5" applyFont="1" applyFill="1" applyBorder="1" applyAlignment="1">
      <alignment horizontal="center" vertical="center"/>
    </xf>
    <xf numFmtId="0" fontId="1" fillId="0" borderId="7" xfId="5" applyFont="1" applyFill="1" applyBorder="1" applyAlignment="1">
      <alignment horizontal="center" vertical="center"/>
    </xf>
    <xf numFmtId="0" fontId="1" fillId="0" borderId="0" xfId="5" applyFont="1" applyAlignment="1">
      <alignment horizontal="center" vertical="center"/>
    </xf>
    <xf numFmtId="0" fontId="1" fillId="0" borderId="0" xfId="5" applyNumberFormat="1" applyFont="1" applyAlignment="1">
      <alignment horizontal="center" vertical="center"/>
    </xf>
    <xf numFmtId="0" fontId="1" fillId="2" borderId="2" xfId="5" applyFont="1" applyFill="1" applyBorder="1" applyAlignment="1">
      <alignment horizontal="center" vertical="center" wrapText="1"/>
    </xf>
    <xf numFmtId="0" fontId="1" fillId="2" borderId="2" xfId="5" applyNumberFormat="1" applyFont="1" applyFill="1" applyBorder="1" applyAlignment="1">
      <alignment horizontal="center" vertical="center" wrapText="1"/>
    </xf>
    <xf numFmtId="0" fontId="1" fillId="0" borderId="0" xfId="5" applyFont="1" applyFill="1" applyAlignment="1">
      <alignment horizontal="center" vertical="center"/>
    </xf>
    <xf numFmtId="0" fontId="3" fillId="3" borderId="1" xfId="5" applyNumberFormat="1" applyFont="1" applyFill="1" applyBorder="1" applyAlignment="1" applyProtection="1">
      <alignment horizontal="center" vertical="center"/>
    </xf>
    <xf numFmtId="0" fontId="1" fillId="3" borderId="1" xfId="9" applyFont="1" applyFill="1" applyBorder="1" applyAlignment="1">
      <alignment horizontal="center" vertical="center"/>
    </xf>
    <xf numFmtId="0" fontId="1" fillId="0" borderId="1" xfId="10" applyFont="1" applyFill="1" applyBorder="1" applyAlignment="1">
      <alignment horizontal="center" vertical="center"/>
    </xf>
    <xf numFmtId="0" fontId="1" fillId="3" borderId="1" xfId="11" applyFont="1" applyFill="1" applyBorder="1" applyAlignment="1">
      <alignment horizontal="center" vertical="center"/>
    </xf>
    <xf numFmtId="0" fontId="1" fillId="3" borderId="1" xfId="12" applyFont="1" applyFill="1" applyBorder="1" applyAlignment="1">
      <alignment horizontal="center" vertical="center"/>
    </xf>
    <xf numFmtId="0" fontId="3" fillId="3" borderId="1" xfId="5" applyNumberFormat="1" applyFont="1" applyFill="1" applyBorder="1" applyAlignment="1" applyProtection="1">
      <alignment horizontal="center" vertical="center" wrapText="1"/>
    </xf>
    <xf numFmtId="0" fontId="1" fillId="3" borderId="1" xfId="5" applyFont="1" applyFill="1" applyBorder="1" applyAlignment="1">
      <alignment horizontal="center" vertical="center"/>
    </xf>
    <xf numFmtId="0" fontId="1" fillId="3" borderId="2" xfId="11" applyFont="1" applyFill="1" applyBorder="1" applyAlignment="1">
      <alignment horizontal="center" vertical="center"/>
    </xf>
    <xf numFmtId="0" fontId="1" fillId="3" borderId="2" xfId="12" applyFont="1" applyFill="1" applyBorder="1" applyAlignment="1">
      <alignment horizontal="center" vertical="center"/>
    </xf>
    <xf numFmtId="0" fontId="1" fillId="0" borderId="1" xfId="13" applyFont="1" applyFill="1" applyBorder="1" applyAlignment="1">
      <alignment horizontal="center" vertical="center"/>
    </xf>
    <xf numFmtId="0" fontId="3" fillId="0" borderId="1" xfId="14" applyFont="1" applyFill="1" applyBorder="1" applyAlignment="1">
      <alignment horizontal="center" vertical="center" wrapText="1"/>
    </xf>
    <xf numFmtId="0" fontId="3" fillId="0" borderId="1" xfId="15" applyFont="1" applyFill="1" applyBorder="1" applyAlignment="1">
      <alignment horizontal="center" vertical="center"/>
    </xf>
    <xf numFmtId="0" fontId="3" fillId="0" borderId="1" xfId="16" applyFont="1" applyFill="1" applyBorder="1" applyAlignment="1">
      <alignment horizontal="center" vertical="center"/>
    </xf>
    <xf numFmtId="0" fontId="3" fillId="0" borderId="1" xfId="15" applyFont="1" applyBorder="1" applyAlignment="1">
      <alignment horizontal="center" vertical="center"/>
    </xf>
    <xf numFmtId="0" fontId="3" fillId="0" borderId="1" xfId="13" applyFont="1" applyFill="1" applyBorder="1" applyAlignment="1">
      <alignment horizontal="center" vertical="center" wrapText="1"/>
    </xf>
    <xf numFmtId="49" fontId="3" fillId="0" borderId="1" xfId="17" applyNumberFormat="1" applyFont="1" applyFill="1" applyBorder="1" applyAlignment="1">
      <alignment horizontal="center" vertical="center"/>
    </xf>
    <xf numFmtId="0" fontId="1" fillId="0" borderId="2" xfId="10" applyFont="1" applyFill="1" applyBorder="1" applyAlignment="1">
      <alignment horizontal="center" vertical="center"/>
    </xf>
    <xf numFmtId="0" fontId="3" fillId="0" borderId="2" xfId="16" applyFont="1" applyFill="1" applyBorder="1" applyAlignment="1">
      <alignment horizontal="center" vertical="center"/>
    </xf>
    <xf numFmtId="0" fontId="1" fillId="0" borderId="1" xfId="5" applyFont="1" applyBorder="1" applyAlignment="1">
      <alignment horizontal="center" vertical="center"/>
    </xf>
    <xf numFmtId="49" fontId="1" fillId="0" borderId="1" xfId="5" applyNumberFormat="1" applyFont="1" applyBorder="1" applyAlignment="1">
      <alignment horizontal="center" vertical="center"/>
    </xf>
    <xf numFmtId="0" fontId="3" fillId="0" borderId="1" xfId="5" applyNumberFormat="1" applyFont="1" applyFill="1" applyBorder="1" applyAlignment="1" applyProtection="1">
      <alignment horizontal="center" vertical="center" wrapText="1"/>
    </xf>
    <xf numFmtId="49" fontId="1" fillId="0" borderId="1" xfId="5" applyNumberFormat="1" applyFont="1" applyFill="1" applyBorder="1" applyAlignment="1">
      <alignment horizontal="center"/>
    </xf>
    <xf numFmtId="0" fontId="3" fillId="0" borderId="1" xfId="5" applyNumberFormat="1" applyFont="1" applyFill="1" applyBorder="1" applyAlignment="1" applyProtection="1">
      <alignment horizontal="center" vertical="center"/>
    </xf>
    <xf numFmtId="0" fontId="3" fillId="3" borderId="1" xfId="5" applyNumberFormat="1" applyFont="1" applyFill="1" applyBorder="1" applyAlignment="1">
      <alignment horizontal="center" vertical="center" wrapText="1"/>
    </xf>
    <xf numFmtId="49" fontId="3" fillId="3" borderId="1" xfId="5" applyNumberFormat="1" applyFont="1" applyFill="1" applyBorder="1" applyAlignment="1">
      <alignment horizontal="center" vertical="center" wrapText="1"/>
    </xf>
    <xf numFmtId="0" fontId="32" fillId="3" borderId="1" xfId="5" applyFont="1" applyFill="1" applyBorder="1" applyAlignment="1">
      <alignment horizontal="center" vertical="center"/>
    </xf>
    <xf numFmtId="0" fontId="1" fillId="0" borderId="2" xfId="5" applyFont="1" applyBorder="1" applyAlignment="1">
      <alignment horizontal="center" vertical="center"/>
    </xf>
    <xf numFmtId="0" fontId="1" fillId="0" borderId="8" xfId="18" applyNumberFormat="1" applyFont="1" applyFill="1" applyBorder="1" applyAlignment="1" applyProtection="1">
      <alignment horizontal="center" vertical="center"/>
    </xf>
    <xf numFmtId="0" fontId="3" fillId="0" borderId="8" xfId="5" applyNumberFormat="1" applyFont="1" applyFill="1" applyBorder="1" applyAlignment="1" applyProtection="1">
      <alignment horizontal="center" vertical="center" wrapText="1"/>
    </xf>
    <xf numFmtId="0" fontId="1" fillId="0" borderId="8" xfId="10" applyFont="1" applyFill="1" applyBorder="1" applyAlignment="1">
      <alignment horizontal="center" vertical="center"/>
    </xf>
    <xf numFmtId="0" fontId="1" fillId="0" borderId="8" xfId="5" applyFont="1" applyBorder="1" applyAlignment="1">
      <alignment horizontal="center" vertical="center"/>
    </xf>
    <xf numFmtId="0" fontId="1" fillId="0" borderId="8" xfId="19" applyNumberFormat="1" applyFont="1" applyFill="1" applyBorder="1" applyAlignment="1" applyProtection="1">
      <alignment horizontal="center" vertical="center"/>
    </xf>
    <xf numFmtId="0" fontId="1" fillId="0" borderId="8" xfId="5" applyNumberFormat="1" applyFont="1" applyFill="1" applyBorder="1" applyAlignment="1" applyProtection="1">
      <alignment horizontal="center" vertical="center"/>
    </xf>
    <xf numFmtId="0" fontId="1" fillId="0" borderId="1" xfId="18" applyNumberFormat="1" applyFont="1" applyFill="1" applyBorder="1" applyAlignment="1" applyProtection="1">
      <alignment horizontal="center" vertical="center"/>
    </xf>
    <xf numFmtId="0" fontId="1" fillId="0" borderId="1" xfId="19" applyNumberFormat="1" applyFont="1" applyFill="1" applyBorder="1" applyAlignment="1" applyProtection="1">
      <alignment horizontal="center" vertical="center"/>
    </xf>
    <xf numFmtId="0" fontId="1" fillId="0" borderId="1" xfId="5" applyNumberFormat="1" applyFont="1" applyFill="1" applyBorder="1" applyAlignment="1" applyProtection="1">
      <alignment horizontal="center" vertical="center"/>
    </xf>
    <xf numFmtId="0" fontId="1" fillId="0" borderId="1" xfId="20" applyNumberFormat="1" applyFont="1" applyFill="1" applyBorder="1" applyAlignment="1" applyProtection="1">
      <alignment horizontal="center" vertical="center"/>
    </xf>
    <xf numFmtId="0" fontId="1" fillId="0" borderId="1" xfId="21" applyNumberFormat="1" applyFont="1" applyFill="1" applyBorder="1" applyAlignment="1" applyProtection="1">
      <alignment horizontal="center" vertical="center"/>
    </xf>
    <xf numFmtId="0" fontId="3" fillId="0" borderId="1" xfId="5" applyFont="1" applyFill="1" applyBorder="1" applyAlignment="1">
      <alignment horizontal="center" vertical="center"/>
    </xf>
    <xf numFmtId="0" fontId="1" fillId="0" borderId="1" xfId="20" applyNumberFormat="1" applyFont="1" applyFill="1" applyBorder="1" applyAlignment="1" applyProtection="1">
      <alignment horizontal="center" vertical="center" wrapText="1"/>
    </xf>
    <xf numFmtId="0" fontId="3" fillId="0" borderId="1" xfId="22" applyNumberFormat="1" applyFont="1" applyFill="1" applyBorder="1" applyAlignment="1" applyProtection="1">
      <alignment horizontal="center" vertical="center" wrapText="1"/>
    </xf>
    <xf numFmtId="0" fontId="1" fillId="0" borderId="1" xfId="21" applyNumberFormat="1" applyFont="1" applyFill="1" applyBorder="1" applyAlignment="1" applyProtection="1">
      <alignment horizontal="center" vertical="center" wrapText="1"/>
    </xf>
    <xf numFmtId="0" fontId="1" fillId="0" borderId="1" xfId="5" applyNumberFormat="1" applyFont="1" applyFill="1" applyBorder="1" applyAlignment="1" applyProtection="1">
      <alignment horizontal="center" vertical="center" wrapText="1"/>
    </xf>
    <xf numFmtId="0" fontId="1" fillId="0" borderId="1" xfId="22" applyNumberFormat="1" applyFont="1" applyFill="1" applyBorder="1" applyAlignment="1" applyProtection="1">
      <alignment horizontal="center" vertical="center" wrapText="1"/>
    </xf>
    <xf numFmtId="0" fontId="1" fillId="0" borderId="1" xfId="23" applyNumberFormat="1" applyFont="1" applyFill="1" applyBorder="1" applyAlignment="1" applyProtection="1">
      <alignment horizontal="center" vertical="center"/>
    </xf>
    <xf numFmtId="0" fontId="1" fillId="0" borderId="2" xfId="21" applyNumberFormat="1" applyFont="1" applyFill="1" applyBorder="1" applyAlignment="1" applyProtection="1">
      <alignment horizontal="center" vertical="center"/>
    </xf>
    <xf numFmtId="0" fontId="1" fillId="0" borderId="2" xfId="5" applyNumberFormat="1" applyFont="1" applyFill="1" applyBorder="1" applyAlignment="1" applyProtection="1">
      <alignment horizontal="center" vertical="center"/>
    </xf>
    <xf numFmtId="0" fontId="1" fillId="0" borderId="1" xfId="24" applyFont="1" applyBorder="1" applyAlignment="1">
      <alignment horizontal="center" vertical="center"/>
    </xf>
    <xf numFmtId="0" fontId="1" fillId="0" borderId="1" xfId="25" applyFont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center" vertical="center" wrapText="1"/>
    </xf>
    <xf numFmtId="0" fontId="1" fillId="0" borderId="1" xfId="26" applyFont="1" applyBorder="1" applyAlignment="1">
      <alignment horizontal="center" vertical="center"/>
    </xf>
    <xf numFmtId="0" fontId="1" fillId="0" borderId="2" xfId="26" applyFont="1" applyBorder="1" applyAlignment="1">
      <alignment horizontal="center" vertical="center"/>
    </xf>
    <xf numFmtId="0" fontId="1" fillId="0" borderId="1" xfId="27" applyFont="1" applyBorder="1" applyAlignment="1">
      <alignment horizontal="center" vertical="center"/>
    </xf>
    <xf numFmtId="14" fontId="3" fillId="0" borderId="1" xfId="5" applyNumberFormat="1" applyFont="1" applyFill="1" applyBorder="1" applyAlignment="1" applyProtection="1">
      <alignment horizontal="center" vertical="center"/>
    </xf>
    <xf numFmtId="14" fontId="3" fillId="0" borderId="1" xfId="5" applyNumberFormat="1" applyFont="1" applyFill="1" applyBorder="1" applyAlignment="1" applyProtection="1">
      <alignment horizontal="center" vertical="center" wrapText="1"/>
    </xf>
    <xf numFmtId="0" fontId="1" fillId="0" borderId="1" xfId="5" applyFont="1" applyFill="1" applyBorder="1" applyAlignment="1">
      <alignment horizontal="center" vertical="center"/>
    </xf>
    <xf numFmtId="0" fontId="1" fillId="0" borderId="2" xfId="27" applyFont="1" applyBorder="1" applyAlignment="1">
      <alignment horizontal="center" vertical="center"/>
    </xf>
    <xf numFmtId="0" fontId="1" fillId="0" borderId="1" xfId="5" applyFont="1" applyBorder="1" applyAlignment="1">
      <alignment horizontal="center" vertical="center" wrapText="1"/>
    </xf>
    <xf numFmtId="0" fontId="1" fillId="0" borderId="1" xfId="28" applyFont="1" applyBorder="1" applyAlignment="1">
      <alignment horizontal="center" vertical="center" wrapText="1"/>
    </xf>
    <xf numFmtId="0" fontId="3" fillId="0" borderId="2" xfId="5" applyNumberFormat="1" applyFont="1" applyFill="1" applyBorder="1" applyAlignment="1" applyProtection="1">
      <alignment horizontal="center" vertical="center" wrapText="1"/>
    </xf>
    <xf numFmtId="0" fontId="3" fillId="0" borderId="1" xfId="29" applyNumberFormat="1" applyFont="1" applyFill="1" applyBorder="1" applyAlignment="1" applyProtection="1">
      <alignment horizontal="center" vertical="center" wrapText="1"/>
    </xf>
    <xf numFmtId="0" fontId="3" fillId="0" borderId="2" xfId="5" applyNumberFormat="1" applyFont="1" applyFill="1" applyBorder="1" applyAlignment="1" applyProtection="1">
      <alignment vertical="center" wrapText="1"/>
    </xf>
    <xf numFmtId="0" fontId="1" fillId="0" borderId="1" xfId="28" applyFont="1" applyFill="1" applyBorder="1" applyAlignment="1">
      <alignment horizontal="center" vertical="center" wrapText="1"/>
    </xf>
    <xf numFmtId="0" fontId="1" fillId="0" borderId="1" xfId="5" applyFont="1" applyFill="1" applyBorder="1" applyAlignment="1">
      <alignment horizontal="center" vertical="center" wrapText="1"/>
    </xf>
    <xf numFmtId="0" fontId="3" fillId="0" borderId="1" xfId="5" applyNumberFormat="1" applyFont="1" applyFill="1" applyBorder="1" applyAlignment="1">
      <alignment horizontal="center" vertical="center" wrapText="1"/>
    </xf>
    <xf numFmtId="0" fontId="1" fillId="0" borderId="1" xfId="5" applyNumberFormat="1" applyFont="1" applyFill="1" applyBorder="1" applyAlignment="1">
      <alignment horizontal="center" vertical="center" wrapText="1"/>
    </xf>
    <xf numFmtId="0" fontId="1" fillId="0" borderId="2" xfId="28" applyFont="1" applyBorder="1" applyAlignment="1">
      <alignment horizontal="center" vertical="center" wrapText="1"/>
    </xf>
    <xf numFmtId="0" fontId="1" fillId="0" borderId="2" xfId="5" applyFont="1" applyBorder="1" applyAlignment="1">
      <alignment horizontal="center" vertical="center" wrapText="1"/>
    </xf>
    <xf numFmtId="0" fontId="3" fillId="0" borderId="1" xfId="30" applyNumberFormat="1" applyFont="1" applyFill="1" applyBorder="1" applyAlignment="1" applyProtection="1">
      <alignment horizontal="center" vertical="center" wrapText="1"/>
    </xf>
    <xf numFmtId="49" fontId="3" fillId="0" borderId="1" xfId="5" applyNumberFormat="1" applyFont="1" applyFill="1" applyBorder="1" applyAlignment="1" applyProtection="1">
      <alignment horizontal="center" vertical="center" wrapText="1"/>
    </xf>
    <xf numFmtId="0" fontId="1" fillId="0" borderId="1" xfId="31" applyNumberFormat="1" applyFont="1" applyFill="1" applyBorder="1" applyAlignment="1" applyProtection="1">
      <alignment horizontal="center" vertical="center" wrapText="1"/>
    </xf>
    <xf numFmtId="0" fontId="1" fillId="0" borderId="1" xfId="32" applyNumberFormat="1" applyFont="1" applyFill="1" applyBorder="1" applyAlignment="1" applyProtection="1">
      <alignment horizontal="center" vertical="center" wrapText="1"/>
    </xf>
    <xf numFmtId="0" fontId="1" fillId="0" borderId="1" xfId="30" applyFont="1" applyFill="1" applyBorder="1" applyAlignment="1">
      <alignment horizontal="center" vertical="center"/>
    </xf>
    <xf numFmtId="0" fontId="1" fillId="0" borderId="1" xfId="31" applyFont="1" applyFill="1" applyBorder="1" applyAlignment="1">
      <alignment horizontal="center" vertical="center"/>
    </xf>
    <xf numFmtId="0" fontId="1" fillId="0" borderId="1" xfId="32" applyFont="1" applyFill="1" applyBorder="1" applyAlignment="1">
      <alignment horizontal="center" vertical="center"/>
    </xf>
    <xf numFmtId="14" fontId="1" fillId="0" borderId="1" xfId="30" applyNumberFormat="1" applyFont="1" applyFill="1" applyBorder="1" applyAlignment="1">
      <alignment horizontal="center" vertical="center"/>
    </xf>
    <xf numFmtId="0" fontId="1" fillId="0" borderId="1" xfId="31" applyNumberFormat="1" applyFont="1" applyFill="1" applyBorder="1" applyAlignment="1" applyProtection="1">
      <alignment horizontal="center" vertical="center"/>
    </xf>
    <xf numFmtId="0" fontId="1" fillId="0" borderId="2" xfId="32" applyFont="1" applyFill="1" applyBorder="1" applyAlignment="1">
      <alignment horizontal="center" vertical="center"/>
    </xf>
    <xf numFmtId="0" fontId="1" fillId="0" borderId="1" xfId="33" applyFont="1" applyBorder="1" applyAlignment="1">
      <alignment horizontal="center" vertical="center"/>
    </xf>
    <xf numFmtId="0" fontId="1" fillId="0" borderId="1" xfId="34" applyNumberFormat="1" applyFont="1" applyFill="1" applyBorder="1" applyAlignment="1">
      <alignment horizontal="center" vertical="center" wrapText="1"/>
    </xf>
    <xf numFmtId="164" fontId="1" fillId="0" borderId="1" xfId="34" applyNumberFormat="1" applyFont="1" applyFill="1" applyBorder="1" applyAlignment="1">
      <alignment horizontal="center" vertical="center" wrapText="1"/>
    </xf>
    <xf numFmtId="0" fontId="3" fillId="0" borderId="1" xfId="34" applyNumberFormat="1" applyFont="1" applyFill="1" applyBorder="1" applyAlignment="1">
      <alignment horizontal="center" vertical="center" wrapText="1"/>
    </xf>
    <xf numFmtId="0" fontId="1" fillId="0" borderId="5" xfId="35" applyFont="1" applyBorder="1" applyAlignment="1">
      <alignment horizontal="center" vertical="center"/>
    </xf>
    <xf numFmtId="0" fontId="1" fillId="0" borderId="1" xfId="36" applyFont="1" applyBorder="1" applyAlignment="1">
      <alignment horizontal="center" vertical="center"/>
    </xf>
    <xf numFmtId="0" fontId="1" fillId="0" borderId="1" xfId="37" applyNumberFormat="1" applyFont="1" applyFill="1" applyBorder="1" applyAlignment="1">
      <alignment horizontal="center" vertical="center" wrapText="1"/>
    </xf>
    <xf numFmtId="0" fontId="1" fillId="0" borderId="2" xfId="37" applyNumberFormat="1" applyFont="1" applyFill="1" applyBorder="1" applyAlignment="1">
      <alignment horizontal="center" vertical="center" wrapText="1"/>
    </xf>
    <xf numFmtId="0" fontId="1" fillId="0" borderId="2" xfId="5" applyFont="1" applyFill="1" applyBorder="1" applyAlignment="1">
      <alignment horizontal="center" vertical="center" wrapText="1"/>
    </xf>
    <xf numFmtId="0" fontId="1" fillId="0" borderId="2" xfId="5" applyNumberFormat="1" applyFont="1" applyFill="1" applyBorder="1" applyAlignment="1">
      <alignment horizontal="center" vertical="center" wrapText="1"/>
    </xf>
    <xf numFmtId="0" fontId="59" fillId="0" borderId="0" xfId="3" applyFont="1" applyFill="1" applyAlignment="1">
      <alignment horizontal="center" vertical="center"/>
    </xf>
    <xf numFmtId="0" fontId="7" fillId="0" borderId="0" xfId="3" applyFont="1" applyAlignment="1">
      <alignment horizontal="center" vertical="center"/>
    </xf>
    <xf numFmtId="0" fontId="2" fillId="2" borderId="2" xfId="38" applyFont="1" applyFill="1" applyBorder="1" applyAlignment="1">
      <alignment horizontal="center" vertical="center" wrapText="1"/>
    </xf>
    <xf numFmtId="0" fontId="2" fillId="2" borderId="2" xfId="38" applyNumberFormat="1" applyFont="1" applyFill="1" applyBorder="1" applyAlignment="1">
      <alignment horizontal="center" vertical="center" wrapText="1"/>
    </xf>
    <xf numFmtId="0" fontId="59" fillId="0" borderId="1" xfId="3" applyFont="1" applyFill="1" applyBorder="1" applyAlignment="1">
      <alignment horizontal="center" vertical="center"/>
    </xf>
    <xf numFmtId="0" fontId="60" fillId="0" borderId="1" xfId="39" applyNumberFormat="1" applyFont="1" applyFill="1" applyBorder="1" applyAlignment="1" applyProtection="1">
      <alignment horizontal="center" vertical="center"/>
    </xf>
    <xf numFmtId="0" fontId="4" fillId="3" borderId="1" xfId="40" applyFont="1" applyFill="1" applyBorder="1" applyAlignment="1">
      <alignment horizontal="center" vertical="center"/>
    </xf>
    <xf numFmtId="0" fontId="4" fillId="3" borderId="1" xfId="41" applyFont="1" applyFill="1" applyBorder="1" applyAlignment="1">
      <alignment horizontal="center" vertical="center"/>
    </xf>
    <xf numFmtId="0" fontId="60" fillId="0" borderId="1" xfId="39" applyNumberFormat="1" applyFont="1" applyFill="1" applyBorder="1" applyAlignment="1" applyProtection="1">
      <alignment horizontal="center" vertical="center" wrapText="1"/>
    </xf>
    <xf numFmtId="0" fontId="4" fillId="3" borderId="1" xfId="42" applyFont="1" applyFill="1" applyBorder="1" applyAlignment="1">
      <alignment horizontal="center" vertical="center"/>
    </xf>
    <xf numFmtId="0" fontId="59" fillId="0" borderId="1" xfId="3" applyFont="1" applyFill="1" applyBorder="1" applyAlignment="1">
      <alignment horizontal="center" vertical="center" wrapText="1"/>
    </xf>
    <xf numFmtId="0" fontId="4" fillId="0" borderId="1" xfId="39" applyNumberFormat="1" applyFont="1" applyFill="1" applyBorder="1" applyAlignment="1" applyProtection="1">
      <alignment horizontal="center" vertical="center"/>
    </xf>
    <xf numFmtId="0" fontId="4" fillId="0" borderId="1" xfId="39" applyNumberFormat="1" applyFont="1" applyFill="1" applyBorder="1" applyAlignment="1" applyProtection="1">
      <alignment horizontal="center" vertical="center" wrapText="1"/>
    </xf>
    <xf numFmtId="0" fontId="60" fillId="3" borderId="1" xfId="39" applyFont="1" applyFill="1" applyBorder="1" applyAlignment="1">
      <alignment horizontal="center" vertical="center"/>
    </xf>
    <xf numFmtId="0" fontId="4" fillId="3" borderId="1" xfId="39" applyFont="1" applyFill="1" applyBorder="1" applyAlignment="1">
      <alignment horizontal="center" vertical="center"/>
    </xf>
    <xf numFmtId="0" fontId="4" fillId="3" borderId="1" xfId="39" applyNumberFormat="1" applyFont="1" applyFill="1" applyBorder="1" applyAlignment="1" applyProtection="1">
      <alignment horizontal="center" vertical="center" wrapText="1"/>
    </xf>
    <xf numFmtId="0" fontId="60" fillId="5" borderId="1" xfId="39" applyFont="1" applyFill="1" applyBorder="1" applyAlignment="1">
      <alignment horizontal="center" vertical="center"/>
    </xf>
    <xf numFmtId="0" fontId="4" fillId="0" borderId="1" xfId="39" applyFont="1" applyFill="1" applyBorder="1" applyAlignment="1">
      <alignment horizontal="center" vertical="center"/>
    </xf>
    <xf numFmtId="0" fontId="2" fillId="3" borderId="1" xfId="39" applyFont="1" applyFill="1" applyBorder="1" applyAlignment="1">
      <alignment horizontal="center" vertical="center"/>
    </xf>
    <xf numFmtId="0" fontId="2" fillId="3" borderId="1" xfId="40" applyFont="1" applyFill="1" applyBorder="1" applyAlignment="1">
      <alignment horizontal="center" vertical="center"/>
    </xf>
    <xf numFmtId="0" fontId="2" fillId="3" borderId="1" xfId="41" applyFont="1" applyFill="1" applyBorder="1" applyAlignment="1">
      <alignment horizontal="center" vertical="center"/>
    </xf>
    <xf numFmtId="0" fontId="2" fillId="3" borderId="1" xfId="42" applyFont="1" applyFill="1" applyBorder="1" applyAlignment="1">
      <alignment horizontal="center" vertical="center"/>
    </xf>
    <xf numFmtId="0" fontId="4" fillId="3" borderId="1" xfId="39" applyNumberFormat="1" applyFont="1" applyFill="1" applyBorder="1" applyAlignment="1" applyProtection="1">
      <alignment horizontal="center" vertical="center"/>
    </xf>
    <xf numFmtId="0" fontId="60" fillId="0" borderId="1" xfId="39" applyFont="1" applyFill="1" applyBorder="1" applyAlignment="1">
      <alignment horizontal="center" vertical="center"/>
    </xf>
    <xf numFmtId="0" fontId="4" fillId="0" borderId="1" xfId="42" applyNumberFormat="1" applyFont="1" applyFill="1" applyBorder="1" applyAlignment="1" applyProtection="1">
      <alignment horizontal="center" vertical="center" wrapText="1"/>
    </xf>
    <xf numFmtId="0" fontId="2" fillId="0" borderId="1" xfId="40" applyFont="1" applyBorder="1" applyAlignment="1">
      <alignment horizontal="center" vertical="center"/>
    </xf>
    <xf numFmtId="0" fontId="2" fillId="0" borderId="1" xfId="41" applyFont="1" applyBorder="1" applyAlignment="1">
      <alignment horizontal="center" vertical="center"/>
    </xf>
    <xf numFmtId="0" fontId="2" fillId="0" borderId="1" xfId="39" applyFont="1" applyFill="1" applyBorder="1" applyAlignment="1">
      <alignment horizontal="center" vertical="center"/>
    </xf>
    <xf numFmtId="0" fontId="2" fillId="0" borderId="1" xfId="42" applyFont="1" applyFill="1" applyBorder="1" applyAlignment="1">
      <alignment horizontal="center" vertical="center"/>
    </xf>
    <xf numFmtId="0" fontId="60" fillId="0" borderId="1" xfId="39" applyFont="1" applyBorder="1" applyAlignment="1">
      <alignment horizontal="center" vertical="center"/>
    </xf>
    <xf numFmtId="0" fontId="59" fillId="0" borderId="2" xfId="3" applyFont="1" applyFill="1" applyBorder="1" applyAlignment="1">
      <alignment horizontal="center" vertical="center"/>
    </xf>
    <xf numFmtId="0" fontId="4" fillId="0" borderId="2" xfId="39" applyNumberFormat="1" applyFont="1" applyFill="1" applyBorder="1" applyAlignment="1" applyProtection="1">
      <alignment horizontal="center" vertical="center" wrapText="1"/>
    </xf>
    <xf numFmtId="0" fontId="2" fillId="0" borderId="2" xfId="42" applyFont="1" applyFill="1" applyBorder="1" applyAlignment="1">
      <alignment horizontal="center" vertical="center"/>
    </xf>
    <xf numFmtId="0" fontId="59" fillId="0" borderId="2" xfId="3" applyFont="1" applyFill="1" applyBorder="1" applyAlignment="1">
      <alignment horizontal="center" vertical="center" wrapText="1"/>
    </xf>
    <xf numFmtId="0" fontId="2" fillId="0" borderId="2" xfId="40" applyFont="1" applyBorder="1" applyAlignment="1">
      <alignment horizontal="center" vertical="center"/>
    </xf>
    <xf numFmtId="0" fontId="2" fillId="0" borderId="2" xfId="41" applyFont="1" applyBorder="1" applyAlignment="1">
      <alignment horizontal="center" vertical="center"/>
    </xf>
    <xf numFmtId="49" fontId="7" fillId="0" borderId="1" xfId="3" applyNumberFormat="1" applyFont="1" applyFill="1" applyBorder="1" applyAlignment="1">
      <alignment horizontal="center" vertical="center"/>
    </xf>
    <xf numFmtId="0" fontId="61" fillId="0" borderId="1" xfId="3" applyFont="1" applyFill="1" applyBorder="1" applyAlignment="1">
      <alignment horizontal="center" vertical="center" wrapText="1"/>
    </xf>
    <xf numFmtId="0" fontId="62" fillId="0" borderId="1" xfId="3" applyFont="1" applyFill="1" applyBorder="1" applyAlignment="1">
      <alignment horizontal="center" vertical="center" wrapText="1"/>
    </xf>
    <xf numFmtId="0" fontId="63" fillId="0" borderId="1" xfId="3" applyFont="1" applyFill="1" applyBorder="1" applyAlignment="1">
      <alignment horizontal="center" vertical="center"/>
    </xf>
    <xf numFmtId="49" fontId="2" fillId="0" borderId="1" xfId="3" applyNumberFormat="1" applyFont="1" applyFill="1" applyBorder="1" applyAlignment="1">
      <alignment horizontal="center" vertical="center"/>
    </xf>
    <xf numFmtId="49" fontId="2" fillId="0" borderId="2" xfId="3" applyNumberFormat="1" applyFont="1" applyFill="1" applyBorder="1" applyAlignment="1">
      <alignment horizontal="center" vertical="center"/>
    </xf>
    <xf numFmtId="0" fontId="48" fillId="0" borderId="1" xfId="3" applyFont="1" applyFill="1" applyBorder="1" applyAlignment="1">
      <alignment horizontal="center" vertical="center" wrapText="1"/>
    </xf>
    <xf numFmtId="49" fontId="4" fillId="0" borderId="8" xfId="43" applyNumberFormat="1" applyFont="1" applyFill="1" applyBorder="1" applyAlignment="1">
      <alignment horizontal="center" vertical="center"/>
    </xf>
    <xf numFmtId="0" fontId="2" fillId="0" borderId="8" xfId="44" applyFont="1" applyFill="1" applyBorder="1" applyAlignment="1">
      <alignment horizontal="center" vertical="center"/>
    </xf>
    <xf numFmtId="0" fontId="4" fillId="0" borderId="8" xfId="45" applyFont="1" applyFill="1" applyBorder="1" applyAlignment="1">
      <alignment horizontal="center" vertical="center" wrapText="1"/>
    </xf>
    <xf numFmtId="0" fontId="59" fillId="0" borderId="8" xfId="3" applyFont="1" applyFill="1" applyBorder="1" applyAlignment="1">
      <alignment horizontal="center" vertical="center"/>
    </xf>
    <xf numFmtId="0" fontId="4" fillId="0" borderId="8" xfId="2" applyNumberFormat="1" applyFont="1" applyFill="1" applyBorder="1" applyAlignment="1">
      <alignment horizontal="center" vertical="center"/>
    </xf>
    <xf numFmtId="0" fontId="4" fillId="0" borderId="8" xfId="46" applyFont="1" applyFill="1" applyBorder="1" applyAlignment="1">
      <alignment horizontal="center" vertical="center"/>
    </xf>
    <xf numFmtId="49" fontId="4" fillId="0" borderId="1" xfId="43" applyNumberFormat="1" applyFont="1" applyFill="1" applyBorder="1" applyAlignment="1">
      <alignment horizontal="center" vertical="center"/>
    </xf>
    <xf numFmtId="0" fontId="2" fillId="0" borderId="1" xfId="44" applyFont="1" applyFill="1" applyBorder="1" applyAlignment="1">
      <alignment horizontal="center" vertical="center"/>
    </xf>
    <xf numFmtId="0" fontId="4" fillId="0" borderId="1" xfId="45" applyFont="1" applyFill="1" applyBorder="1" applyAlignment="1">
      <alignment horizontal="center" vertical="center" wrapText="1"/>
    </xf>
    <xf numFmtId="0" fontId="4" fillId="0" borderId="1" xfId="2" applyNumberFormat="1" applyFont="1" applyFill="1" applyBorder="1" applyAlignment="1">
      <alignment horizontal="center" vertical="center"/>
    </xf>
    <xf numFmtId="0" fontId="4" fillId="0" borderId="1" xfId="46" applyFont="1" applyFill="1" applyBorder="1" applyAlignment="1">
      <alignment horizontal="center" vertical="center"/>
    </xf>
    <xf numFmtId="0" fontId="4" fillId="0" borderId="1" xfId="44" applyFont="1" applyFill="1" applyBorder="1" applyAlignment="1">
      <alignment horizontal="center" vertical="center" wrapText="1"/>
    </xf>
    <xf numFmtId="0" fontId="4" fillId="0" borderId="1" xfId="2" applyFont="1" applyFill="1" applyBorder="1" applyAlignment="1">
      <alignment horizontal="center" vertical="center"/>
    </xf>
    <xf numFmtId="0" fontId="2" fillId="0" borderId="1" xfId="17" applyFont="1" applyFill="1" applyBorder="1" applyAlignment="1">
      <alignment horizontal="center" vertical="center"/>
    </xf>
    <xf numFmtId="0" fontId="2" fillId="0" borderId="1" xfId="47" applyFont="1" applyFill="1" applyBorder="1" applyAlignment="1">
      <alignment horizontal="center" vertical="center" wrapText="1"/>
    </xf>
    <xf numFmtId="49" fontId="4" fillId="3" borderId="6" xfId="48" applyNumberFormat="1" applyFont="1" applyFill="1" applyBorder="1" applyAlignment="1">
      <alignment horizontal="center" vertical="center" wrapText="1"/>
    </xf>
    <xf numFmtId="0" fontId="2" fillId="0" borderId="1" xfId="49" applyFont="1" applyFill="1" applyBorder="1" applyAlignment="1">
      <alignment horizontal="center" vertical="center" wrapText="1"/>
    </xf>
    <xf numFmtId="0" fontId="4" fillId="0" borderId="1" xfId="2" applyNumberFormat="1" applyFont="1" applyFill="1" applyBorder="1" applyAlignment="1">
      <alignment horizontal="center" vertical="center" wrapText="1"/>
    </xf>
    <xf numFmtId="0" fontId="2" fillId="0" borderId="1" xfId="50" applyFont="1" applyFill="1" applyBorder="1" applyAlignment="1">
      <alignment horizontal="center" vertical="center" wrapText="1"/>
    </xf>
    <xf numFmtId="0" fontId="2" fillId="0" borderId="1" xfId="50" applyFont="1" applyFill="1" applyBorder="1" applyAlignment="1">
      <alignment horizontal="center" vertical="center" shrinkToFit="1"/>
    </xf>
    <xf numFmtId="0" fontId="4" fillId="0" borderId="1" xfId="2" applyFont="1" applyFill="1" applyBorder="1" applyAlignment="1">
      <alignment horizontal="center" vertical="center" wrapText="1"/>
    </xf>
    <xf numFmtId="0" fontId="2" fillId="0" borderId="1" xfId="51" applyFont="1" applyFill="1" applyBorder="1" applyAlignment="1">
      <alignment horizontal="center" vertical="center"/>
    </xf>
    <xf numFmtId="0" fontId="2" fillId="0" borderId="1" xfId="52" applyFont="1" applyFill="1" applyBorder="1" applyAlignment="1">
      <alignment horizontal="center" vertical="center"/>
    </xf>
    <xf numFmtId="0" fontId="2" fillId="0" borderId="1" xfId="53" applyFont="1" applyFill="1" applyBorder="1" applyAlignment="1">
      <alignment horizontal="center" vertical="center"/>
    </xf>
    <xf numFmtId="0" fontId="2" fillId="0" borderId="1" xfId="54" applyFont="1" applyBorder="1" applyAlignment="1">
      <alignment horizontal="center" vertical="center" wrapText="1"/>
    </xf>
    <xf numFmtId="14" fontId="2" fillId="0" borderId="1" xfId="55" applyNumberFormat="1" applyFont="1" applyBorder="1" applyAlignment="1">
      <alignment horizontal="center" vertical="center" wrapText="1"/>
    </xf>
    <xf numFmtId="49" fontId="4" fillId="3" borderId="6" xfId="56" applyNumberFormat="1" applyFont="1" applyFill="1" applyBorder="1" applyAlignment="1">
      <alignment horizontal="center" vertical="center" wrapText="1"/>
    </xf>
    <xf numFmtId="0" fontId="2" fillId="0" borderId="1" xfId="57" applyFont="1" applyBorder="1" applyAlignment="1">
      <alignment horizontal="center" vertical="center" wrapText="1"/>
    </xf>
    <xf numFmtId="0" fontId="2" fillId="0" borderId="1" xfId="55" applyFont="1" applyBorder="1" applyAlignment="1">
      <alignment horizontal="center" vertical="center" wrapText="1"/>
    </xf>
    <xf numFmtId="0" fontId="2" fillId="0" borderId="5" xfId="58" applyNumberFormat="1" applyFont="1" applyFill="1" applyBorder="1" applyAlignment="1">
      <alignment horizontal="center" vertical="center" wrapText="1"/>
    </xf>
    <xf numFmtId="0" fontId="2" fillId="0" borderId="7" xfId="58" applyNumberFormat="1" applyFont="1" applyFill="1" applyBorder="1" applyAlignment="1">
      <alignment horizontal="center" vertical="center" wrapText="1"/>
    </xf>
    <xf numFmtId="0" fontId="4" fillId="0" borderId="7" xfId="58" applyNumberFormat="1" applyFont="1" applyFill="1" applyBorder="1" applyAlignment="1">
      <alignment horizontal="center" vertical="center" wrapText="1"/>
    </xf>
    <xf numFmtId="0" fontId="4" fillId="0" borderId="5" xfId="58" applyNumberFormat="1" applyFont="1" applyFill="1" applyBorder="1" applyAlignment="1">
      <alignment horizontal="center" vertical="center" wrapText="1"/>
    </xf>
    <xf numFmtId="0" fontId="2" fillId="0" borderId="7" xfId="58" applyFont="1" applyBorder="1" applyAlignment="1">
      <alignment horizontal="center" vertical="center"/>
    </xf>
    <xf numFmtId="0" fontId="59" fillId="0" borderId="6" xfId="3" applyFont="1" applyFill="1" applyBorder="1" applyAlignment="1">
      <alignment horizontal="center" vertical="center"/>
    </xf>
    <xf numFmtId="0" fontId="2" fillId="0" borderId="1" xfId="58" applyFont="1" applyBorder="1" applyAlignment="1">
      <alignment horizontal="center" vertical="center"/>
    </xf>
    <xf numFmtId="0" fontId="2" fillId="0" borderId="5" xfId="58" applyFont="1" applyBorder="1" applyAlignment="1">
      <alignment horizontal="center" vertical="center"/>
    </xf>
    <xf numFmtId="0" fontId="59" fillId="0" borderId="5" xfId="3" applyFont="1" applyFill="1" applyBorder="1" applyAlignment="1">
      <alignment horizontal="center" vertical="center"/>
    </xf>
    <xf numFmtId="0" fontId="4" fillId="0" borderId="9" xfId="59" applyNumberFormat="1" applyFont="1" applyFill="1" applyBorder="1" applyAlignment="1">
      <alignment horizontal="center" vertical="center" wrapText="1"/>
    </xf>
    <xf numFmtId="0" fontId="4" fillId="0" borderId="5" xfId="59" applyNumberFormat="1" applyFont="1" applyFill="1" applyBorder="1" applyAlignment="1">
      <alignment horizontal="center" vertical="center" wrapText="1"/>
    </xf>
    <xf numFmtId="0" fontId="4" fillId="0" borderId="7" xfId="59" applyNumberFormat="1" applyFont="1" applyFill="1" applyBorder="1" applyAlignment="1">
      <alignment horizontal="center" vertical="center" wrapText="1"/>
    </xf>
    <xf numFmtId="0" fontId="4" fillId="0" borderId="5" xfId="60" applyNumberFormat="1" applyFont="1" applyFill="1" applyBorder="1" applyAlignment="1">
      <alignment horizontal="center" vertical="center" wrapText="1"/>
    </xf>
    <xf numFmtId="0" fontId="4" fillId="0" borderId="7" xfId="60" applyNumberFormat="1" applyFont="1" applyFill="1" applyBorder="1" applyAlignment="1">
      <alignment horizontal="center" vertical="center" wrapText="1"/>
    </xf>
    <xf numFmtId="0" fontId="4" fillId="0" borderId="5" xfId="61" applyNumberFormat="1" applyFont="1" applyFill="1" applyBorder="1" applyAlignment="1">
      <alignment horizontal="center" vertical="center" wrapText="1"/>
    </xf>
    <xf numFmtId="0" fontId="4" fillId="0" borderId="7" xfId="61" applyNumberFormat="1" applyFont="1" applyFill="1" applyBorder="1" applyAlignment="1">
      <alignment horizontal="center" vertical="center" wrapText="1"/>
    </xf>
    <xf numFmtId="0" fontId="4" fillId="0" borderId="5" xfId="62" applyNumberFormat="1" applyFont="1" applyFill="1" applyBorder="1" applyAlignment="1">
      <alignment horizontal="center" vertical="center" wrapText="1"/>
    </xf>
    <xf numFmtId="0" fontId="4" fillId="0" borderId="7" xfId="63" applyNumberFormat="1" applyFont="1" applyFill="1" applyBorder="1" applyAlignment="1">
      <alignment horizontal="center" vertical="center" wrapText="1"/>
    </xf>
    <xf numFmtId="0" fontId="2" fillId="0" borderId="5" xfId="64" applyNumberFormat="1" applyFont="1" applyFill="1" applyBorder="1" applyAlignment="1">
      <alignment horizontal="center" vertical="center" wrapText="1"/>
    </xf>
    <xf numFmtId="0" fontId="4" fillId="0" borderId="5" xfId="64" applyNumberFormat="1" applyFont="1" applyFill="1" applyBorder="1" applyAlignment="1">
      <alignment horizontal="center" vertical="center" wrapText="1"/>
    </xf>
    <xf numFmtId="0" fontId="4" fillId="0" borderId="5" xfId="65" applyNumberFormat="1" applyFont="1" applyFill="1" applyBorder="1" applyAlignment="1">
      <alignment horizontal="center" vertical="center" wrapText="1"/>
    </xf>
    <xf numFmtId="0" fontId="4" fillId="0" borderId="7" xfId="65" applyNumberFormat="1" applyFont="1" applyFill="1" applyBorder="1" applyAlignment="1">
      <alignment horizontal="center" vertical="center" wrapText="1"/>
    </xf>
    <xf numFmtId="0" fontId="2" fillId="0" borderId="7" xfId="66" applyFont="1" applyBorder="1" applyAlignment="1">
      <alignment horizontal="center" vertical="center"/>
    </xf>
    <xf numFmtId="0" fontId="2" fillId="0" borderId="1" xfId="67" applyFont="1" applyBorder="1" applyAlignment="1">
      <alignment horizontal="center" vertical="center"/>
    </xf>
    <xf numFmtId="0" fontId="2" fillId="0" borderId="1" xfId="68" applyFont="1" applyFill="1" applyBorder="1" applyAlignment="1">
      <alignment horizontal="center" vertical="center"/>
    </xf>
    <xf numFmtId="49" fontId="59" fillId="0" borderId="0" xfId="3" applyNumberFormat="1" applyFont="1" applyFill="1" applyAlignment="1">
      <alignment horizontal="center" vertical="center"/>
    </xf>
    <xf numFmtId="0" fontId="59" fillId="0" borderId="0" xfId="3" applyFont="1" applyFill="1" applyAlignment="1">
      <alignment vertical="center"/>
    </xf>
    <xf numFmtId="49" fontId="3" fillId="0" borderId="5" xfId="0" quotePrefix="1" applyNumberFormat="1" applyFont="1" applyFill="1" applyBorder="1" applyAlignment="1" applyProtection="1">
      <alignment horizontal="center" vertical="center" wrapText="1"/>
      <protection locked="0"/>
    </xf>
    <xf numFmtId="49" fontId="1" fillId="0" borderId="5" xfId="0" quotePrefix="1" applyNumberFormat="1" applyFont="1" applyFill="1" applyBorder="1" applyAlignment="1">
      <alignment horizontal="center" vertical="center" wrapText="1"/>
    </xf>
    <xf numFmtId="49" fontId="3" fillId="0" borderId="1" xfId="0" quotePrefix="1" applyNumberFormat="1" applyFont="1" applyFill="1" applyBorder="1" applyAlignment="1" applyProtection="1">
      <alignment horizontal="center" vertical="center" wrapText="1"/>
      <protection locked="0"/>
    </xf>
    <xf numFmtId="0" fontId="1" fillId="6" borderId="1" xfId="0" applyNumberFormat="1" applyFont="1" applyFill="1" applyBorder="1" applyAlignment="1">
      <alignment horizontal="center" vertical="center" wrapText="1"/>
    </xf>
    <xf numFmtId="49" fontId="8" fillId="0" borderId="5" xfId="0" applyNumberFormat="1" applyFont="1" applyFill="1" applyBorder="1" applyAlignment="1" applyProtection="1">
      <alignment horizontal="center" vertical="center" wrapText="1"/>
      <protection locked="0"/>
    </xf>
    <xf numFmtId="0" fontId="1" fillId="5" borderId="0" xfId="0" applyNumberFormat="1" applyFont="1" applyFill="1" applyAlignment="1">
      <alignment horizontal="center" vertical="center"/>
    </xf>
    <xf numFmtId="49" fontId="3" fillId="16" borderId="5" xfId="0" applyNumberFormat="1" applyFont="1" applyFill="1" applyBorder="1" applyAlignment="1">
      <alignment horizontal="center" vertical="center" wrapText="1"/>
    </xf>
    <xf numFmtId="0" fontId="37" fillId="7" borderId="1" xfId="5" applyFont="1" applyFill="1" applyBorder="1" applyAlignment="1">
      <alignment horizontal="center" vertical="center"/>
    </xf>
    <xf numFmtId="0" fontId="59" fillId="17" borderId="1" xfId="3" applyFont="1" applyFill="1" applyBorder="1" applyAlignment="1">
      <alignment horizontal="center" vertical="center" wrapText="1"/>
    </xf>
    <xf numFmtId="0" fontId="63" fillId="17" borderId="1" xfId="3" applyFont="1" applyFill="1" applyBorder="1" applyAlignment="1">
      <alignment horizontal="center" vertical="center"/>
    </xf>
    <xf numFmtId="49" fontId="59" fillId="17" borderId="8" xfId="43" applyNumberFormat="1" applyFont="1" applyFill="1" applyBorder="1" applyAlignment="1">
      <alignment horizontal="center" vertical="center"/>
    </xf>
    <xf numFmtId="0" fontId="59" fillId="17" borderId="8" xfId="44" applyFont="1" applyFill="1" applyBorder="1" applyAlignment="1">
      <alignment horizontal="center" vertical="center"/>
    </xf>
    <xf numFmtId="0" fontId="59" fillId="17" borderId="8" xfId="45" applyFont="1" applyFill="1" applyBorder="1" applyAlignment="1">
      <alignment horizontal="center" vertical="center" wrapText="1"/>
    </xf>
    <xf numFmtId="0" fontId="59" fillId="17" borderId="8" xfId="2" applyNumberFormat="1" applyFont="1" applyFill="1" applyBorder="1" applyAlignment="1">
      <alignment horizontal="center" vertical="center"/>
    </xf>
    <xf numFmtId="0" fontId="59" fillId="17" borderId="8" xfId="46" applyFont="1" applyFill="1" applyBorder="1" applyAlignment="1">
      <alignment horizontal="center" vertical="center"/>
    </xf>
    <xf numFmtId="49" fontId="59" fillId="17" borderId="1" xfId="43" applyNumberFormat="1" applyFont="1" applyFill="1" applyBorder="1" applyAlignment="1">
      <alignment horizontal="center" vertical="center"/>
    </xf>
    <xf numFmtId="0" fontId="59" fillId="17" borderId="1" xfId="44" applyFont="1" applyFill="1" applyBorder="1" applyAlignment="1">
      <alignment horizontal="center" vertical="center"/>
    </xf>
    <xf numFmtId="0" fontId="59" fillId="17" borderId="1" xfId="45" applyFont="1" applyFill="1" applyBorder="1" applyAlignment="1">
      <alignment horizontal="center" vertical="center" wrapText="1"/>
    </xf>
    <xf numFmtId="0" fontId="59" fillId="17" borderId="1" xfId="2" applyNumberFormat="1" applyFont="1" applyFill="1" applyBorder="1" applyAlignment="1">
      <alignment horizontal="center" vertical="center"/>
    </xf>
    <xf numFmtId="0" fontId="59" fillId="17" borderId="1" xfId="46" applyFont="1" applyFill="1" applyBorder="1" applyAlignment="1">
      <alignment horizontal="center" vertical="center"/>
    </xf>
    <xf numFmtId="0" fontId="59" fillId="17" borderId="1" xfId="44" applyFont="1" applyFill="1" applyBorder="1" applyAlignment="1">
      <alignment horizontal="center" vertical="center" wrapText="1"/>
    </xf>
    <xf numFmtId="0" fontId="59" fillId="17" borderId="1" xfId="2" applyFont="1" applyFill="1" applyBorder="1" applyAlignment="1">
      <alignment horizontal="center" vertical="center"/>
    </xf>
    <xf numFmtId="0" fontId="59" fillId="17" borderId="1" xfId="17" applyFont="1" applyFill="1" applyBorder="1" applyAlignment="1">
      <alignment horizontal="center" vertical="center"/>
    </xf>
    <xf numFmtId="0" fontId="59" fillId="17" borderId="1" xfId="47" applyFont="1" applyFill="1" applyBorder="1" applyAlignment="1">
      <alignment horizontal="center" vertical="center" wrapText="1"/>
    </xf>
    <xf numFmtId="49" fontId="59" fillId="17" borderId="6" xfId="48" applyNumberFormat="1" applyFont="1" applyFill="1" applyBorder="1" applyAlignment="1">
      <alignment horizontal="center" vertical="center" wrapText="1"/>
    </xf>
    <xf numFmtId="0" fontId="59" fillId="17" borderId="1" xfId="49" applyFont="1" applyFill="1" applyBorder="1" applyAlignment="1">
      <alignment horizontal="center" vertical="center" wrapText="1"/>
    </xf>
    <xf numFmtId="0" fontId="59" fillId="17" borderId="1" xfId="2" applyNumberFormat="1" applyFont="1" applyFill="1" applyBorder="1" applyAlignment="1">
      <alignment horizontal="center" vertical="center" wrapText="1"/>
    </xf>
    <xf numFmtId="0" fontId="59" fillId="17" borderId="1" xfId="50" applyFont="1" applyFill="1" applyBorder="1" applyAlignment="1">
      <alignment horizontal="center" vertical="center" wrapText="1"/>
    </xf>
    <xf numFmtId="0" fontId="59" fillId="17" borderId="1" xfId="50" applyFont="1" applyFill="1" applyBorder="1" applyAlignment="1">
      <alignment horizontal="center" vertical="center" shrinkToFit="1"/>
    </xf>
    <xf numFmtId="0" fontId="59" fillId="17" borderId="1" xfId="54" applyFont="1" applyFill="1" applyBorder="1" applyAlignment="1">
      <alignment horizontal="center" vertical="center" wrapText="1"/>
    </xf>
    <xf numFmtId="14" fontId="59" fillId="17" borderId="1" xfId="55" applyNumberFormat="1" applyFont="1" applyFill="1" applyBorder="1" applyAlignment="1">
      <alignment horizontal="center" vertical="center" wrapText="1"/>
    </xf>
    <xf numFmtId="49" fontId="59" fillId="17" borderId="6" xfId="56" applyNumberFormat="1" applyFont="1" applyFill="1" applyBorder="1" applyAlignment="1">
      <alignment horizontal="center" vertical="center" wrapText="1"/>
    </xf>
    <xf numFmtId="0" fontId="59" fillId="17" borderId="1" xfId="57" applyFont="1" applyFill="1" applyBorder="1" applyAlignment="1">
      <alignment horizontal="center" vertical="center" wrapText="1"/>
    </xf>
    <xf numFmtId="0" fontId="59" fillId="17" borderId="1" xfId="55" applyFont="1" applyFill="1" applyBorder="1" applyAlignment="1">
      <alignment horizontal="center" vertical="center" wrapText="1"/>
    </xf>
    <xf numFmtId="0" fontId="59" fillId="17" borderId="5" xfId="58" applyNumberFormat="1" applyFont="1" applyFill="1" applyBorder="1" applyAlignment="1">
      <alignment horizontal="center" vertical="center" wrapText="1"/>
    </xf>
    <xf numFmtId="0" fontId="59" fillId="17" borderId="7" xfId="58" applyFont="1" applyFill="1" applyBorder="1" applyAlignment="1">
      <alignment horizontal="center" vertical="center"/>
    </xf>
    <xf numFmtId="0" fontId="59" fillId="17" borderId="6" xfId="3" applyFont="1" applyFill="1" applyBorder="1" applyAlignment="1">
      <alignment horizontal="center" vertical="center"/>
    </xf>
    <xf numFmtId="0" fontId="59" fillId="17" borderId="1" xfId="58" applyFont="1" applyFill="1" applyBorder="1" applyAlignment="1">
      <alignment horizontal="center" vertical="center"/>
    </xf>
    <xf numFmtId="0" fontId="59" fillId="17" borderId="5" xfId="58" applyFont="1" applyFill="1" applyBorder="1" applyAlignment="1">
      <alignment horizontal="center" vertical="center"/>
    </xf>
    <xf numFmtId="0" fontId="59" fillId="17" borderId="5" xfId="3" applyFont="1" applyFill="1" applyBorder="1" applyAlignment="1">
      <alignment horizontal="center" vertical="center"/>
    </xf>
    <xf numFmtId="0" fontId="59" fillId="17" borderId="5" xfId="59" applyNumberFormat="1" applyFont="1" applyFill="1" applyBorder="1" applyAlignment="1">
      <alignment horizontal="center" vertical="center" wrapText="1"/>
    </xf>
    <xf numFmtId="0" fontId="59" fillId="17" borderId="5" xfId="61" applyNumberFormat="1" applyFont="1" applyFill="1" applyBorder="1" applyAlignment="1">
      <alignment horizontal="center" vertical="center" wrapText="1"/>
    </xf>
    <xf numFmtId="0" fontId="59" fillId="17" borderId="5" xfId="62" applyNumberFormat="1" applyFont="1" applyFill="1" applyBorder="1" applyAlignment="1">
      <alignment horizontal="center" vertical="center" wrapText="1"/>
    </xf>
    <xf numFmtId="0" fontId="59" fillId="17" borderId="5" xfId="64" applyNumberFormat="1" applyFont="1" applyFill="1" applyBorder="1" applyAlignment="1">
      <alignment horizontal="center" vertical="center" wrapText="1"/>
    </xf>
    <xf numFmtId="0" fontId="59" fillId="17" borderId="5" xfId="65" applyNumberFormat="1" applyFont="1" applyFill="1" applyBorder="1" applyAlignment="1">
      <alignment horizontal="center" vertical="center" wrapText="1"/>
    </xf>
    <xf numFmtId="0" fontId="59" fillId="17" borderId="7" xfId="65" applyNumberFormat="1" applyFont="1" applyFill="1" applyBorder="1" applyAlignment="1">
      <alignment horizontal="center" vertical="center" wrapText="1"/>
    </xf>
    <xf numFmtId="0" fontId="59" fillId="17" borderId="7" xfId="66" applyFont="1" applyFill="1" applyBorder="1" applyAlignment="1">
      <alignment horizontal="center" vertical="center"/>
    </xf>
    <xf numFmtId="0" fontId="59" fillId="17" borderId="1" xfId="68" applyFont="1" applyFill="1" applyBorder="1" applyAlignment="1">
      <alignment horizontal="center" vertical="center"/>
    </xf>
    <xf numFmtId="0" fontId="66" fillId="7" borderId="1" xfId="2" applyNumberFormat="1" applyFont="1" applyFill="1" applyBorder="1" applyAlignment="1">
      <alignment horizontal="center" vertical="center"/>
    </xf>
    <xf numFmtId="49" fontId="1" fillId="7" borderId="5" xfId="0" applyNumberFormat="1" applyFont="1" applyFill="1" applyBorder="1" applyAlignment="1" applyProtection="1">
      <alignment horizontal="center" vertical="center" wrapText="1"/>
      <protection locked="0"/>
    </xf>
    <xf numFmtId="0" fontId="59" fillId="17" borderId="7" xfId="59" applyNumberFormat="1" applyFont="1" applyFill="1" applyBorder="1" applyAlignment="1">
      <alignment horizontal="center" vertical="center" wrapText="1"/>
    </xf>
    <xf numFmtId="49" fontId="1" fillId="0" borderId="0" xfId="0" quotePrefix="1" applyNumberFormat="1" applyFont="1" applyFill="1" applyBorder="1" applyAlignment="1">
      <alignment horizontal="center" vertical="center" wrapText="1"/>
    </xf>
    <xf numFmtId="0" fontId="1" fillId="0" borderId="5" xfId="0" quotePrefix="1" applyFont="1" applyBorder="1" applyAlignment="1">
      <alignment horizontal="center" vertical="center"/>
    </xf>
    <xf numFmtId="49" fontId="3" fillId="0" borderId="5" xfId="0" quotePrefix="1" applyNumberFormat="1" applyFont="1" applyFill="1" applyBorder="1" applyAlignment="1">
      <alignment horizontal="center" vertical="center" wrapText="1"/>
    </xf>
    <xf numFmtId="49" fontId="3" fillId="0" borderId="7" xfId="0" quotePrefix="1" applyNumberFormat="1" applyFont="1" applyFill="1" applyBorder="1" applyAlignment="1" applyProtection="1">
      <alignment horizontal="center" vertical="center" wrapText="1"/>
      <protection locked="0"/>
    </xf>
    <xf numFmtId="49" fontId="3" fillId="0" borderId="3" xfId="0" quotePrefix="1" applyNumberFormat="1" applyFont="1" applyFill="1" applyBorder="1" applyAlignment="1" applyProtection="1">
      <alignment horizontal="center" vertical="center" wrapText="1"/>
      <protection locked="0"/>
    </xf>
    <xf numFmtId="49" fontId="3" fillId="0" borderId="7" xfId="0" quotePrefix="1" applyNumberFormat="1" applyFont="1" applyFill="1" applyBorder="1" applyAlignment="1">
      <alignment horizontal="center" vertical="center" wrapText="1"/>
    </xf>
    <xf numFmtId="0" fontId="4" fillId="0" borderId="1" xfId="0" quotePrefix="1" applyFont="1" applyFill="1" applyBorder="1" applyAlignment="1">
      <alignment horizontal="right" vertical="center"/>
    </xf>
    <xf numFmtId="0" fontId="1" fillId="0" borderId="1" xfId="0" quotePrefix="1" applyFont="1" applyBorder="1" applyAlignment="1">
      <alignment horizontal="center" vertical="center"/>
    </xf>
    <xf numFmtId="0" fontId="46" fillId="5" borderId="1" xfId="7" applyFill="1" applyBorder="1" applyAlignment="1">
      <alignment horizontal="center" vertical="center"/>
    </xf>
    <xf numFmtId="0" fontId="68" fillId="5" borderId="1" xfId="7" applyFont="1" applyFill="1" applyBorder="1" applyAlignment="1">
      <alignment horizontal="center" vertical="center"/>
    </xf>
    <xf numFmtId="0" fontId="59" fillId="7" borderId="1" xfId="42" applyFont="1" applyFill="1" applyBorder="1" applyAlignment="1">
      <alignment horizontal="center" vertical="center"/>
    </xf>
    <xf numFmtId="0" fontId="59" fillId="7" borderId="1" xfId="41" applyFont="1" applyFill="1" applyBorder="1" applyAlignment="1">
      <alignment horizontal="center" vertical="center"/>
    </xf>
    <xf numFmtId="0" fontId="69" fillId="7" borderId="1" xfId="0" applyNumberFormat="1" applyFont="1" applyFill="1" applyBorder="1" applyAlignment="1" applyProtection="1">
      <alignment horizontal="center" vertical="center" wrapText="1"/>
      <protection locked="0"/>
    </xf>
    <xf numFmtId="0" fontId="1" fillId="6" borderId="0" xfId="0" applyNumberFormat="1" applyFont="1" applyFill="1" applyBorder="1" applyAlignment="1">
      <alignment horizontal="center" vertical="center" wrapText="1"/>
    </xf>
    <xf numFmtId="0" fontId="59" fillId="7" borderId="1" xfId="44" applyFont="1" applyFill="1" applyBorder="1" applyAlignment="1">
      <alignment horizontal="center" vertical="center"/>
    </xf>
    <xf numFmtId="0" fontId="3" fillId="7" borderId="1" xfId="0" applyNumberFormat="1" applyFont="1" applyFill="1" applyBorder="1" applyAlignment="1">
      <alignment horizontal="center" vertical="center"/>
    </xf>
    <xf numFmtId="0" fontId="59" fillId="17" borderId="1" xfId="3" applyFont="1" applyFill="1" applyBorder="1" applyAlignment="1">
      <alignment horizontal="center" vertical="center"/>
    </xf>
    <xf numFmtId="0" fontId="59" fillId="17" borderId="2" xfId="3" applyFont="1" applyFill="1" applyBorder="1" applyAlignment="1">
      <alignment horizontal="center" vertical="center"/>
    </xf>
    <xf numFmtId="0" fontId="0" fillId="0" borderId="1" xfId="0" applyFill="1" applyBorder="1"/>
    <xf numFmtId="0" fontId="59" fillId="17" borderId="5" xfId="68" applyFont="1" applyFill="1" applyBorder="1" applyAlignment="1">
      <alignment horizontal="center" vertical="center"/>
    </xf>
    <xf numFmtId="0" fontId="59" fillId="17" borderId="1" xfId="3" applyFont="1" applyFill="1" applyBorder="1" applyAlignment="1">
      <alignment horizontal="center" vertical="center"/>
    </xf>
    <xf numFmtId="0" fontId="59" fillId="17" borderId="8" xfId="3" applyFont="1" applyFill="1" applyBorder="1" applyAlignment="1">
      <alignment horizontal="center" vertical="center"/>
    </xf>
    <xf numFmtId="0" fontId="15" fillId="0" borderId="21" xfId="0" applyFont="1" applyBorder="1" applyAlignment="1">
      <alignment vertical="top"/>
    </xf>
    <xf numFmtId="0" fontId="0" fillId="0" borderId="5" xfId="0" applyBorder="1" applyAlignment="1">
      <alignment vertical="center"/>
    </xf>
    <xf numFmtId="0" fontId="15" fillId="0" borderId="5" xfId="0" applyFont="1" applyBorder="1" applyAlignment="1">
      <alignment vertical="center"/>
    </xf>
    <xf numFmtId="0" fontId="0" fillId="5" borderId="5" xfId="0" applyFill="1" applyBorder="1"/>
    <xf numFmtId="0" fontId="0" fillId="0" borderId="5" xfId="0" applyFill="1" applyBorder="1"/>
    <xf numFmtId="0" fontId="0" fillId="7" borderId="5" xfId="0" applyFill="1" applyBorder="1"/>
    <xf numFmtId="0" fontId="59" fillId="17" borderId="7" xfId="3" applyFont="1" applyFill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15" fillId="0" borderId="7" xfId="0" applyFont="1" applyBorder="1" applyAlignment="1">
      <alignment vertical="center"/>
    </xf>
    <xf numFmtId="0" fontId="15" fillId="0" borderId="21" xfId="0" applyFont="1" applyBorder="1" applyAlignment="1">
      <alignment vertical="center"/>
    </xf>
    <xf numFmtId="0" fontId="15" fillId="0" borderId="9" xfId="0" applyFont="1" applyBorder="1" applyAlignment="1">
      <alignment vertical="center"/>
    </xf>
    <xf numFmtId="0" fontId="0" fillId="0" borderId="11" xfId="0" applyBorder="1"/>
    <xf numFmtId="0" fontId="48" fillId="0" borderId="5" xfId="0" applyFont="1" applyBorder="1"/>
    <xf numFmtId="0" fontId="46" fillId="13" borderId="5" xfId="7" applyBorder="1"/>
    <xf numFmtId="0" fontId="67" fillId="0" borderId="5" xfId="0" applyFont="1" applyBorder="1"/>
    <xf numFmtId="0" fontId="0" fillId="0" borderId="3" xfId="0" applyBorder="1"/>
    <xf numFmtId="0" fontId="1" fillId="19" borderId="1" xfId="5" applyFont="1" applyFill="1" applyBorder="1" applyAlignment="1">
      <alignment horizontal="center" vertical="center"/>
    </xf>
    <xf numFmtId="0" fontId="1" fillId="19" borderId="1" xfId="34" applyNumberFormat="1" applyFont="1" applyFill="1" applyBorder="1" applyAlignment="1">
      <alignment horizontal="center" vertical="center" wrapText="1"/>
    </xf>
    <xf numFmtId="0" fontId="59" fillId="19" borderId="1" xfId="50" applyFont="1" applyFill="1" applyBorder="1" applyAlignment="1">
      <alignment horizontal="center" vertical="center" wrapText="1"/>
    </xf>
    <xf numFmtId="0" fontId="1" fillId="19" borderId="1" xfId="5" applyFont="1" applyFill="1" applyBorder="1" applyAlignment="1">
      <alignment vertical="center"/>
    </xf>
    <xf numFmtId="0" fontId="1" fillId="19" borderId="1" xfId="5" applyNumberFormat="1" applyFont="1" applyFill="1" applyBorder="1" applyAlignment="1">
      <alignment horizontal="center" vertical="center" wrapText="1"/>
    </xf>
    <xf numFmtId="0" fontId="1" fillId="19" borderId="1" xfId="5" applyNumberFormat="1" applyFont="1" applyFill="1" applyBorder="1" applyAlignment="1" applyProtection="1">
      <alignment horizontal="center" vertical="center"/>
    </xf>
    <xf numFmtId="0" fontId="1" fillId="19" borderId="1" xfId="9" applyFont="1" applyFill="1" applyBorder="1" applyAlignment="1">
      <alignment horizontal="center" vertical="center"/>
    </xf>
    <xf numFmtId="0" fontId="1" fillId="19" borderId="1" xfId="10" applyFont="1" applyFill="1" applyBorder="1" applyAlignment="1">
      <alignment horizontal="center" vertical="center"/>
    </xf>
    <xf numFmtId="0" fontId="1" fillId="19" borderId="1" xfId="11" applyFont="1" applyFill="1" applyBorder="1" applyAlignment="1">
      <alignment horizontal="center" vertical="center"/>
    </xf>
    <xf numFmtId="0" fontId="1" fillId="19" borderId="1" xfId="12" applyFont="1" applyFill="1" applyBorder="1" applyAlignment="1">
      <alignment horizontal="center" vertical="center"/>
    </xf>
    <xf numFmtId="0" fontId="1" fillId="19" borderId="1" xfId="5" applyNumberFormat="1" applyFont="1" applyFill="1" applyBorder="1" applyAlignment="1" applyProtection="1">
      <alignment horizontal="center" vertical="center" wrapText="1"/>
    </xf>
    <xf numFmtId="0" fontId="1" fillId="19" borderId="2" xfId="11" applyFont="1" applyFill="1" applyBorder="1" applyAlignment="1">
      <alignment horizontal="center" vertical="center"/>
    </xf>
    <xf numFmtId="0" fontId="1" fillId="19" borderId="2" xfId="12" applyFont="1" applyFill="1" applyBorder="1" applyAlignment="1">
      <alignment horizontal="center" vertical="center"/>
    </xf>
    <xf numFmtId="49" fontId="1" fillId="19" borderId="1" xfId="5" applyNumberFormat="1" applyFont="1" applyFill="1" applyBorder="1" applyAlignment="1">
      <alignment horizontal="center" vertical="center"/>
    </xf>
    <xf numFmtId="49" fontId="1" fillId="19" borderId="1" xfId="5" applyNumberFormat="1" applyFont="1" applyFill="1" applyBorder="1" applyAlignment="1">
      <alignment horizontal="center"/>
    </xf>
    <xf numFmtId="0" fontId="23" fillId="19" borderId="1" xfId="5" applyFont="1" applyFill="1" applyBorder="1" applyAlignment="1">
      <alignment horizontal="center" vertical="center"/>
    </xf>
    <xf numFmtId="0" fontId="1" fillId="19" borderId="2" xfId="5" applyFont="1" applyFill="1" applyBorder="1" applyAlignment="1">
      <alignment horizontal="center" vertical="center"/>
    </xf>
    <xf numFmtId="0" fontId="1" fillId="19" borderId="1" xfId="18" applyNumberFormat="1" applyFont="1" applyFill="1" applyBorder="1" applyAlignment="1" applyProtection="1">
      <alignment horizontal="center" vertical="center"/>
    </xf>
    <xf numFmtId="0" fontId="1" fillId="19" borderId="1" xfId="19" applyNumberFormat="1" applyFont="1" applyFill="1" applyBorder="1" applyAlignment="1" applyProtection="1">
      <alignment horizontal="center" vertical="center"/>
    </xf>
    <xf numFmtId="0" fontId="1" fillId="19" borderId="1" xfId="20" applyNumberFormat="1" applyFont="1" applyFill="1" applyBorder="1" applyAlignment="1" applyProtection="1">
      <alignment horizontal="center" vertical="center"/>
    </xf>
    <xf numFmtId="0" fontId="1" fillId="19" borderId="1" xfId="21" applyNumberFormat="1" applyFont="1" applyFill="1" applyBorder="1" applyAlignment="1" applyProtection="1">
      <alignment horizontal="center" vertical="center"/>
    </xf>
    <xf numFmtId="0" fontId="1" fillId="19" borderId="1" xfId="20" applyNumberFormat="1" applyFont="1" applyFill="1" applyBorder="1" applyAlignment="1" applyProtection="1">
      <alignment horizontal="center" vertical="center" wrapText="1"/>
    </xf>
    <xf numFmtId="0" fontId="1" fillId="19" borderId="1" xfId="22" applyNumberFormat="1" applyFont="1" applyFill="1" applyBorder="1" applyAlignment="1" applyProtection="1">
      <alignment horizontal="center" vertical="center" wrapText="1"/>
    </xf>
    <xf numFmtId="0" fontId="1" fillId="19" borderId="1" xfId="21" applyNumberFormat="1" applyFont="1" applyFill="1" applyBorder="1" applyAlignment="1" applyProtection="1">
      <alignment horizontal="center" vertical="center" wrapText="1"/>
    </xf>
    <xf numFmtId="0" fontId="1" fillId="19" borderId="2" xfId="21" applyNumberFormat="1" applyFont="1" applyFill="1" applyBorder="1" applyAlignment="1" applyProtection="1">
      <alignment horizontal="center" vertical="center"/>
    </xf>
    <xf numFmtId="0" fontId="1" fillId="19" borderId="2" xfId="5" applyNumberFormat="1" applyFont="1" applyFill="1" applyBorder="1" applyAlignment="1" applyProtection="1">
      <alignment horizontal="center" vertical="center"/>
    </xf>
    <xf numFmtId="0" fontId="1" fillId="19" borderId="1" xfId="24" applyFont="1" applyFill="1" applyBorder="1" applyAlignment="1">
      <alignment horizontal="center" vertical="center"/>
    </xf>
    <xf numFmtId="0" fontId="1" fillId="19" borderId="1" xfId="25" applyFont="1" applyFill="1" applyBorder="1" applyAlignment="1">
      <alignment horizontal="center" vertical="center"/>
    </xf>
    <xf numFmtId="49" fontId="1" fillId="19" borderId="1" xfId="5" applyNumberFormat="1" applyFont="1" applyFill="1" applyBorder="1" applyAlignment="1">
      <alignment horizontal="center" vertical="center" wrapText="1"/>
    </xf>
    <xf numFmtId="0" fontId="1" fillId="19" borderId="1" xfId="26" applyFont="1" applyFill="1" applyBorder="1" applyAlignment="1">
      <alignment horizontal="center" vertical="center"/>
    </xf>
    <xf numFmtId="0" fontId="1" fillId="19" borderId="2" xfId="26" applyFont="1" applyFill="1" applyBorder="1" applyAlignment="1">
      <alignment horizontal="center" vertical="center"/>
    </xf>
    <xf numFmtId="0" fontId="1" fillId="19" borderId="1" xfId="27" applyFont="1" applyFill="1" applyBorder="1" applyAlignment="1">
      <alignment horizontal="center" vertical="center"/>
    </xf>
    <xf numFmtId="14" fontId="1" fillId="19" borderId="1" xfId="5" applyNumberFormat="1" applyFont="1" applyFill="1" applyBorder="1" applyAlignment="1" applyProtection="1">
      <alignment horizontal="center" vertical="center"/>
    </xf>
    <xf numFmtId="14" fontId="1" fillId="19" borderId="1" xfId="5" applyNumberFormat="1" applyFont="1" applyFill="1" applyBorder="1" applyAlignment="1" applyProtection="1">
      <alignment horizontal="center" vertical="center" wrapText="1"/>
    </xf>
    <xf numFmtId="0" fontId="1" fillId="19" borderId="1" xfId="28" applyFont="1" applyFill="1" applyBorder="1" applyAlignment="1">
      <alignment horizontal="center" vertical="center" wrapText="1"/>
    </xf>
    <xf numFmtId="0" fontId="1" fillId="19" borderId="1" xfId="5" applyFont="1" applyFill="1" applyBorder="1" applyAlignment="1">
      <alignment horizontal="center" vertical="center" wrapText="1"/>
    </xf>
    <xf numFmtId="0" fontId="1" fillId="19" borderId="2" xfId="5" applyNumberFormat="1" applyFont="1" applyFill="1" applyBorder="1" applyAlignment="1" applyProtection="1">
      <alignment horizontal="center" vertical="center" wrapText="1"/>
    </xf>
    <xf numFmtId="0" fontId="1" fillId="19" borderId="2" xfId="10" applyFont="1" applyFill="1" applyBorder="1" applyAlignment="1">
      <alignment horizontal="center" vertical="center"/>
    </xf>
    <xf numFmtId="0" fontId="1" fillId="19" borderId="1" xfId="5" applyFont="1" applyFill="1" applyBorder="1" applyAlignment="1">
      <alignment vertical="center" wrapText="1"/>
    </xf>
    <xf numFmtId="0" fontId="1" fillId="19" borderId="1" xfId="30" applyNumberFormat="1" applyFont="1" applyFill="1" applyBorder="1" applyAlignment="1" applyProtection="1">
      <alignment horizontal="center" vertical="center" wrapText="1"/>
    </xf>
    <xf numFmtId="49" fontId="1" fillId="19" borderId="1" xfId="5" applyNumberFormat="1" applyFont="1" applyFill="1" applyBorder="1" applyAlignment="1" applyProtection="1">
      <alignment horizontal="center" vertical="center" wrapText="1"/>
    </xf>
    <xf numFmtId="0" fontId="1" fillId="19" borderId="1" xfId="31" applyNumberFormat="1" applyFont="1" applyFill="1" applyBorder="1" applyAlignment="1" applyProtection="1">
      <alignment horizontal="center" vertical="center" wrapText="1"/>
    </xf>
    <xf numFmtId="0" fontId="1" fillId="19" borderId="1" xfId="32" applyNumberFormat="1" applyFont="1" applyFill="1" applyBorder="1" applyAlignment="1" applyProtection="1">
      <alignment horizontal="center" vertical="center" wrapText="1"/>
    </xf>
    <xf numFmtId="0" fontId="1" fillId="19" borderId="1" xfId="30" applyFont="1" applyFill="1" applyBorder="1" applyAlignment="1">
      <alignment horizontal="center" vertical="center"/>
    </xf>
    <xf numFmtId="0" fontId="1" fillId="19" borderId="1" xfId="31" applyFont="1" applyFill="1" applyBorder="1" applyAlignment="1">
      <alignment horizontal="center" vertical="center"/>
    </xf>
    <xf numFmtId="0" fontId="1" fillId="19" borderId="1" xfId="32" applyFont="1" applyFill="1" applyBorder="1" applyAlignment="1">
      <alignment horizontal="center" vertical="center"/>
    </xf>
    <xf numFmtId="14" fontId="1" fillId="19" borderId="1" xfId="30" applyNumberFormat="1" applyFont="1" applyFill="1" applyBorder="1" applyAlignment="1">
      <alignment horizontal="center" vertical="center"/>
    </xf>
    <xf numFmtId="0" fontId="1" fillId="19" borderId="1" xfId="31" applyNumberFormat="1" applyFont="1" applyFill="1" applyBorder="1" applyAlignment="1" applyProtection="1">
      <alignment horizontal="center" vertical="center"/>
    </xf>
    <xf numFmtId="0" fontId="1" fillId="19" borderId="1" xfId="5" applyNumberFormat="1" applyFont="1" applyFill="1" applyBorder="1" applyAlignment="1" applyProtection="1">
      <alignment vertical="center"/>
    </xf>
    <xf numFmtId="0" fontId="59" fillId="17" borderId="1" xfId="3" applyFont="1" applyFill="1" applyBorder="1" applyAlignment="1">
      <alignment vertical="center"/>
    </xf>
    <xf numFmtId="0" fontId="59" fillId="17" borderId="2" xfId="3" applyFont="1" applyFill="1" applyBorder="1" applyAlignment="1">
      <alignment vertical="center"/>
    </xf>
    <xf numFmtId="0" fontId="1" fillId="19" borderId="19" xfId="9" applyFont="1" applyFill="1" applyBorder="1" applyAlignment="1">
      <alignment vertical="center"/>
    </xf>
    <xf numFmtId="0" fontId="1" fillId="19" borderId="2" xfId="5" applyFont="1" applyFill="1" applyBorder="1" applyAlignment="1">
      <alignment vertical="center"/>
    </xf>
    <xf numFmtId="0" fontId="1" fillId="19" borderId="4" xfId="18" applyNumberFormat="1" applyFont="1" applyFill="1" applyBorder="1" applyAlignment="1" applyProtection="1">
      <alignment vertical="center"/>
    </xf>
    <xf numFmtId="0" fontId="1" fillId="19" borderId="22" xfId="9" applyFont="1" applyFill="1" applyBorder="1" applyAlignment="1">
      <alignment vertical="center"/>
    </xf>
    <xf numFmtId="0" fontId="1" fillId="19" borderId="5" xfId="5" applyFont="1" applyFill="1" applyBorder="1" applyAlignment="1">
      <alignment horizontal="center" vertical="center"/>
    </xf>
    <xf numFmtId="0" fontId="1" fillId="19" borderId="7" xfId="5" applyFont="1" applyFill="1" applyBorder="1" applyAlignment="1">
      <alignment vertical="center"/>
    </xf>
    <xf numFmtId="0" fontId="1" fillId="19" borderId="5" xfId="18" applyNumberFormat="1" applyFont="1" applyFill="1" applyBorder="1" applyAlignment="1" applyProtection="1">
      <alignment horizontal="center" vertical="center"/>
    </xf>
    <xf numFmtId="0" fontId="1" fillId="19" borderId="5" xfId="20" applyNumberFormat="1" applyFont="1" applyFill="1" applyBorder="1" applyAlignment="1" applyProtection="1">
      <alignment horizontal="center" vertical="center"/>
    </xf>
    <xf numFmtId="0" fontId="1" fillId="19" borderId="5" xfId="22" applyNumberFormat="1" applyFont="1" applyFill="1" applyBorder="1" applyAlignment="1" applyProtection="1">
      <alignment horizontal="center" vertical="center" wrapText="1"/>
    </xf>
    <xf numFmtId="0" fontId="1" fillId="19" borderId="5" xfId="23" applyNumberFormat="1" applyFont="1" applyFill="1" applyBorder="1" applyAlignment="1" applyProtection="1">
      <alignment horizontal="center" vertical="center"/>
    </xf>
    <xf numFmtId="0" fontId="1" fillId="19" borderId="5" xfId="5" applyFont="1" applyFill="1" applyBorder="1" applyAlignment="1">
      <alignment horizontal="center" vertical="center" wrapText="1"/>
    </xf>
    <xf numFmtId="0" fontId="59" fillId="17" borderId="8" xfId="3" applyFont="1" applyFill="1" applyBorder="1" applyAlignment="1">
      <alignment vertical="center"/>
    </xf>
    <xf numFmtId="0" fontId="1" fillId="19" borderId="1" xfId="13" applyFont="1" applyFill="1" applyBorder="1" applyAlignment="1">
      <alignment horizontal="center" vertical="center"/>
    </xf>
    <xf numFmtId="0" fontId="1" fillId="19" borderId="1" xfId="14" applyFont="1" applyFill="1" applyBorder="1" applyAlignment="1">
      <alignment horizontal="center" vertical="center" wrapText="1"/>
    </xf>
    <xf numFmtId="0" fontId="1" fillId="19" borderId="1" xfId="15" applyFont="1" applyFill="1" applyBorder="1" applyAlignment="1">
      <alignment horizontal="center" vertical="center"/>
    </xf>
    <xf numFmtId="0" fontId="1" fillId="19" borderId="1" xfId="16" applyFont="1" applyFill="1" applyBorder="1" applyAlignment="1">
      <alignment horizontal="center" vertical="center"/>
    </xf>
    <xf numFmtId="0" fontId="1" fillId="19" borderId="1" xfId="13" applyFont="1" applyFill="1" applyBorder="1" applyAlignment="1">
      <alignment horizontal="center" vertical="center" wrapText="1"/>
    </xf>
    <xf numFmtId="49" fontId="1" fillId="19" borderId="1" xfId="17" applyNumberFormat="1" applyFont="1" applyFill="1" applyBorder="1" applyAlignment="1">
      <alignment horizontal="center" vertical="center"/>
    </xf>
    <xf numFmtId="0" fontId="1" fillId="19" borderId="2" xfId="16" applyFont="1" applyFill="1" applyBorder="1" applyAlignment="1">
      <alignment horizontal="center" vertical="center"/>
    </xf>
    <xf numFmtId="49" fontId="1" fillId="19" borderId="1" xfId="5" applyNumberFormat="1" applyFont="1" applyFill="1" applyBorder="1" applyAlignment="1">
      <alignment vertical="center"/>
    </xf>
    <xf numFmtId="0" fontId="1" fillId="19" borderId="2" xfId="28" applyFont="1" applyFill="1" applyBorder="1" applyAlignment="1">
      <alignment horizontal="center" vertical="center" wrapText="1"/>
    </xf>
    <xf numFmtId="0" fontId="1" fillId="19" borderId="2" xfId="5" applyFont="1" applyFill="1" applyBorder="1" applyAlignment="1">
      <alignment horizontal="center" vertical="center" wrapText="1"/>
    </xf>
    <xf numFmtId="0" fontId="1" fillId="19" borderId="5" xfId="35" applyFont="1" applyFill="1" applyBorder="1" applyAlignment="1">
      <alignment horizontal="center" vertical="center"/>
    </xf>
    <xf numFmtId="0" fontId="1" fillId="19" borderId="1" xfId="36" applyFont="1" applyFill="1" applyBorder="1" applyAlignment="1">
      <alignment horizontal="center" vertical="center"/>
    </xf>
    <xf numFmtId="0" fontId="1" fillId="19" borderId="1" xfId="37" applyNumberFormat="1" applyFont="1" applyFill="1" applyBorder="1" applyAlignment="1">
      <alignment horizontal="center" vertical="center" wrapText="1"/>
    </xf>
    <xf numFmtId="0" fontId="1" fillId="19" borderId="2" xfId="37" applyNumberFormat="1" applyFont="1" applyFill="1" applyBorder="1" applyAlignment="1">
      <alignment horizontal="center" vertical="center" wrapText="1"/>
    </xf>
    <xf numFmtId="0" fontId="1" fillId="19" borderId="2" xfId="5" applyNumberFormat="1" applyFont="1" applyFill="1" applyBorder="1" applyAlignment="1">
      <alignment horizontal="center" vertical="center" wrapText="1"/>
    </xf>
    <xf numFmtId="0" fontId="1" fillId="19" borderId="2" xfId="15" applyFont="1" applyFill="1" applyBorder="1" applyAlignment="1">
      <alignment horizontal="center" vertical="center"/>
    </xf>
    <xf numFmtId="164" fontId="39" fillId="0" borderId="1" xfId="5" applyNumberFormat="1" applyFont="1" applyFill="1" applyBorder="1" applyAlignment="1">
      <alignment horizontal="left" vertical="center"/>
    </xf>
    <xf numFmtId="164" fontId="39" fillId="3" borderId="1" xfId="5" applyNumberFormat="1" applyFont="1" applyFill="1" applyBorder="1" applyAlignment="1">
      <alignment horizontal="left" vertical="center"/>
    </xf>
    <xf numFmtId="0" fontId="59" fillId="17" borderId="8" xfId="3" applyFont="1" applyFill="1" applyBorder="1" applyAlignment="1">
      <alignment horizontal="left" vertical="center"/>
    </xf>
    <xf numFmtId="0" fontId="59" fillId="17" borderId="1" xfId="3" applyFont="1" applyFill="1" applyBorder="1" applyAlignment="1">
      <alignment horizontal="left" vertical="center"/>
    </xf>
    <xf numFmtId="0" fontId="59" fillId="17" borderId="1" xfId="50" applyFont="1" applyFill="1" applyBorder="1" applyAlignment="1">
      <alignment horizontal="left" vertical="center" wrapText="1"/>
    </xf>
    <xf numFmtId="0" fontId="63" fillId="17" borderId="1" xfId="3" applyFont="1" applyFill="1" applyBorder="1" applyAlignment="1">
      <alignment horizontal="left" vertical="center"/>
    </xf>
    <xf numFmtId="0" fontId="1" fillId="2" borderId="2" xfId="5" applyFont="1" applyFill="1" applyBorder="1" applyAlignment="1">
      <alignment horizontal="left" vertical="center" wrapText="1"/>
    </xf>
    <xf numFmtId="0" fontId="1" fillId="19" borderId="1" xfId="15" applyFont="1" applyFill="1" applyBorder="1" applyAlignment="1">
      <alignment horizontal="left" vertical="center"/>
    </xf>
    <xf numFmtId="0" fontId="1" fillId="19" borderId="1" xfId="10" applyFont="1" applyFill="1" applyBorder="1" applyAlignment="1">
      <alignment horizontal="left" vertical="center"/>
    </xf>
    <xf numFmtId="49" fontId="1" fillId="19" borderId="1" xfId="5" applyNumberFormat="1" applyFont="1" applyFill="1" applyBorder="1" applyAlignment="1">
      <alignment horizontal="left" vertical="center" wrapText="1"/>
    </xf>
    <xf numFmtId="0" fontId="1" fillId="19" borderId="1" xfId="5" applyFont="1" applyFill="1" applyBorder="1" applyAlignment="1">
      <alignment horizontal="left" vertical="center"/>
    </xf>
    <xf numFmtId="0" fontId="1" fillId="19" borderId="2" xfId="5" applyFont="1" applyFill="1" applyBorder="1" applyAlignment="1">
      <alignment horizontal="left" vertical="center"/>
    </xf>
    <xf numFmtId="49" fontId="3" fillId="20" borderId="5" xfId="0" applyNumberFormat="1" applyFont="1" applyFill="1" applyBorder="1" applyAlignment="1" applyProtection="1">
      <alignment horizontal="center" vertical="center" wrapText="1"/>
      <protection locked="0"/>
    </xf>
    <xf numFmtId="0" fontId="70" fillId="0" borderId="1" xfId="0" applyFont="1" applyBorder="1"/>
    <xf numFmtId="0" fontId="59" fillId="21" borderId="5" xfId="3" applyFont="1" applyFill="1" applyBorder="1" applyAlignment="1">
      <alignment vertical="center"/>
    </xf>
    <xf numFmtId="0" fontId="59" fillId="21" borderId="1" xfId="3" applyFont="1" applyFill="1" applyBorder="1" applyAlignment="1">
      <alignment vertical="center"/>
    </xf>
    <xf numFmtId="0" fontId="59" fillId="21" borderId="1" xfId="3" applyFont="1" applyFill="1" applyBorder="1" applyAlignment="1">
      <alignment horizontal="center" vertical="center"/>
    </xf>
    <xf numFmtId="0" fontId="59" fillId="21" borderId="1" xfId="39" applyNumberFormat="1" applyFont="1" applyFill="1" applyBorder="1" applyAlignment="1" applyProtection="1">
      <alignment horizontal="center" vertical="center"/>
    </xf>
    <xf numFmtId="0" fontId="59" fillId="21" borderId="1" xfId="40" applyFont="1" applyFill="1" applyBorder="1" applyAlignment="1">
      <alignment horizontal="center" vertical="center"/>
    </xf>
    <xf numFmtId="0" fontId="59" fillId="21" borderId="1" xfId="41" applyFont="1" applyFill="1" applyBorder="1" applyAlignment="1">
      <alignment horizontal="center" vertical="center"/>
    </xf>
    <xf numFmtId="0" fontId="59" fillId="21" borderId="1" xfId="39" applyNumberFormat="1" applyFont="1" applyFill="1" applyBorder="1" applyAlignment="1" applyProtection="1">
      <alignment horizontal="center" vertical="center" wrapText="1"/>
    </xf>
    <xf numFmtId="0" fontId="59" fillId="21" borderId="1" xfId="42" applyFont="1" applyFill="1" applyBorder="1" applyAlignment="1">
      <alignment horizontal="center" vertical="center"/>
    </xf>
    <xf numFmtId="0" fontId="59" fillId="21" borderId="1" xfId="3" applyFont="1" applyFill="1" applyBorder="1" applyAlignment="1">
      <alignment horizontal="center" vertical="center" wrapText="1"/>
    </xf>
    <xf numFmtId="0" fontId="59" fillId="21" borderId="1" xfId="39" applyFont="1" applyFill="1" applyBorder="1" applyAlignment="1">
      <alignment horizontal="center" vertical="center"/>
    </xf>
    <xf numFmtId="0" fontId="59" fillId="21" borderId="1" xfId="42" applyNumberFormat="1" applyFont="1" applyFill="1" applyBorder="1" applyAlignment="1" applyProtection="1">
      <alignment horizontal="center" vertical="center" wrapText="1"/>
    </xf>
    <xf numFmtId="0" fontId="59" fillId="21" borderId="2" xfId="3" applyFont="1" applyFill="1" applyBorder="1" applyAlignment="1">
      <alignment horizontal="center" vertical="center"/>
    </xf>
    <xf numFmtId="0" fontId="59" fillId="21" borderId="2" xfId="3" applyFont="1" applyFill="1" applyBorder="1" applyAlignment="1">
      <alignment horizontal="center" vertical="center" wrapText="1"/>
    </xf>
    <xf numFmtId="0" fontId="59" fillId="21" borderId="2" xfId="40" applyFont="1" applyFill="1" applyBorder="1" applyAlignment="1">
      <alignment horizontal="center" vertical="center"/>
    </xf>
    <xf numFmtId="0" fontId="59" fillId="21" borderId="5" xfId="3" applyFont="1" applyFill="1" applyBorder="1" applyAlignment="1">
      <alignment horizontal="center" vertical="center"/>
    </xf>
    <xf numFmtId="0" fontId="59" fillId="21" borderId="2" xfId="3" applyFont="1" applyFill="1" applyBorder="1" applyAlignment="1">
      <alignment vertical="center"/>
    </xf>
    <xf numFmtId="49" fontId="65" fillId="21" borderId="1" xfId="3" applyNumberFormat="1" applyFont="1" applyFill="1" applyBorder="1" applyAlignment="1">
      <alignment horizontal="center" vertical="center"/>
    </xf>
    <xf numFmtId="0" fontId="48" fillId="21" borderId="1" xfId="3" applyFont="1" applyFill="1" applyBorder="1" applyAlignment="1">
      <alignment horizontal="center" vertical="center" wrapText="1"/>
    </xf>
    <xf numFmtId="0" fontId="63" fillId="21" borderId="1" xfId="3" applyFont="1" applyFill="1" applyBorder="1" applyAlignment="1">
      <alignment horizontal="center" vertical="center"/>
    </xf>
    <xf numFmtId="49" fontId="59" fillId="21" borderId="1" xfId="3" applyNumberFormat="1" applyFont="1" applyFill="1" applyBorder="1" applyAlignment="1">
      <alignment horizontal="center" vertical="center"/>
    </xf>
    <xf numFmtId="49" fontId="59" fillId="21" borderId="2" xfId="3" applyNumberFormat="1" applyFont="1" applyFill="1" applyBorder="1" applyAlignment="1">
      <alignment horizontal="center" vertical="center"/>
    </xf>
    <xf numFmtId="0" fontId="59" fillId="7" borderId="1" xfId="39" applyNumberFormat="1" applyFont="1" applyFill="1" applyBorder="1" applyAlignment="1" applyProtection="1">
      <alignment horizontal="center" vertical="center" wrapText="1"/>
    </xf>
    <xf numFmtId="0" fontId="48" fillId="7" borderId="1" xfId="3" applyFont="1" applyFill="1" applyBorder="1" applyAlignment="1">
      <alignment horizontal="center" vertical="center" wrapText="1"/>
    </xf>
    <xf numFmtId="49" fontId="59" fillId="7" borderId="1" xfId="3" applyNumberFormat="1" applyFont="1" applyFill="1" applyBorder="1" applyAlignment="1">
      <alignment horizontal="center" vertical="center"/>
    </xf>
    <xf numFmtId="49" fontId="3" fillId="7" borderId="5" xfId="0" quotePrefix="1" applyNumberFormat="1" applyFont="1" applyFill="1" applyBorder="1" applyAlignment="1" applyProtection="1">
      <alignment horizontal="center" vertical="center" wrapText="1"/>
      <protection locked="0"/>
    </xf>
    <xf numFmtId="0" fontId="59" fillId="7" borderId="1" xfId="40" applyFont="1" applyFill="1" applyBorder="1" applyAlignment="1">
      <alignment horizontal="center" vertical="center"/>
    </xf>
    <xf numFmtId="0" fontId="59" fillId="7" borderId="1" xfId="39" applyNumberFormat="1" applyFont="1" applyFill="1" applyBorder="1" applyAlignment="1" applyProtection="1">
      <alignment horizontal="center" vertical="center"/>
    </xf>
    <xf numFmtId="0" fontId="1" fillId="7" borderId="1" xfId="5" applyFont="1" applyFill="1" applyBorder="1" applyAlignment="1">
      <alignment horizontal="center" vertical="center" wrapText="1"/>
    </xf>
    <xf numFmtId="0" fontId="1" fillId="7" borderId="1" xfId="5" applyNumberFormat="1" applyFont="1" applyFill="1" applyBorder="1" applyAlignment="1" applyProtection="1">
      <alignment horizontal="center" vertical="center" wrapText="1"/>
    </xf>
    <xf numFmtId="0" fontId="1" fillId="7" borderId="1" xfId="5" applyNumberFormat="1" applyFont="1" applyFill="1" applyBorder="1" applyAlignment="1">
      <alignment horizontal="center" vertical="center" wrapText="1"/>
    </xf>
    <xf numFmtId="0" fontId="1" fillId="7" borderId="1" xfId="28" applyFont="1" applyFill="1" applyBorder="1" applyAlignment="1">
      <alignment horizontal="center" vertical="center" wrapText="1"/>
    </xf>
    <xf numFmtId="0" fontId="1" fillId="7" borderId="1" xfId="5" applyNumberFormat="1" applyFont="1" applyFill="1" applyBorder="1" applyAlignment="1" applyProtection="1">
      <alignment horizontal="center" vertical="center"/>
    </xf>
    <xf numFmtId="0" fontId="1" fillId="7" borderId="2" xfId="5" applyFont="1" applyFill="1" applyBorder="1" applyAlignment="1">
      <alignment horizontal="center" vertical="center"/>
    </xf>
    <xf numFmtId="0" fontId="71" fillId="0" borderId="0" xfId="69"/>
    <xf numFmtId="0" fontId="72" fillId="0" borderId="0" xfId="69" applyFont="1"/>
    <xf numFmtId="0" fontId="59" fillId="7" borderId="1" xfId="39" applyFont="1" applyFill="1" applyBorder="1" applyAlignment="1">
      <alignment horizontal="center" vertical="center"/>
    </xf>
    <xf numFmtId="0" fontId="59" fillId="7" borderId="1" xfId="2" applyNumberFormat="1" applyFont="1" applyFill="1" applyBorder="1" applyAlignment="1">
      <alignment horizontal="center" vertical="center"/>
    </xf>
    <xf numFmtId="0" fontId="1" fillId="7" borderId="1" xfId="34" applyNumberFormat="1" applyFont="1" applyFill="1" applyBorder="1" applyAlignment="1">
      <alignment horizontal="center" vertical="center" wrapText="1"/>
    </xf>
    <xf numFmtId="0" fontId="1" fillId="7" borderId="1" xfId="5" applyFont="1" applyFill="1" applyBorder="1" applyAlignment="1">
      <alignment horizontal="center" vertical="center"/>
    </xf>
    <xf numFmtId="0" fontId="1" fillId="7" borderId="1" xfId="13" applyFont="1" applyFill="1" applyBorder="1" applyAlignment="1">
      <alignment horizontal="center" vertical="center" wrapText="1"/>
    </xf>
    <xf numFmtId="0" fontId="1" fillId="7" borderId="1" xfId="16" applyFont="1" applyFill="1" applyBorder="1" applyAlignment="1">
      <alignment horizontal="center" vertical="center"/>
    </xf>
    <xf numFmtId="0" fontId="73" fillId="19" borderId="1" xfId="5" applyNumberFormat="1" applyFont="1" applyFill="1" applyBorder="1" applyAlignment="1" applyProtection="1">
      <alignment horizontal="center" vertical="center" wrapText="1"/>
    </xf>
    <xf numFmtId="49" fontId="3" fillId="7" borderId="7" xfId="0" applyNumberFormat="1" applyFont="1" applyFill="1" applyBorder="1" applyAlignment="1">
      <alignment horizontal="center" vertical="center" wrapText="1"/>
    </xf>
    <xf numFmtId="0" fontId="71" fillId="22" borderId="0" xfId="69" applyFill="1"/>
    <xf numFmtId="0" fontId="1" fillId="7" borderId="1" xfId="11" applyFont="1" applyFill="1" applyBorder="1" applyAlignment="1">
      <alignment horizontal="center" vertical="center"/>
    </xf>
    <xf numFmtId="0" fontId="59" fillId="7" borderId="1" xfId="3" applyFont="1" applyFill="1" applyBorder="1" applyAlignment="1">
      <alignment horizontal="center" vertical="center"/>
    </xf>
    <xf numFmtId="0" fontId="59" fillId="7" borderId="1" xfId="2" applyFont="1" applyFill="1" applyBorder="1" applyAlignment="1">
      <alignment horizontal="center" vertical="center" wrapText="1"/>
    </xf>
    <xf numFmtId="0" fontId="1" fillId="19" borderId="5" xfId="0" applyFont="1" applyFill="1" applyBorder="1" applyAlignment="1">
      <alignment horizontal="center" vertical="center"/>
    </xf>
    <xf numFmtId="0" fontId="59" fillId="7" borderId="5" xfId="62" applyNumberFormat="1" applyFont="1" applyFill="1" applyBorder="1" applyAlignment="1">
      <alignment horizontal="center" vertical="center" wrapText="1"/>
    </xf>
    <xf numFmtId="0" fontId="59" fillId="7" borderId="1" xfId="50" applyFont="1" applyFill="1" applyBorder="1" applyAlignment="1">
      <alignment horizontal="center" vertical="center" shrinkToFit="1"/>
    </xf>
    <xf numFmtId="0" fontId="71" fillId="0" borderId="0" xfId="69"/>
    <xf numFmtId="0" fontId="71" fillId="7" borderId="0" xfId="69" applyFill="1"/>
    <xf numFmtId="49" fontId="74" fillId="7" borderId="5" xfId="0" applyNumberFormat="1" applyFont="1" applyFill="1" applyBorder="1" applyAlignment="1">
      <alignment horizontal="center" vertical="center"/>
    </xf>
    <xf numFmtId="0" fontId="59" fillId="7" borderId="1" xfId="68" applyFont="1" applyFill="1" applyBorder="1" applyAlignment="1">
      <alignment horizontal="center" vertical="center"/>
    </xf>
    <xf numFmtId="0" fontId="71" fillId="0" borderId="0" xfId="69"/>
    <xf numFmtId="0" fontId="71" fillId="0" borderId="0" xfId="69"/>
    <xf numFmtId="0" fontId="1" fillId="7" borderId="1" xfId="13" applyFont="1" applyFill="1" applyBorder="1" applyAlignment="1">
      <alignment horizontal="center" vertical="center"/>
    </xf>
    <xf numFmtId="0" fontId="1" fillId="5" borderId="0" xfId="0" applyNumberFormat="1" applyFont="1" applyFill="1" applyBorder="1" applyAlignment="1">
      <alignment horizontal="center" vertical="center"/>
    </xf>
    <xf numFmtId="0" fontId="1" fillId="18" borderId="1" xfId="0" applyFont="1" applyFill="1" applyBorder="1" applyAlignment="1">
      <alignment horizontal="center" vertical="center"/>
    </xf>
    <xf numFmtId="0" fontId="1" fillId="23" borderId="1" xfId="0" applyFont="1" applyFill="1" applyBorder="1" applyAlignment="1">
      <alignment horizontal="center" vertical="center"/>
    </xf>
    <xf numFmtId="0" fontId="59" fillId="7" borderId="2" xfId="39" applyNumberFormat="1" applyFont="1" applyFill="1" applyBorder="1" applyAlignment="1" applyProtection="1">
      <alignment horizontal="center" vertical="center" wrapText="1"/>
    </xf>
    <xf numFmtId="0" fontId="59" fillId="7" borderId="2" xfId="41" applyFont="1" applyFill="1" applyBorder="1" applyAlignment="1">
      <alignment horizontal="center" vertical="center"/>
    </xf>
    <xf numFmtId="0" fontId="59" fillId="7" borderId="2" xfId="42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 vertical="center"/>
    </xf>
    <xf numFmtId="0" fontId="16" fillId="5" borderId="1" xfId="0" applyFont="1" applyFill="1" applyBorder="1" applyAlignment="1">
      <alignment horizontal="center" vertical="center"/>
    </xf>
    <xf numFmtId="49" fontId="1" fillId="7" borderId="5" xfId="0" applyNumberFormat="1" applyFont="1" applyFill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/>
    </xf>
    <xf numFmtId="0" fontId="1" fillId="0" borderId="24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2" fillId="0" borderId="16" xfId="0" applyFont="1" applyBorder="1" applyAlignment="1">
      <alignment horizontal="left" vertical="center" wrapText="1"/>
    </xf>
    <xf numFmtId="0" fontId="1" fillId="5" borderId="16" xfId="0" applyNumberFormat="1" applyFont="1" applyFill="1" applyBorder="1" applyAlignment="1">
      <alignment horizontal="center" vertical="center"/>
    </xf>
    <xf numFmtId="0" fontId="1" fillId="0" borderId="25" xfId="0" applyFont="1" applyBorder="1" applyAlignment="1">
      <alignment horizontal="center" vertical="center"/>
    </xf>
    <xf numFmtId="0" fontId="2" fillId="0" borderId="0" xfId="0" applyFont="1" applyBorder="1" applyAlignment="1">
      <alignment horizontal="left" vertical="center" wrapText="1"/>
    </xf>
    <xf numFmtId="0" fontId="1" fillId="0" borderId="26" xfId="0" applyNumberFormat="1" applyFont="1" applyBorder="1" applyAlignment="1">
      <alignment horizontal="center" vertical="center"/>
    </xf>
    <xf numFmtId="0" fontId="1" fillId="5" borderId="26" xfId="0" applyNumberFormat="1" applyFont="1" applyFill="1" applyBorder="1" applyAlignment="1">
      <alignment horizontal="center" vertical="center"/>
    </xf>
    <xf numFmtId="0" fontId="1" fillId="0" borderId="27" xfId="0" applyFont="1" applyBorder="1" applyAlignment="1">
      <alignment horizontal="center" vertical="center"/>
    </xf>
    <xf numFmtId="0" fontId="1" fillId="0" borderId="28" xfId="0" applyFont="1" applyBorder="1" applyAlignment="1">
      <alignment horizontal="center" vertical="center"/>
    </xf>
    <xf numFmtId="0" fontId="2" fillId="0" borderId="28" xfId="0" applyFont="1" applyBorder="1" applyAlignment="1">
      <alignment horizontal="left" vertical="center" wrapText="1"/>
    </xf>
    <xf numFmtId="0" fontId="1" fillId="0" borderId="28" xfId="0" applyNumberFormat="1" applyFont="1" applyBorder="1" applyAlignment="1">
      <alignment horizontal="center" vertical="center"/>
    </xf>
    <xf numFmtId="0" fontId="1" fillId="0" borderId="29" xfId="0" applyNumberFormat="1" applyFont="1" applyBorder="1" applyAlignment="1">
      <alignment horizontal="center" vertical="center"/>
    </xf>
    <xf numFmtId="0" fontId="1" fillId="0" borderId="22" xfId="0" applyNumberFormat="1" applyFont="1" applyBorder="1" applyAlignment="1">
      <alignment horizontal="center" vertical="center"/>
    </xf>
    <xf numFmtId="0" fontId="1" fillId="8" borderId="1" xfId="34" applyNumberFormat="1" applyFont="1" applyFill="1" applyBorder="1" applyAlignment="1">
      <alignment horizontal="center" vertical="center" wrapText="1"/>
    </xf>
    <xf numFmtId="0" fontId="1" fillId="8" borderId="1" xfId="5" applyFont="1" applyFill="1" applyBorder="1" applyAlignment="1">
      <alignment horizontal="center" vertical="center"/>
    </xf>
    <xf numFmtId="0" fontId="3" fillId="5" borderId="1" xfId="0" applyNumberFormat="1" applyFont="1" applyFill="1" applyBorder="1" applyAlignment="1" applyProtection="1">
      <alignment horizontal="center" vertical="center" wrapText="1"/>
      <protection locked="0"/>
    </xf>
    <xf numFmtId="0" fontId="59" fillId="7" borderId="1" xfId="46" applyFont="1" applyFill="1" applyBorder="1" applyAlignment="1">
      <alignment horizontal="center" vertical="center"/>
    </xf>
    <xf numFmtId="0" fontId="1" fillId="8" borderId="1" xfId="0" applyNumberFormat="1" applyFont="1" applyFill="1" applyBorder="1" applyAlignment="1">
      <alignment horizontal="center" vertical="center"/>
    </xf>
    <xf numFmtId="0" fontId="75" fillId="7" borderId="0" xfId="69" applyFont="1" applyFill="1"/>
    <xf numFmtId="0" fontId="71" fillId="8" borderId="0" xfId="69" applyFill="1"/>
    <xf numFmtId="0" fontId="59" fillId="8" borderId="1" xfId="3" applyFont="1" applyFill="1" applyBorder="1" applyAlignment="1">
      <alignment horizontal="center" vertical="center"/>
    </xf>
    <xf numFmtId="0" fontId="59" fillId="8" borderId="1" xfId="3" applyFont="1" applyFill="1" applyBorder="1" applyAlignment="1">
      <alignment horizontal="center" vertical="center" wrapText="1"/>
    </xf>
    <xf numFmtId="0" fontId="16" fillId="7" borderId="1" xfId="0" applyFont="1" applyFill="1" applyBorder="1" applyAlignment="1">
      <alignment horizontal="center" vertical="center"/>
    </xf>
    <xf numFmtId="0" fontId="2" fillId="7" borderId="1" xfId="0" applyFont="1" applyFill="1" applyBorder="1" applyAlignment="1">
      <alignment horizontal="left" vertical="center" wrapText="1"/>
    </xf>
    <xf numFmtId="0" fontId="1" fillId="7" borderId="7" xfId="0" quotePrefix="1" applyFont="1" applyFill="1" applyBorder="1" applyAlignment="1">
      <alignment horizontal="center" vertical="center"/>
    </xf>
    <xf numFmtId="0" fontId="1" fillId="7" borderId="7" xfId="0" applyFont="1" applyFill="1" applyBorder="1" applyAlignment="1">
      <alignment horizontal="center" vertical="center"/>
    </xf>
    <xf numFmtId="0" fontId="16" fillId="7" borderId="7" xfId="0" applyFont="1" applyFill="1" applyBorder="1" applyAlignment="1">
      <alignment horizontal="center" vertical="center"/>
    </xf>
    <xf numFmtId="0" fontId="1" fillId="7" borderId="5" xfId="0" quotePrefix="1" applyFont="1" applyFill="1" applyBorder="1" applyAlignment="1">
      <alignment horizontal="center" vertical="center"/>
    </xf>
    <xf numFmtId="0" fontId="16" fillId="7" borderId="5" xfId="0" applyFont="1" applyFill="1" applyBorder="1" applyAlignment="1">
      <alignment horizontal="center" vertical="center"/>
    </xf>
    <xf numFmtId="0" fontId="44" fillId="5" borderId="1" xfId="0" applyFont="1" applyFill="1" applyBorder="1" applyAlignment="1">
      <alignment horizontal="center" vertical="center"/>
    </xf>
    <xf numFmtId="0" fontId="3" fillId="8" borderId="1" xfId="0" applyNumberFormat="1" applyFont="1" applyFill="1" applyBorder="1" applyAlignment="1" applyProtection="1">
      <alignment horizontal="center" vertical="center" wrapText="1"/>
      <protection locked="0"/>
    </xf>
    <xf numFmtId="0" fontId="15" fillId="7" borderId="1" xfId="0" applyFont="1" applyFill="1" applyBorder="1"/>
    <xf numFmtId="0" fontId="59" fillId="7" borderId="5" xfId="3" applyFont="1" applyFill="1" applyBorder="1" applyAlignment="1">
      <alignment horizontal="center" vertical="center"/>
    </xf>
    <xf numFmtId="0" fontId="59" fillId="7" borderId="2" xfId="3" applyFont="1" applyFill="1" applyBorder="1" applyAlignment="1">
      <alignment vertical="center"/>
    </xf>
    <xf numFmtId="0" fontId="63" fillId="7" borderId="1" xfId="3" applyFont="1" applyFill="1" applyBorder="1" applyAlignment="1">
      <alignment horizontal="center" vertical="center"/>
    </xf>
    <xf numFmtId="0" fontId="1" fillId="7" borderId="0" xfId="0" applyFont="1" applyFill="1" applyAlignment="1">
      <alignment horizontal="center" vertical="center"/>
    </xf>
    <xf numFmtId="0" fontId="2" fillId="7" borderId="0" xfId="0" applyFont="1" applyFill="1" applyAlignment="1">
      <alignment horizontal="left" vertical="center" wrapText="1"/>
    </xf>
    <xf numFmtId="0" fontId="1" fillId="7" borderId="0" xfId="0" applyNumberFormat="1" applyFont="1" applyFill="1" applyAlignment="1">
      <alignment horizontal="center" vertical="center"/>
    </xf>
    <xf numFmtId="0" fontId="1" fillId="7" borderId="0" xfId="0" applyNumberFormat="1" applyFont="1" applyFill="1" applyBorder="1" applyAlignment="1">
      <alignment horizontal="center" vertical="center"/>
    </xf>
    <xf numFmtId="0" fontId="0" fillId="7" borderId="0" xfId="0" applyFill="1" applyBorder="1"/>
    <xf numFmtId="0" fontId="0" fillId="8" borderId="1" xfId="0" applyFill="1" applyBorder="1"/>
    <xf numFmtId="0" fontId="4" fillId="8" borderId="1" xfId="0" applyFont="1" applyFill="1" applyBorder="1" applyAlignment="1">
      <alignment horizontal="left" vertical="center" wrapText="1"/>
    </xf>
    <xf numFmtId="0" fontId="0" fillId="8" borderId="6" xfId="0" applyFill="1" applyBorder="1"/>
    <xf numFmtId="0" fontId="15" fillId="8" borderId="0" xfId="0" applyFont="1" applyFill="1"/>
    <xf numFmtId="0" fontId="59" fillId="7" borderId="1" xfId="2" applyNumberFormat="1" applyFont="1" applyFill="1" applyBorder="1" applyAlignment="1">
      <alignment horizontal="center" vertical="center" wrapText="1"/>
    </xf>
    <xf numFmtId="0" fontId="1" fillId="7" borderId="1" xfId="12" applyFont="1" applyFill="1" applyBorder="1" applyAlignment="1">
      <alignment horizontal="center" vertical="center"/>
    </xf>
    <xf numFmtId="49" fontId="3" fillId="16" borderId="1" xfId="0" applyNumberFormat="1" applyFont="1" applyFill="1" applyBorder="1" applyAlignment="1">
      <alignment horizontal="center" vertical="center" wrapText="1"/>
    </xf>
    <xf numFmtId="49" fontId="29" fillId="16" borderId="5" xfId="0" applyNumberFormat="1" applyFont="1" applyFill="1" applyBorder="1" applyAlignment="1">
      <alignment horizontal="center" vertical="center" wrapText="1"/>
    </xf>
    <xf numFmtId="49" fontId="3" fillId="16" borderId="1" xfId="0" applyNumberFormat="1" applyFont="1" applyFill="1" applyBorder="1" applyAlignment="1" applyProtection="1">
      <alignment horizontal="center" vertical="center" wrapText="1"/>
      <protection locked="0"/>
    </xf>
    <xf numFmtId="0" fontId="0" fillId="16" borderId="1" xfId="0" applyFill="1" applyBorder="1"/>
    <xf numFmtId="49" fontId="4" fillId="16" borderId="2" xfId="0" applyNumberFormat="1" applyFont="1" applyFill="1" applyBorder="1" applyAlignment="1">
      <alignment horizontal="left" vertical="center" wrapText="1"/>
    </xf>
    <xf numFmtId="0" fontId="1" fillId="16" borderId="1" xfId="0" applyNumberFormat="1" applyFont="1" applyFill="1" applyBorder="1" applyAlignment="1">
      <alignment horizontal="center" vertical="center"/>
    </xf>
    <xf numFmtId="0" fontId="59" fillId="8" borderId="1" xfId="40" applyFont="1" applyFill="1" applyBorder="1" applyAlignment="1">
      <alignment horizontal="center" vertical="center"/>
    </xf>
    <xf numFmtId="0" fontId="59" fillId="8" borderId="1" xfId="41" applyFont="1" applyFill="1" applyBorder="1" applyAlignment="1">
      <alignment horizontal="center" vertical="center"/>
    </xf>
    <xf numFmtId="0" fontId="59" fillId="7" borderId="1" xfId="3" applyFont="1" applyFill="1" applyBorder="1" applyAlignment="1">
      <alignment horizontal="center" vertical="center" wrapText="1"/>
    </xf>
    <xf numFmtId="0" fontId="59" fillId="8" borderId="1" xfId="42" applyFont="1" applyFill="1" applyBorder="1" applyAlignment="1">
      <alignment horizontal="center" vertical="center"/>
    </xf>
    <xf numFmtId="0" fontId="1" fillId="7" borderId="1" xfId="14" applyFont="1" applyFill="1" applyBorder="1" applyAlignment="1">
      <alignment horizontal="center" vertical="center" wrapText="1"/>
    </xf>
    <xf numFmtId="0" fontId="1" fillId="7" borderId="1" xfId="15" applyFont="1" applyFill="1" applyBorder="1" applyAlignment="1">
      <alignment horizontal="left" vertical="center"/>
    </xf>
    <xf numFmtId="0" fontId="1" fillId="7" borderId="2" xfId="5" applyFont="1" applyFill="1" applyBorder="1" applyAlignment="1">
      <alignment horizontal="center" vertical="center" wrapText="1"/>
    </xf>
    <xf numFmtId="0" fontId="1" fillId="7" borderId="1" xfId="15" applyFont="1" applyFill="1" applyBorder="1" applyAlignment="1">
      <alignment horizontal="center" vertical="center"/>
    </xf>
    <xf numFmtId="0" fontId="1" fillId="7" borderId="1" xfId="10" applyFont="1" applyFill="1" applyBorder="1" applyAlignment="1">
      <alignment horizontal="center" vertical="center"/>
    </xf>
    <xf numFmtId="49" fontId="29" fillId="7" borderId="7" xfId="0" applyNumberFormat="1" applyFont="1" applyFill="1" applyBorder="1" applyAlignment="1" applyProtection="1">
      <alignment horizontal="center" vertical="center" wrapText="1"/>
      <protection locked="0"/>
    </xf>
    <xf numFmtId="0" fontId="59" fillId="8" borderId="1" xfId="44" applyFont="1" applyFill="1" applyBorder="1" applyAlignment="1">
      <alignment horizontal="center" vertical="center"/>
    </xf>
    <xf numFmtId="0" fontId="59" fillId="8" borderId="1" xfId="45" applyFont="1" applyFill="1" applyBorder="1" applyAlignment="1">
      <alignment horizontal="center" vertical="center" wrapText="1"/>
    </xf>
    <xf numFmtId="0" fontId="59" fillId="8" borderId="1" xfId="3" applyFont="1" applyFill="1" applyBorder="1" applyAlignment="1">
      <alignment horizontal="left" vertical="center"/>
    </xf>
    <xf numFmtId="0" fontId="59" fillId="8" borderId="8" xfId="3" applyFont="1" applyFill="1" applyBorder="1" applyAlignment="1">
      <alignment horizontal="center" vertical="center"/>
    </xf>
    <xf numFmtId="0" fontId="59" fillId="8" borderId="1" xfId="2" applyNumberFormat="1" applyFont="1" applyFill="1" applyBorder="1" applyAlignment="1">
      <alignment horizontal="center" vertical="center"/>
    </xf>
    <xf numFmtId="0" fontId="59" fillId="8" borderId="1" xfId="46" applyFont="1" applyFill="1" applyBorder="1" applyAlignment="1">
      <alignment horizontal="center" vertical="center"/>
    </xf>
    <xf numFmtId="49" fontId="37" fillId="7" borderId="1" xfId="5" applyNumberFormat="1" applyFont="1" applyFill="1" applyBorder="1" applyAlignment="1">
      <alignment horizontal="center" vertical="center"/>
    </xf>
    <xf numFmtId="49" fontId="38" fillId="7" borderId="1" xfId="5" applyNumberFormat="1" applyFont="1" applyFill="1" applyBorder="1" applyAlignment="1">
      <alignment horizontal="center" vertical="center"/>
    </xf>
    <xf numFmtId="0" fontId="38" fillId="7" borderId="1" xfId="5" applyFont="1" applyFill="1" applyBorder="1" applyAlignment="1">
      <alignment horizontal="center" vertical="center" wrapText="1"/>
    </xf>
    <xf numFmtId="164" fontId="39" fillId="7" borderId="1" xfId="5" applyNumberFormat="1" applyFont="1" applyFill="1" applyBorder="1" applyAlignment="1">
      <alignment horizontal="left" vertical="center"/>
    </xf>
    <xf numFmtId="164" fontId="39" fillId="7" borderId="1" xfId="5" applyNumberFormat="1" applyFont="1" applyFill="1" applyBorder="1" applyAlignment="1">
      <alignment vertical="center"/>
    </xf>
    <xf numFmtId="164" fontId="38" fillId="7" borderId="1" xfId="5" applyNumberFormat="1" applyFont="1" applyFill="1" applyBorder="1" applyAlignment="1">
      <alignment vertical="center"/>
    </xf>
    <xf numFmtId="0" fontId="38" fillId="7" borderId="1" xfId="2" applyFont="1" applyFill="1" applyBorder="1" applyAlignment="1">
      <alignment horizontal="center" vertical="center"/>
    </xf>
    <xf numFmtId="0" fontId="38" fillId="7" borderId="1" xfId="5" applyNumberFormat="1" applyFont="1" applyFill="1" applyBorder="1" applyAlignment="1">
      <alignment horizontal="center" vertical="center"/>
    </xf>
    <xf numFmtId="0" fontId="37" fillId="7" borderId="0" xfId="5" applyFont="1" applyFill="1" applyAlignment="1">
      <alignment horizontal="center" vertical="center"/>
    </xf>
    <xf numFmtId="0" fontId="37" fillId="8" borderId="1" xfId="5" applyFont="1" applyFill="1" applyBorder="1" applyAlignment="1">
      <alignment horizontal="center" vertical="center"/>
    </xf>
    <xf numFmtId="0" fontId="38" fillId="8" borderId="1" xfId="5" applyFont="1" applyFill="1" applyBorder="1" applyAlignment="1">
      <alignment horizontal="center" vertical="center" wrapText="1"/>
    </xf>
    <xf numFmtId="164" fontId="39" fillId="8" borderId="1" xfId="5" applyNumberFormat="1" applyFont="1" applyFill="1" applyBorder="1" applyAlignment="1">
      <alignment horizontal="left" vertical="center"/>
    </xf>
    <xf numFmtId="164" fontId="39" fillId="8" borderId="1" xfId="5" applyNumberFormat="1" applyFont="1" applyFill="1" applyBorder="1" applyAlignment="1">
      <alignment vertical="center"/>
    </xf>
    <xf numFmtId="0" fontId="38" fillId="8" borderId="1" xfId="2" applyFont="1" applyFill="1" applyBorder="1" applyAlignment="1">
      <alignment horizontal="center" vertical="center"/>
    </xf>
    <xf numFmtId="0" fontId="38" fillId="8" borderId="1" xfId="5" applyNumberFormat="1" applyFont="1" applyFill="1" applyBorder="1" applyAlignment="1">
      <alignment horizontal="center" vertical="center"/>
    </xf>
    <xf numFmtId="0" fontId="38" fillId="8" borderId="1" xfId="2" applyNumberFormat="1" applyFont="1" applyFill="1" applyBorder="1" applyAlignment="1">
      <alignment horizontal="center" vertical="center"/>
    </xf>
    <xf numFmtId="0" fontId="59" fillId="7" borderId="1" xfId="50" applyFont="1" applyFill="1" applyBorder="1" applyAlignment="1">
      <alignment horizontal="left" vertical="center" wrapText="1"/>
    </xf>
    <xf numFmtId="0" fontId="59" fillId="7" borderId="8" xfId="3" applyFont="1" applyFill="1" applyBorder="1" applyAlignment="1">
      <alignment horizontal="center" vertical="center"/>
    </xf>
    <xf numFmtId="0" fontId="59" fillId="7" borderId="1" xfId="50" applyFont="1" applyFill="1" applyBorder="1" applyAlignment="1">
      <alignment horizontal="center" vertical="center" wrapText="1"/>
    </xf>
    <xf numFmtId="0" fontId="1" fillId="7" borderId="6" xfId="0" applyFont="1" applyFill="1" applyBorder="1" applyAlignment="1">
      <alignment horizontal="center" vertical="center"/>
    </xf>
    <xf numFmtId="0" fontId="1" fillId="7" borderId="25" xfId="0" applyFont="1" applyFill="1" applyBorder="1" applyAlignment="1">
      <alignment horizontal="center" vertical="center"/>
    </xf>
    <xf numFmtId="0" fontId="1" fillId="7" borderId="0" xfId="0" applyFont="1" applyFill="1" applyBorder="1" applyAlignment="1">
      <alignment horizontal="center" vertical="center"/>
    </xf>
    <xf numFmtId="0" fontId="2" fillId="7" borderId="0" xfId="0" applyFont="1" applyFill="1" applyBorder="1" applyAlignment="1">
      <alignment horizontal="left" vertical="center" wrapText="1"/>
    </xf>
    <xf numFmtId="0" fontId="1" fillId="7" borderId="26" xfId="0" applyNumberFormat="1" applyFont="1" applyFill="1" applyBorder="1" applyAlignment="1">
      <alignment horizontal="center" vertical="center"/>
    </xf>
    <xf numFmtId="0" fontId="14" fillId="7" borderId="5" xfId="0" applyFont="1" applyFill="1" applyBorder="1" applyAlignment="1">
      <alignment horizontal="center" vertical="center" wrapText="1"/>
    </xf>
    <xf numFmtId="0" fontId="21" fillId="7" borderId="1" xfId="0" applyFont="1" applyFill="1" applyBorder="1" applyAlignment="1">
      <alignment horizontal="center" vertical="center" wrapText="1"/>
    </xf>
    <xf numFmtId="0" fontId="21" fillId="7" borderId="5" xfId="0" applyFont="1" applyFill="1" applyBorder="1" applyAlignment="1">
      <alignment horizontal="center" vertical="center" wrapText="1"/>
    </xf>
    <xf numFmtId="0" fontId="30" fillId="7" borderId="5" xfId="0" applyFont="1" applyFill="1" applyBorder="1" applyAlignment="1">
      <alignment horizontal="center" vertical="center" wrapText="1"/>
    </xf>
    <xf numFmtId="0" fontId="19" fillId="7" borderId="1" xfId="0" applyFont="1" applyFill="1" applyBorder="1" applyAlignment="1">
      <alignment horizontal="center" vertical="center" wrapText="1"/>
    </xf>
    <xf numFmtId="0" fontId="12" fillId="7" borderId="1" xfId="0" applyNumberFormat="1" applyFont="1" applyFill="1" applyBorder="1" applyAlignment="1">
      <alignment horizontal="center" vertical="center"/>
    </xf>
    <xf numFmtId="0" fontId="20" fillId="7" borderId="1" xfId="0" applyNumberFormat="1" applyFont="1" applyFill="1" applyBorder="1" applyAlignment="1">
      <alignment horizontal="center" vertical="center"/>
    </xf>
    <xf numFmtId="0" fontId="59" fillId="7" borderId="1" xfId="44" applyFont="1" applyFill="1" applyBorder="1" applyAlignment="1">
      <alignment horizontal="center" vertical="center" wrapText="1"/>
    </xf>
    <xf numFmtId="0" fontId="59" fillId="7" borderId="1" xfId="45" applyFont="1" applyFill="1" applyBorder="1" applyAlignment="1">
      <alignment horizontal="center" vertical="center" wrapText="1"/>
    </xf>
    <xf numFmtId="0" fontId="59" fillId="7" borderId="1" xfId="3" applyFont="1" applyFill="1" applyBorder="1" applyAlignment="1">
      <alignment horizontal="left" vertical="center"/>
    </xf>
    <xf numFmtId="0" fontId="59" fillId="7" borderId="1" xfId="2" applyFont="1" applyFill="1" applyBorder="1" applyAlignment="1">
      <alignment horizontal="center" vertical="center"/>
    </xf>
    <xf numFmtId="0" fontId="59" fillId="7" borderId="5" xfId="64" applyNumberFormat="1" applyFont="1" applyFill="1" applyBorder="1" applyAlignment="1">
      <alignment horizontal="center" vertical="center" wrapText="1"/>
    </xf>
    <xf numFmtId="0" fontId="1" fillId="8" borderId="5" xfId="0" applyFont="1" applyFill="1" applyBorder="1" applyAlignment="1">
      <alignment horizontal="center" vertical="center"/>
    </xf>
    <xf numFmtId="0" fontId="1" fillId="16" borderId="1" xfId="0" applyFont="1" applyFill="1" applyBorder="1" applyAlignment="1">
      <alignment horizontal="center" vertical="center"/>
    </xf>
    <xf numFmtId="0" fontId="44" fillId="16" borderId="1" xfId="0" applyFont="1" applyFill="1" applyBorder="1" applyAlignment="1">
      <alignment horizontal="center" vertical="center"/>
    </xf>
    <xf numFmtId="0" fontId="16" fillId="16" borderId="1" xfId="0" applyFont="1" applyFill="1" applyBorder="1" applyAlignment="1">
      <alignment horizontal="center" vertical="center"/>
    </xf>
    <xf numFmtId="0" fontId="2" fillId="16" borderId="1" xfId="0" applyFont="1" applyFill="1" applyBorder="1" applyAlignment="1">
      <alignment horizontal="left" vertical="center" wrapText="1"/>
    </xf>
    <xf numFmtId="0" fontId="59" fillId="8" borderId="5" xfId="3" applyFont="1" applyFill="1" applyBorder="1" applyAlignment="1">
      <alignment vertical="center"/>
    </xf>
    <xf numFmtId="0" fontId="59" fillId="8" borderId="1" xfId="3" applyFont="1" applyFill="1" applyBorder="1" applyAlignment="1">
      <alignment vertical="center"/>
    </xf>
    <xf numFmtId="0" fontId="1" fillId="7" borderId="5" xfId="5" applyFont="1" applyFill="1" applyBorder="1" applyAlignment="1">
      <alignment horizontal="center" vertical="center"/>
    </xf>
    <xf numFmtId="0" fontId="1" fillId="7" borderId="2" xfId="5" applyFont="1" applyFill="1" applyBorder="1" applyAlignment="1">
      <alignment vertical="center"/>
    </xf>
    <xf numFmtId="0" fontId="1" fillId="7" borderId="1" xfId="33" applyFont="1" applyFill="1" applyBorder="1" applyAlignment="1">
      <alignment horizontal="center" vertical="center"/>
    </xf>
    <xf numFmtId="49" fontId="3" fillId="7" borderId="2" xfId="0" applyNumberFormat="1" applyFont="1" applyFill="1" applyBorder="1" applyAlignment="1" applyProtection="1">
      <alignment horizontal="center" vertical="center" wrapText="1"/>
      <protection locked="0"/>
    </xf>
    <xf numFmtId="49" fontId="3" fillId="7" borderId="2" xfId="0" applyNumberFormat="1" applyFont="1" applyFill="1" applyBorder="1" applyAlignment="1">
      <alignment horizontal="center" vertical="center" wrapText="1"/>
    </xf>
    <xf numFmtId="0" fontId="31" fillId="7" borderId="1" xfId="4" applyFont="1" applyFill="1" applyBorder="1" applyAlignment="1">
      <alignment horizontal="right" vertical="center" wrapText="1"/>
    </xf>
    <xf numFmtId="0" fontId="0" fillId="8" borderId="5" xfId="0" applyFill="1" applyBorder="1"/>
    <xf numFmtId="0" fontId="1" fillId="8" borderId="1" xfId="5" applyFont="1" applyFill="1" applyBorder="1" applyAlignment="1">
      <alignment horizontal="center" vertical="center" wrapText="1"/>
    </xf>
    <xf numFmtId="0" fontId="1" fillId="8" borderId="2" xfId="5" applyFont="1" applyFill="1" applyBorder="1" applyAlignment="1">
      <alignment horizontal="center" vertical="center" wrapText="1"/>
    </xf>
    <xf numFmtId="0" fontId="59" fillId="7" borderId="5" xfId="3" applyFont="1" applyFill="1" applyBorder="1" applyAlignment="1">
      <alignment vertical="center"/>
    </xf>
    <xf numFmtId="0" fontId="59" fillId="7" borderId="1" xfId="3" applyFont="1" applyFill="1" applyBorder="1" applyAlignment="1">
      <alignment vertical="center"/>
    </xf>
    <xf numFmtId="0" fontId="37" fillId="8" borderId="0" xfId="5" applyFont="1" applyFill="1" applyAlignment="1">
      <alignment horizontal="center" vertical="center"/>
    </xf>
    <xf numFmtId="49" fontId="59" fillId="8" borderId="1" xfId="43" applyNumberFormat="1" applyFont="1" applyFill="1" applyBorder="1" applyAlignment="1">
      <alignment horizontal="center" vertical="center"/>
    </xf>
    <xf numFmtId="0" fontId="15" fillId="8" borderId="1" xfId="0" applyFont="1" applyFill="1" applyBorder="1"/>
    <xf numFmtId="0" fontId="1" fillId="8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left" vertical="center" wrapText="1"/>
    </xf>
    <xf numFmtId="0" fontId="1" fillId="8" borderId="0" xfId="0" applyNumberFormat="1" applyFont="1" applyFill="1" applyAlignment="1">
      <alignment horizontal="center" vertical="center"/>
    </xf>
    <xf numFmtId="0" fontId="1" fillId="8" borderId="0" xfId="0" applyNumberFormat="1" applyFont="1" applyFill="1" applyBorder="1" applyAlignment="1">
      <alignment horizontal="center" vertical="center"/>
    </xf>
    <xf numFmtId="0" fontId="0" fillId="8" borderId="0" xfId="0" applyFill="1" applyBorder="1"/>
    <xf numFmtId="0" fontId="59" fillId="7" borderId="1" xfId="17" applyFont="1" applyFill="1" applyBorder="1" applyAlignment="1">
      <alignment horizontal="center" vertical="center"/>
    </xf>
    <xf numFmtId="0" fontId="1" fillId="0" borderId="1" xfId="5" applyFont="1" applyBorder="1" applyAlignment="1">
      <alignment horizontal="center" vertical="center"/>
    </xf>
    <xf numFmtId="0" fontId="1" fillId="0" borderId="1" xfId="5" applyFont="1" applyBorder="1" applyAlignment="1">
      <alignment horizontal="center" vertical="center" wrapText="1"/>
    </xf>
    <xf numFmtId="49" fontId="1" fillId="0" borderId="1" xfId="5" applyNumberFormat="1" applyFont="1" applyBorder="1" applyAlignment="1">
      <alignment horizontal="center" vertical="center"/>
    </xf>
    <xf numFmtId="0" fontId="8" fillId="24" borderId="2" xfId="38" applyFont="1" applyFill="1" applyBorder="1" applyAlignment="1">
      <alignment horizontal="center" vertical="center" wrapText="1"/>
    </xf>
    <xf numFmtId="0" fontId="8" fillId="24" borderId="2" xfId="38" applyNumberFormat="1" applyFont="1" applyFill="1" applyBorder="1" applyAlignment="1">
      <alignment horizontal="center" vertical="center" wrapText="1"/>
    </xf>
    <xf numFmtId="0" fontId="8" fillId="0" borderId="1" xfId="38" applyFont="1" applyFill="1" applyBorder="1" applyAlignment="1">
      <alignment horizontal="center" vertical="center" wrapText="1"/>
    </xf>
    <xf numFmtId="0" fontId="1" fillId="25" borderId="1" xfId="5" applyFont="1" applyFill="1" applyBorder="1" applyAlignment="1">
      <alignment horizontal="center" vertical="center"/>
    </xf>
    <xf numFmtId="0" fontId="14" fillId="25" borderId="1" xfId="5" applyFont="1" applyFill="1" applyBorder="1" applyAlignment="1">
      <alignment horizontal="center" vertical="center"/>
    </xf>
    <xf numFmtId="0" fontId="14" fillId="25" borderId="1" xfId="5" applyFont="1" applyFill="1" applyBorder="1" applyAlignment="1">
      <alignment horizontal="center" vertical="center" wrapText="1"/>
    </xf>
    <xf numFmtId="0" fontId="1" fillId="0" borderId="1" xfId="38" applyFont="1" applyFill="1" applyBorder="1" applyAlignment="1">
      <alignment horizontal="center" vertical="center" wrapText="1"/>
    </xf>
    <xf numFmtId="0" fontId="14" fillId="0" borderId="1" xfId="5" applyFont="1" applyBorder="1" applyAlignment="1">
      <alignment horizontal="center" vertical="center" wrapText="1"/>
    </xf>
    <xf numFmtId="0" fontId="14" fillId="0" borderId="1" xfId="5" applyFont="1" applyBorder="1" applyAlignment="1">
      <alignment horizontal="center" vertical="center"/>
    </xf>
    <xf numFmtId="49" fontId="14" fillId="0" borderId="1" xfId="5" applyNumberFormat="1" applyFont="1" applyBorder="1" applyAlignment="1">
      <alignment horizontal="center" vertical="center"/>
    </xf>
    <xf numFmtId="164" fontId="1" fillId="0" borderId="1" xfId="5" applyNumberFormat="1" applyFont="1" applyFill="1" applyBorder="1" applyAlignment="1">
      <alignment horizontal="center" vertical="center" wrapText="1"/>
    </xf>
    <xf numFmtId="49" fontId="1" fillId="0" borderId="1" xfId="5" applyNumberFormat="1" applyFont="1" applyFill="1" applyBorder="1" applyAlignment="1">
      <alignment horizontal="center" vertical="center" wrapText="1"/>
    </xf>
    <xf numFmtId="0" fontId="23" fillId="0" borderId="0" xfId="5" applyFont="1" applyAlignment="1">
      <alignment horizontal="center" vertical="center"/>
    </xf>
    <xf numFmtId="0" fontId="1" fillId="0" borderId="1" xfId="5" applyFont="1" applyFill="1" applyBorder="1" applyAlignment="1">
      <alignment horizontal="center" vertical="center" shrinkToFit="1"/>
    </xf>
    <xf numFmtId="0" fontId="3" fillId="0" borderId="1" xfId="2" applyFont="1" applyFill="1" applyBorder="1" applyAlignment="1">
      <alignment horizontal="center" vertical="center" wrapText="1"/>
    </xf>
    <xf numFmtId="166" fontId="37" fillId="0" borderId="1" xfId="5" applyNumberFormat="1" applyFont="1" applyFill="1" applyBorder="1" applyAlignment="1">
      <alignment horizontal="center" vertical="center"/>
    </xf>
    <xf numFmtId="166" fontId="1" fillId="0" borderId="1" xfId="5" applyNumberFormat="1" applyFont="1" applyFill="1" applyBorder="1" applyAlignment="1">
      <alignment horizontal="center" vertical="center"/>
    </xf>
    <xf numFmtId="0" fontId="1" fillId="0" borderId="0" xfId="5" applyFont="1" applyBorder="1" applyAlignment="1">
      <alignment horizontal="center" vertical="center" wrapText="1"/>
    </xf>
    <xf numFmtId="164" fontId="25" fillId="0" borderId="1" xfId="5" applyNumberFormat="1" applyFont="1" applyFill="1" applyBorder="1" applyAlignment="1">
      <alignment horizontal="center" vertical="center"/>
    </xf>
    <xf numFmtId="0" fontId="53" fillId="0" borderId="1" xfId="5" applyNumberFormat="1" applyFont="1" applyFill="1" applyBorder="1" applyAlignment="1">
      <alignment horizontal="center" vertical="center" wrapText="1"/>
    </xf>
    <xf numFmtId="164" fontId="3" fillId="3" borderId="1" xfId="5" applyNumberFormat="1" applyFont="1" applyFill="1" applyBorder="1" applyAlignment="1">
      <alignment horizontal="center" vertical="center" wrapText="1"/>
    </xf>
    <xf numFmtId="49" fontId="76" fillId="0" borderId="1" xfId="5" applyNumberFormat="1" applyFont="1" applyFill="1" applyBorder="1" applyAlignment="1">
      <alignment horizontal="center" vertical="center" wrapText="1"/>
    </xf>
    <xf numFmtId="0" fontId="1" fillId="0" borderId="1" xfId="5" applyNumberFormat="1" applyFont="1" applyBorder="1" applyAlignment="1">
      <alignment horizontal="center" vertical="center" wrapText="1"/>
    </xf>
    <xf numFmtId="164" fontId="4" fillId="0" borderId="8" xfId="5" applyNumberFormat="1" applyFont="1" applyFill="1" applyBorder="1" applyAlignment="1">
      <alignment horizontal="left" vertical="center" wrapText="1"/>
    </xf>
    <xf numFmtId="164" fontId="4" fillId="0" borderId="1" xfId="5" applyNumberFormat="1" applyFont="1" applyFill="1" applyBorder="1" applyAlignment="1">
      <alignment horizontal="left" vertical="center" wrapText="1"/>
    </xf>
    <xf numFmtId="164" fontId="4" fillId="0" borderId="2" xfId="5" applyNumberFormat="1" applyFont="1" applyFill="1" applyBorder="1" applyAlignment="1">
      <alignment vertical="center" wrapText="1"/>
    </xf>
    <xf numFmtId="164" fontId="4" fillId="26" borderId="1" xfId="5" applyNumberFormat="1" applyFont="1" applyFill="1" applyBorder="1" applyAlignment="1">
      <alignment horizontal="left" vertical="center" wrapText="1"/>
    </xf>
    <xf numFmtId="0" fontId="3" fillId="0" borderId="1" xfId="5" applyNumberFormat="1" applyFont="1" applyFill="1" applyBorder="1" applyAlignment="1">
      <alignment horizontal="center" vertical="center"/>
    </xf>
    <xf numFmtId="0" fontId="11" fillId="0" borderId="1" xfId="5" applyNumberFormat="1" applyFont="1" applyFill="1" applyBorder="1" applyAlignment="1">
      <alignment horizontal="center" vertical="center" wrapText="1"/>
    </xf>
    <xf numFmtId="0" fontId="3" fillId="0" borderId="1" xfId="5" applyNumberFormat="1" applyFont="1" applyFill="1" applyBorder="1" applyAlignment="1" applyProtection="1">
      <alignment horizontal="center" vertical="center" wrapText="1"/>
      <protection locked="0"/>
    </xf>
    <xf numFmtId="0" fontId="1" fillId="0" borderId="1" xfId="5" applyNumberFormat="1" applyFont="1" applyFill="1" applyBorder="1" applyAlignment="1">
      <alignment horizontal="center" vertical="center"/>
    </xf>
    <xf numFmtId="164" fontId="4" fillId="0" borderId="1" xfId="5" applyNumberFormat="1" applyFont="1" applyFill="1" applyBorder="1" applyAlignment="1" applyProtection="1">
      <alignment horizontal="left" vertical="center" wrapText="1"/>
      <protection locked="0"/>
    </xf>
    <xf numFmtId="164" fontId="77" fillId="0" borderId="1" xfId="5" applyNumberFormat="1" applyFont="1" applyFill="1" applyBorder="1" applyAlignment="1">
      <alignment horizontal="center" vertical="center" wrapText="1"/>
    </xf>
    <xf numFmtId="165" fontId="3" fillId="0" borderId="1" xfId="5" applyNumberFormat="1" applyFont="1" applyFill="1" applyBorder="1" applyAlignment="1">
      <alignment horizontal="center" vertical="center"/>
    </xf>
    <xf numFmtId="0" fontId="3" fillId="0" borderId="2" xfId="5" applyNumberFormat="1" applyFont="1" applyFill="1" applyBorder="1" applyAlignment="1">
      <alignment horizontal="center" vertical="center" wrapText="1"/>
    </xf>
    <xf numFmtId="1" fontId="1" fillId="0" borderId="1" xfId="5" applyNumberFormat="1" applyFont="1" applyFill="1" applyBorder="1" applyAlignment="1">
      <alignment horizontal="center" vertical="center"/>
    </xf>
    <xf numFmtId="164" fontId="1" fillId="0" borderId="1" xfId="5" applyNumberFormat="1" applyFont="1" applyFill="1" applyBorder="1" applyAlignment="1">
      <alignment horizontal="center" vertical="center"/>
    </xf>
    <xf numFmtId="0" fontId="34" fillId="0" borderId="1" xfId="5" applyFont="1" applyFill="1" applyBorder="1" applyAlignment="1">
      <alignment vertical="center"/>
    </xf>
    <xf numFmtId="164" fontId="14" fillId="0" borderId="1" xfId="5" applyNumberFormat="1" applyFont="1" applyBorder="1" applyAlignment="1">
      <alignment horizontal="center" vertical="center"/>
    </xf>
    <xf numFmtId="164" fontId="14" fillId="0" borderId="8" xfId="5" applyNumberFormat="1" applyFont="1" applyBorder="1" applyAlignment="1">
      <alignment horizontal="center" vertical="center"/>
    </xf>
    <xf numFmtId="0" fontId="1" fillId="0" borderId="1" xfId="5" applyFont="1" applyBorder="1" applyAlignment="1">
      <alignment horizontal="left" vertical="center"/>
    </xf>
    <xf numFmtId="164" fontId="3" fillId="3" borderId="1" xfId="5" applyNumberFormat="1" applyFont="1" applyFill="1" applyBorder="1" applyAlignment="1">
      <alignment horizontal="left" vertical="center" wrapText="1"/>
    </xf>
    <xf numFmtId="0" fontId="14" fillId="0" borderId="1" xfId="5" applyFont="1" applyFill="1" applyBorder="1" applyAlignment="1">
      <alignment horizontal="center" vertical="center"/>
    </xf>
    <xf numFmtId="0" fontId="7" fillId="0" borderId="1" xfId="5" applyFont="1" applyFill="1" applyBorder="1" applyAlignment="1">
      <alignment horizontal="center" vertical="center" wrapText="1"/>
    </xf>
    <xf numFmtId="0" fontId="7" fillId="0" borderId="1" xfId="5" applyBorder="1" applyAlignment="1">
      <alignment horizontal="center" vertical="center"/>
    </xf>
    <xf numFmtId="0" fontId="78" fillId="0" borderId="1" xfId="5" applyFont="1" applyBorder="1" applyAlignment="1">
      <alignment horizontal="center" vertical="center" wrapText="1"/>
    </xf>
    <xf numFmtId="49" fontId="14" fillId="0" borderId="1" xfId="5" applyNumberFormat="1" applyFont="1" applyBorder="1" applyAlignment="1">
      <alignment horizontal="center" vertical="center" wrapText="1"/>
    </xf>
    <xf numFmtId="49" fontId="14" fillId="0" borderId="8" xfId="5" applyNumberFormat="1" applyFont="1" applyBorder="1" applyAlignment="1">
      <alignment horizontal="center" vertical="center" wrapText="1"/>
    </xf>
    <xf numFmtId="0" fontId="14" fillId="0" borderId="1" xfId="5" applyFont="1" applyFill="1" applyBorder="1" applyAlignment="1">
      <alignment horizontal="center" vertical="center" wrapText="1"/>
    </xf>
    <xf numFmtId="0" fontId="1" fillId="0" borderId="1" xfId="5" applyFont="1" applyBorder="1">
      <alignment vertical="center"/>
    </xf>
    <xf numFmtId="0" fontId="3" fillId="0" borderId="1" xfId="5" applyFont="1" applyFill="1" applyBorder="1" applyAlignment="1">
      <alignment horizontal="center" vertical="center" wrapText="1"/>
    </xf>
    <xf numFmtId="164" fontId="37" fillId="0" borderId="1" xfId="5" applyNumberFormat="1" applyFont="1" applyBorder="1" applyAlignment="1">
      <alignment horizontal="center" vertical="center"/>
    </xf>
    <xf numFmtId="49" fontId="1" fillId="0" borderId="1" xfId="5" applyNumberFormat="1" applyFont="1" applyFill="1" applyBorder="1" applyAlignment="1">
      <alignment horizontal="center" vertical="center"/>
    </xf>
    <xf numFmtId="0" fontId="3" fillId="0" borderId="1" xfId="5" applyFont="1" applyFill="1" applyBorder="1" applyAlignment="1" applyProtection="1">
      <alignment horizontal="center" vertical="center" wrapText="1"/>
      <protection locked="0"/>
    </xf>
    <xf numFmtId="164" fontId="25" fillId="3" borderId="1" xfId="5" applyNumberFormat="1" applyFont="1" applyFill="1" applyBorder="1" applyAlignment="1">
      <alignment horizontal="center" vertical="center" wrapText="1"/>
    </xf>
    <xf numFmtId="0" fontId="24" fillId="0" borderId="1" xfId="5" applyFont="1" applyBorder="1" applyAlignment="1">
      <alignment horizontal="center" vertical="center" wrapText="1"/>
    </xf>
    <xf numFmtId="0" fontId="1" fillId="25" borderId="1" xfId="5" applyFont="1" applyFill="1" applyBorder="1" applyAlignment="1">
      <alignment vertical="center"/>
    </xf>
    <xf numFmtId="0" fontId="1" fillId="0" borderId="1" xfId="5" applyFont="1" applyBorder="1" applyAlignment="1">
      <alignment vertical="center"/>
    </xf>
    <xf numFmtId="0" fontId="1" fillId="0" borderId="2" xfId="5" applyFont="1" applyBorder="1" applyAlignment="1">
      <alignment vertical="center"/>
    </xf>
    <xf numFmtId="0" fontId="1" fillId="0" borderId="8" xfId="5" applyFont="1" applyBorder="1" applyAlignment="1">
      <alignment vertical="center"/>
    </xf>
    <xf numFmtId="0" fontId="1" fillId="0" borderId="2" xfId="5" applyFont="1" applyBorder="1" applyAlignment="1">
      <alignment vertical="center" wrapText="1"/>
    </xf>
    <xf numFmtId="0" fontId="1" fillId="0" borderId="2" xfId="5" applyFont="1" applyFill="1" applyBorder="1" applyAlignment="1">
      <alignment vertical="center"/>
    </xf>
    <xf numFmtId="0" fontId="71" fillId="0" borderId="0" xfId="69" applyAlignment="1"/>
    <xf numFmtId="0" fontId="79" fillId="0" borderId="0" xfId="69" applyFont="1" applyAlignment="1"/>
    <xf numFmtId="0" fontId="71" fillId="0" borderId="0" xfId="69" applyFont="1"/>
    <xf numFmtId="0" fontId="71" fillId="8" borderId="0" xfId="69" applyFont="1" applyFill="1"/>
    <xf numFmtId="0" fontId="71" fillId="7" borderId="0" xfId="69" applyFont="1" applyFill="1"/>
    <xf numFmtId="0" fontId="0" fillId="0" borderId="1" xfId="0" applyFont="1" applyBorder="1"/>
    <xf numFmtId="0" fontId="71" fillId="0" borderId="0" xfId="69" applyFont="1" applyAlignment="1"/>
    <xf numFmtId="0" fontId="3" fillId="0" borderId="1" xfId="5" applyNumberFormat="1" applyFont="1" applyFill="1" applyBorder="1" applyAlignment="1" applyProtection="1">
      <alignment vertical="center" wrapText="1"/>
    </xf>
    <xf numFmtId="0" fontId="3" fillId="0" borderId="2" xfId="5" applyNumberFormat="1" applyFont="1" applyFill="1" applyBorder="1" applyAlignment="1">
      <alignment vertical="center"/>
    </xf>
    <xf numFmtId="0" fontId="9" fillId="0" borderId="2" xfId="5" applyNumberFormat="1" applyFont="1" applyFill="1" applyBorder="1" applyAlignment="1">
      <alignment vertical="center" wrapText="1"/>
    </xf>
    <xf numFmtId="0" fontId="3" fillId="0" borderId="2" xfId="5" applyNumberFormat="1" applyFont="1" applyFill="1" applyBorder="1" applyAlignment="1">
      <alignment vertical="center" wrapText="1"/>
    </xf>
    <xf numFmtId="0" fontId="3" fillId="0" borderId="2" xfId="5" applyFont="1" applyFill="1" applyBorder="1" applyAlignment="1">
      <alignment vertical="center"/>
    </xf>
    <xf numFmtId="0" fontId="14" fillId="0" borderId="1" xfId="5" applyFont="1" applyBorder="1" applyAlignment="1">
      <alignment vertical="center"/>
    </xf>
    <xf numFmtId="0" fontId="24" fillId="0" borderId="1" xfId="5" applyFont="1" applyBorder="1" applyAlignment="1">
      <alignment vertical="center"/>
    </xf>
    <xf numFmtId="0" fontId="14" fillId="0" borderId="2" xfId="5" applyFont="1" applyBorder="1" applyAlignment="1">
      <alignment vertical="center"/>
    </xf>
    <xf numFmtId="0" fontId="14" fillId="0" borderId="2" xfId="5" applyFont="1" applyBorder="1" applyAlignment="1">
      <alignment vertical="center" wrapText="1"/>
    </xf>
    <xf numFmtId="0" fontId="78" fillId="0" borderId="1" xfId="5" applyFont="1" applyBorder="1" applyAlignment="1">
      <alignment vertical="center" wrapText="1"/>
    </xf>
    <xf numFmtId="0" fontId="1" fillId="7" borderId="3" xfId="0" applyFont="1" applyFill="1" applyBorder="1" applyAlignment="1">
      <alignment horizontal="center" vertical="center"/>
    </xf>
    <xf numFmtId="0" fontId="16" fillId="7" borderId="3" xfId="0" applyFont="1" applyFill="1" applyBorder="1" applyAlignment="1">
      <alignment horizontal="center" vertical="center"/>
    </xf>
    <xf numFmtId="0" fontId="71" fillId="7" borderId="0" xfId="69" applyFill="1" applyAlignment="1"/>
    <xf numFmtId="0" fontId="71" fillId="8" borderId="0" xfId="69" applyFill="1" applyAlignment="1"/>
    <xf numFmtId="0" fontId="1" fillId="7" borderId="22" xfId="9" applyFont="1" applyFill="1" applyBorder="1" applyAlignment="1">
      <alignment vertical="center"/>
    </xf>
    <xf numFmtId="0" fontId="1" fillId="7" borderId="19" xfId="9" applyFont="1" applyFill="1" applyBorder="1" applyAlignment="1">
      <alignment vertical="center"/>
    </xf>
    <xf numFmtId="0" fontId="1" fillId="7" borderId="1" xfId="9" applyFont="1" applyFill="1" applyBorder="1" applyAlignment="1">
      <alignment horizontal="center" vertical="center"/>
    </xf>
    <xf numFmtId="0" fontId="8" fillId="7" borderId="5" xfId="0" applyFont="1" applyFill="1" applyBorder="1" applyAlignment="1">
      <alignment horizontal="center" vertical="center"/>
    </xf>
    <xf numFmtId="0" fontId="8" fillId="7" borderId="0" xfId="0" applyFont="1" applyFill="1" applyAlignment="1">
      <alignment horizontal="center" vertical="center"/>
    </xf>
    <xf numFmtId="0" fontId="59" fillId="7" borderId="0" xfId="0" applyFont="1" applyFill="1" applyAlignment="1">
      <alignment horizontal="left" vertical="center" wrapText="1"/>
    </xf>
    <xf numFmtId="0" fontId="8" fillId="7" borderId="0" xfId="0" applyNumberFormat="1" applyFont="1" applyFill="1" applyAlignment="1">
      <alignment horizontal="center" vertical="center"/>
    </xf>
    <xf numFmtId="0" fontId="8" fillId="7" borderId="0" xfId="0" applyNumberFormat="1" applyFont="1" applyFill="1" applyBorder="1" applyAlignment="1">
      <alignment horizontal="center" vertical="center"/>
    </xf>
    <xf numFmtId="0" fontId="0" fillId="7" borderId="0" xfId="0" applyFont="1" applyFill="1" applyBorder="1"/>
    <xf numFmtId="49" fontId="4" fillId="7" borderId="1" xfId="0" applyNumberFormat="1" applyFont="1" applyFill="1" applyBorder="1" applyAlignment="1" applyProtection="1">
      <alignment horizontal="left" vertical="center" wrapText="1"/>
      <protection locked="0"/>
    </xf>
    <xf numFmtId="0" fontId="71" fillId="7" borderId="0" xfId="69" applyFont="1" applyFill="1" applyAlignment="1"/>
    <xf numFmtId="0" fontId="37" fillId="7" borderId="1" xfId="5" applyFont="1" applyFill="1" applyBorder="1" applyAlignment="1">
      <alignment horizontal="center" vertical="center" wrapText="1"/>
    </xf>
    <xf numFmtId="164" fontId="38" fillId="7" borderId="1" xfId="2" applyNumberFormat="1" applyFont="1" applyFill="1" applyBorder="1" applyAlignment="1">
      <alignment horizontal="center" vertical="center" wrapText="1"/>
    </xf>
    <xf numFmtId="0" fontId="59" fillId="7" borderId="1" xfId="51" applyFont="1" applyFill="1" applyBorder="1" applyAlignment="1">
      <alignment horizontal="center" vertical="center"/>
    </xf>
    <xf numFmtId="0" fontId="59" fillId="7" borderId="1" xfId="52" applyFont="1" applyFill="1" applyBorder="1" applyAlignment="1">
      <alignment horizontal="center" vertical="center"/>
    </xf>
    <xf numFmtId="0" fontId="59" fillId="7" borderId="1" xfId="53" applyFont="1" applyFill="1" applyBorder="1" applyAlignment="1">
      <alignment horizontal="center" vertical="center"/>
    </xf>
    <xf numFmtId="0" fontId="0" fillId="7" borderId="7" xfId="0" applyFill="1" applyBorder="1"/>
    <xf numFmtId="49" fontId="1" fillId="7" borderId="7" xfId="0" applyNumberFormat="1" applyFont="1" applyFill="1" applyBorder="1" applyAlignment="1">
      <alignment horizontal="center" vertical="center"/>
    </xf>
    <xf numFmtId="49" fontId="16" fillId="7" borderId="7" xfId="0" applyNumberFormat="1" applyFont="1" applyFill="1" applyBorder="1" applyAlignment="1">
      <alignment horizontal="center" vertical="center"/>
    </xf>
    <xf numFmtId="0" fontId="37" fillId="8" borderId="1" xfId="5" applyFont="1" applyFill="1" applyBorder="1" applyAlignment="1">
      <alignment horizontal="center" vertical="center" wrapText="1"/>
    </xf>
    <xf numFmtId="49" fontId="38" fillId="8" borderId="1" xfId="5" applyNumberFormat="1" applyFont="1" applyFill="1" applyBorder="1" applyAlignment="1">
      <alignment horizontal="center" vertical="center"/>
    </xf>
    <xf numFmtId="165" fontId="3" fillId="8" borderId="1" xfId="5" applyNumberFormat="1" applyFont="1" applyFill="1" applyBorder="1" applyAlignment="1">
      <alignment vertical="center" wrapText="1"/>
    </xf>
    <xf numFmtId="165" fontId="3" fillId="8" borderId="1" xfId="5" applyNumberFormat="1" applyFont="1" applyFill="1" applyBorder="1" applyAlignment="1">
      <alignment horizontal="right" vertical="center" wrapText="1"/>
    </xf>
    <xf numFmtId="0" fontId="14" fillId="7" borderId="1" xfId="5" applyFont="1" applyFill="1" applyBorder="1" applyAlignment="1">
      <alignment horizontal="center" vertical="center"/>
    </xf>
    <xf numFmtId="0" fontId="1" fillId="7" borderId="1" xfId="5" applyFont="1" applyFill="1" applyBorder="1" applyAlignment="1">
      <alignment vertical="center"/>
    </xf>
    <xf numFmtId="49" fontId="14" fillId="7" borderId="1" xfId="5" applyNumberFormat="1" applyFont="1" applyFill="1" applyBorder="1" applyAlignment="1">
      <alignment horizontal="center" vertical="center"/>
    </xf>
    <xf numFmtId="0" fontId="14" fillId="7" borderId="1" xfId="5" applyFont="1" applyFill="1" applyBorder="1" applyAlignment="1">
      <alignment horizontal="center" vertical="center" wrapText="1"/>
    </xf>
    <xf numFmtId="49" fontId="59" fillId="7" borderId="2" xfId="3" applyNumberFormat="1" applyFont="1" applyFill="1" applyBorder="1" applyAlignment="1">
      <alignment horizontal="center" vertical="center"/>
    </xf>
    <xf numFmtId="164" fontId="29" fillId="7" borderId="1" xfId="2" applyNumberFormat="1" applyFont="1" applyFill="1" applyBorder="1" applyAlignment="1">
      <alignment horizontal="center" vertical="center" wrapText="1"/>
    </xf>
    <xf numFmtId="49" fontId="29" fillId="7" borderId="5" xfId="0" applyNumberFormat="1" applyFont="1" applyFill="1" applyBorder="1" applyAlignment="1">
      <alignment horizontal="center" vertical="center" wrapText="1"/>
    </xf>
    <xf numFmtId="49" fontId="13" fillId="7" borderId="1" xfId="0" applyNumberFormat="1" applyFont="1" applyFill="1" applyBorder="1" applyAlignment="1">
      <alignment horizontal="center" vertical="center" wrapText="1"/>
    </xf>
    <xf numFmtId="0" fontId="60" fillId="7" borderId="1" xfId="3" applyFont="1" applyFill="1" applyBorder="1" applyAlignment="1">
      <alignment horizontal="center" vertical="center"/>
    </xf>
    <xf numFmtId="0" fontId="60" fillId="7" borderId="1" xfId="51" applyFont="1" applyFill="1" applyBorder="1" applyAlignment="1">
      <alignment horizontal="center" vertical="center"/>
    </xf>
    <xf numFmtId="0" fontId="60" fillId="7" borderId="1" xfId="52" applyFont="1" applyFill="1" applyBorder="1" applyAlignment="1">
      <alignment horizontal="center" vertical="center"/>
    </xf>
    <xf numFmtId="0" fontId="60" fillId="7" borderId="1" xfId="3" applyFont="1" applyFill="1" applyBorder="1" applyAlignment="1">
      <alignment horizontal="center" vertical="center" wrapText="1"/>
    </xf>
    <xf numFmtId="0" fontId="60" fillId="7" borderId="1" xfId="3" applyFont="1" applyFill="1" applyBorder="1" applyAlignment="1">
      <alignment horizontal="left" vertical="center"/>
    </xf>
    <xf numFmtId="0" fontId="60" fillId="7" borderId="8" xfId="3" applyFont="1" applyFill="1" applyBorder="1" applyAlignment="1">
      <alignment horizontal="center" vertical="center"/>
    </xf>
    <xf numFmtId="0" fontId="60" fillId="7" borderId="1" xfId="53" applyFont="1" applyFill="1" applyBorder="1" applyAlignment="1">
      <alignment horizontal="center" vertical="center"/>
    </xf>
    <xf numFmtId="0" fontId="80" fillId="7" borderId="0" xfId="5" applyFont="1" applyFill="1" applyAlignment="1">
      <alignment horizontal="center" vertical="center"/>
    </xf>
    <xf numFmtId="0" fontId="3" fillId="8" borderId="1" xfId="5" applyNumberFormat="1" applyFont="1" applyFill="1" applyBorder="1" applyAlignment="1" applyProtection="1">
      <alignment horizontal="center" vertical="center" wrapText="1"/>
    </xf>
    <xf numFmtId="0" fontId="1" fillId="8" borderId="0" xfId="5" applyFont="1" applyFill="1" applyAlignment="1">
      <alignment horizontal="center" vertical="center"/>
    </xf>
    <xf numFmtId="0" fontId="1" fillId="7" borderId="2" xfId="37" applyNumberFormat="1" applyFont="1" applyFill="1" applyBorder="1" applyAlignment="1">
      <alignment horizontal="center" vertical="center" wrapText="1"/>
    </xf>
    <xf numFmtId="0" fontId="1" fillId="7" borderId="1" xfId="5" applyFont="1" applyFill="1" applyBorder="1" applyAlignment="1">
      <alignment horizontal="left" vertical="center"/>
    </xf>
    <xf numFmtId="164" fontId="50" fillId="7" borderId="1" xfId="5" applyNumberFormat="1" applyFont="1" applyFill="1" applyBorder="1" applyAlignment="1">
      <alignment vertical="center"/>
    </xf>
    <xf numFmtId="164" fontId="54" fillId="7" borderId="1" xfId="5" applyNumberFormat="1" applyFont="1" applyFill="1" applyBorder="1" applyAlignment="1">
      <alignment horizontal="center" vertical="center"/>
    </xf>
    <xf numFmtId="164" fontId="38" fillId="7" borderId="1" xfId="5" applyNumberFormat="1" applyFont="1" applyFill="1" applyBorder="1" applyAlignment="1">
      <alignment horizontal="center" vertical="center"/>
    </xf>
    <xf numFmtId="0" fontId="1" fillId="8" borderId="2" xfId="5" applyFont="1" applyFill="1" applyBorder="1" applyAlignment="1">
      <alignment vertical="center"/>
    </xf>
    <xf numFmtId="49" fontId="1" fillId="7" borderId="1" xfId="5" applyNumberFormat="1" applyFont="1" applyFill="1" applyBorder="1" applyAlignment="1">
      <alignment horizontal="center" vertical="center"/>
    </xf>
    <xf numFmtId="0" fontId="14" fillId="8" borderId="1" xfId="5" applyFont="1" applyFill="1" applyBorder="1" applyAlignment="1">
      <alignment horizontal="center" vertical="center"/>
    </xf>
    <xf numFmtId="0" fontId="14" fillId="8" borderId="1" xfId="5" applyFont="1" applyFill="1" applyBorder="1" applyAlignment="1">
      <alignment horizontal="center" vertical="center" wrapText="1"/>
    </xf>
    <xf numFmtId="0" fontId="1" fillId="7" borderId="1" xfId="38" applyFont="1" applyFill="1" applyBorder="1" applyAlignment="1">
      <alignment horizontal="center" vertical="center" wrapText="1"/>
    </xf>
    <xf numFmtId="0" fontId="8" fillId="7" borderId="1" xfId="38" applyFont="1" applyFill="1" applyBorder="1" applyAlignment="1">
      <alignment horizontal="center" vertical="center" wrapText="1"/>
    </xf>
    <xf numFmtId="0" fontId="1" fillId="27" borderId="1" xfId="5" applyFont="1" applyFill="1" applyBorder="1" applyAlignment="1">
      <alignment vertical="center"/>
    </xf>
    <xf numFmtId="0" fontId="1" fillId="27" borderId="1" xfId="5" applyFont="1" applyFill="1" applyBorder="1" applyAlignment="1">
      <alignment horizontal="center" vertical="center"/>
    </xf>
    <xf numFmtId="0" fontId="3" fillId="7" borderId="1" xfId="5" applyNumberFormat="1" applyFont="1" applyFill="1" applyBorder="1" applyAlignment="1" applyProtection="1">
      <alignment horizontal="center" vertical="center" wrapText="1"/>
    </xf>
    <xf numFmtId="0" fontId="1" fillId="7" borderId="0" xfId="5" applyFont="1" applyFill="1" applyAlignment="1">
      <alignment horizontal="center" vertical="center"/>
    </xf>
    <xf numFmtId="49" fontId="8" fillId="7" borderId="2" xfId="2" applyNumberFormat="1" applyFont="1" applyFill="1" applyBorder="1" applyAlignment="1">
      <alignment horizontal="center" vertical="center" wrapText="1"/>
    </xf>
    <xf numFmtId="49" fontId="8" fillId="7" borderId="7" xfId="2" applyNumberFormat="1" applyFont="1" applyFill="1" applyBorder="1" applyAlignment="1">
      <alignment horizontal="center" vertical="center" wrapText="1"/>
    </xf>
    <xf numFmtId="49" fontId="8" fillId="7" borderId="1" xfId="2" applyNumberFormat="1" applyFont="1" applyFill="1" applyBorder="1" applyAlignment="1">
      <alignment horizontal="center" vertical="center" wrapText="1"/>
    </xf>
    <xf numFmtId="49" fontId="8" fillId="7" borderId="5" xfId="2" applyNumberFormat="1" applyFont="1" applyFill="1" applyBorder="1" applyAlignment="1">
      <alignment horizontal="center" vertical="center" wrapText="1"/>
    </xf>
    <xf numFmtId="0" fontId="1" fillId="7" borderId="5" xfId="5" applyFont="1" applyFill="1" applyBorder="1" applyAlignment="1">
      <alignment horizontal="center" vertical="center" wrapText="1"/>
    </xf>
    <xf numFmtId="0" fontId="1" fillId="7" borderId="1" xfId="29" applyNumberFormat="1" applyFont="1" applyFill="1" applyBorder="1" applyAlignment="1" applyProtection="1">
      <alignment horizontal="center" vertical="center" wrapText="1"/>
    </xf>
    <xf numFmtId="49" fontId="59" fillId="7" borderId="1" xfId="43" applyNumberFormat="1" applyFont="1" applyFill="1" applyBorder="1" applyAlignment="1">
      <alignment horizontal="center" vertical="center"/>
    </xf>
    <xf numFmtId="0" fontId="59" fillId="7" borderId="8" xfId="3" applyFont="1" applyFill="1" applyBorder="1" applyAlignment="1">
      <alignment vertical="center"/>
    </xf>
    <xf numFmtId="164" fontId="39" fillId="7" borderId="1" xfId="5" applyNumberFormat="1" applyFont="1" applyFill="1" applyBorder="1" applyAlignment="1">
      <alignment horizontal="center" vertical="center"/>
    </xf>
    <xf numFmtId="0" fontId="41" fillId="7" borderId="1" xfId="5" applyFont="1" applyFill="1" applyBorder="1" applyAlignment="1">
      <alignment horizontal="center" vertical="center"/>
    </xf>
    <xf numFmtId="164" fontId="57" fillId="7" borderId="1" xfId="5" applyNumberFormat="1" applyFont="1" applyFill="1" applyBorder="1" applyAlignment="1"/>
    <xf numFmtId="164" fontId="25" fillId="7" borderId="1" xfId="5" applyNumberFormat="1" applyFont="1" applyFill="1" applyBorder="1" applyAlignment="1"/>
    <xf numFmtId="0" fontId="38" fillId="7" borderId="1" xfId="5" applyFont="1" applyFill="1" applyBorder="1" applyAlignment="1">
      <alignment horizontal="center" vertical="center"/>
    </xf>
    <xf numFmtId="164" fontId="52" fillId="7" borderId="1" xfId="5" applyNumberFormat="1" applyFont="1" applyFill="1" applyBorder="1" applyAlignment="1">
      <alignment vertical="center"/>
    </xf>
    <xf numFmtId="164" fontId="53" fillId="7" borderId="1" xfId="5" applyNumberFormat="1" applyFont="1" applyFill="1" applyBorder="1" applyAlignment="1">
      <alignment vertical="center"/>
    </xf>
    <xf numFmtId="164" fontId="3" fillId="7" borderId="1" xfId="5" applyNumberFormat="1" applyFont="1" applyFill="1" applyBorder="1" applyAlignment="1">
      <alignment vertical="center"/>
    </xf>
    <xf numFmtId="0" fontId="1" fillId="8" borderId="1" xfId="10" applyFont="1" applyFill="1" applyBorder="1" applyAlignment="1">
      <alignment horizontal="center" vertical="center"/>
    </xf>
    <xf numFmtId="0" fontId="38" fillId="7" borderId="1" xfId="5" applyNumberFormat="1" applyFont="1" applyFill="1" applyBorder="1" applyAlignment="1">
      <alignment horizontal="center" vertical="center" wrapText="1"/>
    </xf>
    <xf numFmtId="49" fontId="38" fillId="7" borderId="1" xfId="5" applyNumberFormat="1" applyFont="1" applyFill="1" applyBorder="1" applyAlignment="1">
      <alignment horizontal="center" vertical="center" wrapText="1"/>
    </xf>
    <xf numFmtId="0" fontId="42" fillId="7" borderId="1" xfId="5" applyFont="1" applyFill="1" applyBorder="1" applyAlignment="1">
      <alignment horizontal="center" vertical="center"/>
    </xf>
    <xf numFmtId="0" fontId="7" fillId="7" borderId="0" xfId="5" applyFill="1">
      <alignment vertical="center"/>
    </xf>
    <xf numFmtId="0" fontId="71" fillId="16" borderId="0" xfId="69" applyFill="1"/>
    <xf numFmtId="0" fontId="71" fillId="16" borderId="0" xfId="69" applyFont="1" applyFill="1"/>
    <xf numFmtId="0" fontId="71" fillId="16" borderId="0" xfId="69" applyFill="1" applyAlignment="1"/>
    <xf numFmtId="0" fontId="1" fillId="28" borderId="1" xfId="5" applyFont="1" applyFill="1" applyBorder="1" applyAlignment="1">
      <alignment horizontal="center" vertical="center"/>
    </xf>
    <xf numFmtId="0" fontId="8" fillId="8" borderId="1" xfId="38" applyFont="1" applyFill="1" applyBorder="1" applyAlignment="1">
      <alignment horizontal="center" vertical="center" wrapText="1"/>
    </xf>
    <xf numFmtId="0" fontId="71" fillId="0" borderId="0" xfId="69"/>
    <xf numFmtId="49" fontId="37" fillId="8" borderId="1" xfId="5" applyNumberFormat="1" applyFont="1" applyFill="1" applyBorder="1" applyAlignment="1">
      <alignment horizontal="center" vertical="center"/>
    </xf>
    <xf numFmtId="164" fontId="38" fillId="8" borderId="1" xfId="5" applyNumberFormat="1" applyFont="1" applyFill="1" applyBorder="1" applyAlignment="1">
      <alignment horizontal="center" vertical="center"/>
    </xf>
    <xf numFmtId="0" fontId="38" fillId="8" borderId="1" xfId="2" quotePrefix="1" applyFont="1" applyFill="1" applyBorder="1" applyAlignment="1">
      <alignment horizontal="center" vertical="center"/>
    </xf>
    <xf numFmtId="0" fontId="71" fillId="5" borderId="0" xfId="69" applyFont="1" applyFill="1"/>
    <xf numFmtId="0" fontId="71" fillId="5" borderId="0" xfId="69" applyFill="1"/>
    <xf numFmtId="164" fontId="37" fillId="7" borderId="8" xfId="5" applyNumberFormat="1" applyFont="1" applyFill="1" applyBorder="1" applyAlignment="1">
      <alignment horizontal="center" vertical="center"/>
    </xf>
    <xf numFmtId="0" fontId="1" fillId="7" borderId="1" xfId="5" applyNumberFormat="1" applyFont="1" applyFill="1" applyBorder="1" applyAlignment="1">
      <alignment horizontal="center" vertical="center"/>
    </xf>
    <xf numFmtId="164" fontId="1" fillId="7" borderId="1" xfId="5" applyNumberFormat="1" applyFont="1" applyFill="1" applyBorder="1" applyAlignment="1">
      <alignment horizontal="center" vertical="center"/>
    </xf>
    <xf numFmtId="49" fontId="1" fillId="7" borderId="1" xfId="0" applyNumberFormat="1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 wrapText="1"/>
    </xf>
    <xf numFmtId="0" fontId="1" fillId="23" borderId="0" xfId="5" applyFont="1" applyFill="1" applyAlignment="1">
      <alignment horizontal="center" vertical="center"/>
    </xf>
    <xf numFmtId="0" fontId="1" fillId="23" borderId="1" xfId="5" applyFont="1" applyFill="1" applyBorder="1" applyAlignment="1">
      <alignment horizontal="center" vertical="center"/>
    </xf>
    <xf numFmtId="0" fontId="3" fillId="23" borderId="1" xfId="5" applyNumberFormat="1" applyFont="1" applyFill="1" applyBorder="1" applyAlignment="1" applyProtection="1">
      <alignment horizontal="center" vertical="center" wrapText="1"/>
    </xf>
    <xf numFmtId="0" fontId="1" fillId="7" borderId="7" xfId="5" applyFont="1" applyFill="1" applyBorder="1" applyAlignment="1">
      <alignment vertical="center"/>
    </xf>
    <xf numFmtId="0" fontId="0" fillId="7" borderId="6" xfId="0" applyFill="1" applyBorder="1"/>
    <xf numFmtId="164" fontId="4" fillId="5" borderId="1" xfId="0" applyNumberFormat="1" applyFont="1" applyFill="1" applyBorder="1" applyAlignment="1">
      <alignment horizontal="left" vertical="center" wrapText="1"/>
    </xf>
    <xf numFmtId="0" fontId="0" fillId="5" borderId="6" xfId="0" applyFill="1" applyBorder="1"/>
    <xf numFmtId="0" fontId="4" fillId="5" borderId="1" xfId="0" applyFont="1" applyFill="1" applyBorder="1" applyAlignment="1">
      <alignment horizontal="left" vertical="center" wrapText="1"/>
    </xf>
    <xf numFmtId="0" fontId="14" fillId="27" borderId="1" xfId="5" applyFont="1" applyFill="1" applyBorder="1" applyAlignment="1">
      <alignment horizontal="center" vertical="center"/>
    </xf>
    <xf numFmtId="0" fontId="1" fillId="8" borderId="1" xfId="5" applyFont="1" applyFill="1" applyBorder="1" applyAlignment="1">
      <alignment vertical="center"/>
    </xf>
    <xf numFmtId="0" fontId="1" fillId="7" borderId="9" xfId="18" applyNumberFormat="1" applyFont="1" applyFill="1" applyBorder="1" applyAlignment="1" applyProtection="1">
      <alignment horizontal="center" vertical="center"/>
    </xf>
    <xf numFmtId="0" fontId="1" fillId="7" borderId="4" xfId="18" applyNumberFormat="1" applyFont="1" applyFill="1" applyBorder="1" applyAlignment="1" applyProtection="1">
      <alignment vertical="center"/>
    </xf>
    <xf numFmtId="0" fontId="1" fillId="7" borderId="8" xfId="18" applyNumberFormat="1" applyFont="1" applyFill="1" applyBorder="1" applyAlignment="1" applyProtection="1">
      <alignment horizontal="center" vertical="center"/>
    </xf>
    <xf numFmtId="0" fontId="1" fillId="7" borderId="8" xfId="5" applyNumberFormat="1" applyFont="1" applyFill="1" applyBorder="1" applyAlignment="1" applyProtection="1">
      <alignment horizontal="center" vertical="center" wrapText="1"/>
    </xf>
    <xf numFmtId="0" fontId="1" fillId="7" borderId="8" xfId="10" applyFont="1" applyFill="1" applyBorder="1" applyAlignment="1">
      <alignment horizontal="center" vertical="center"/>
    </xf>
    <xf numFmtId="0" fontId="1" fillId="7" borderId="8" xfId="5" applyFont="1" applyFill="1" applyBorder="1" applyAlignment="1">
      <alignment horizontal="center" vertical="center"/>
    </xf>
    <xf numFmtId="0" fontId="1" fillId="7" borderId="8" xfId="19" applyNumberFormat="1" applyFont="1" applyFill="1" applyBorder="1" applyAlignment="1" applyProtection="1">
      <alignment horizontal="center" vertical="center"/>
    </xf>
    <xf numFmtId="0" fontId="1" fillId="7" borderId="8" xfId="5" applyNumberFormat="1" applyFont="1" applyFill="1" applyBorder="1" applyAlignment="1" applyProtection="1">
      <alignment horizontal="center" vertical="center"/>
    </xf>
    <xf numFmtId="164" fontId="50" fillId="7" borderId="1" xfId="5" applyNumberFormat="1" applyFont="1" applyFill="1" applyBorder="1" applyAlignment="1">
      <alignment horizontal="center" vertical="center"/>
    </xf>
    <xf numFmtId="0" fontId="55" fillId="7" borderId="1" xfId="5" applyFont="1" applyFill="1" applyBorder="1" applyAlignment="1">
      <alignment horizontal="center" vertical="center"/>
    </xf>
    <xf numFmtId="0" fontId="7" fillId="7" borderId="1" xfId="5" applyFill="1" applyBorder="1" applyAlignment="1">
      <alignment horizontal="center" vertical="center"/>
    </xf>
    <xf numFmtId="0" fontId="0" fillId="8" borderId="0" xfId="0" applyFill="1"/>
    <xf numFmtId="49" fontId="3" fillId="7" borderId="15" xfId="0" applyNumberFormat="1" applyFont="1" applyFill="1" applyBorder="1" applyAlignment="1" applyProtection="1">
      <alignment horizontal="center" vertical="center" wrapText="1"/>
      <protection locked="0"/>
    </xf>
    <xf numFmtId="49" fontId="1" fillId="7" borderId="3" xfId="0" applyNumberFormat="1" applyFont="1" applyFill="1" applyBorder="1" applyAlignment="1">
      <alignment horizontal="center" vertical="center"/>
    </xf>
    <xf numFmtId="49" fontId="16" fillId="7" borderId="3" xfId="0" applyNumberFormat="1" applyFont="1" applyFill="1" applyBorder="1" applyAlignment="1">
      <alignment horizontal="center" vertical="center"/>
    </xf>
    <xf numFmtId="49" fontId="11" fillId="7" borderId="1" xfId="0" applyNumberFormat="1" applyFont="1" applyFill="1" applyBorder="1" applyAlignment="1" applyProtection="1">
      <alignment horizontal="center" vertical="center" wrapText="1"/>
      <protection locked="0"/>
    </xf>
    <xf numFmtId="49" fontId="11" fillId="7" borderId="5" xfId="0" applyNumberFormat="1" applyFont="1" applyFill="1" applyBorder="1" applyAlignment="1" applyProtection="1">
      <alignment horizontal="center" vertical="center" wrapText="1"/>
      <protection locked="0"/>
    </xf>
    <xf numFmtId="0" fontId="0" fillId="7" borderId="11" xfId="0" applyFill="1" applyBorder="1"/>
    <xf numFmtId="49" fontId="1" fillId="7" borderId="13" xfId="0" applyNumberFormat="1" applyFont="1" applyFill="1" applyBorder="1" applyAlignment="1">
      <alignment horizontal="center" vertical="center"/>
    </xf>
    <xf numFmtId="0" fontId="1" fillId="7" borderId="11" xfId="0" applyFont="1" applyFill="1" applyBorder="1" applyAlignment="1">
      <alignment horizontal="center" vertical="center"/>
    </xf>
    <xf numFmtId="49" fontId="1" fillId="7" borderId="11" xfId="0" applyNumberFormat="1" applyFont="1" applyFill="1" applyBorder="1" applyAlignment="1">
      <alignment horizontal="center" vertical="center"/>
    </xf>
    <xf numFmtId="49" fontId="16" fillId="7" borderId="11" xfId="0" applyNumberFormat="1" applyFont="1" applyFill="1" applyBorder="1" applyAlignment="1">
      <alignment horizontal="center" vertical="center"/>
    </xf>
    <xf numFmtId="164" fontId="4" fillId="7" borderId="1" xfId="0" applyNumberFormat="1" applyFont="1" applyFill="1" applyBorder="1" applyAlignment="1">
      <alignment horizontal="left" vertical="center" wrapText="1"/>
    </xf>
    <xf numFmtId="49" fontId="1" fillId="7" borderId="1" xfId="1" applyNumberFormat="1" applyFont="1" applyFill="1" applyBorder="1" applyAlignment="1">
      <alignment horizontal="center" vertical="center" wrapText="1"/>
    </xf>
    <xf numFmtId="0" fontId="8" fillId="16" borderId="1" xfId="38" applyFont="1" applyFill="1" applyBorder="1" applyAlignment="1">
      <alignment horizontal="center" vertical="center" wrapText="1"/>
    </xf>
    <xf numFmtId="0" fontId="1" fillId="29" borderId="1" xfId="5" applyFont="1" applyFill="1" applyBorder="1" applyAlignment="1">
      <alignment vertical="center"/>
    </xf>
    <xf numFmtId="0" fontId="1" fillId="29" borderId="1" xfId="5" applyFont="1" applyFill="1" applyBorder="1" applyAlignment="1">
      <alignment horizontal="center" vertical="center"/>
    </xf>
    <xf numFmtId="0" fontId="3" fillId="16" borderId="1" xfId="5" applyNumberFormat="1" applyFont="1" applyFill="1" applyBorder="1" applyAlignment="1" applyProtection="1">
      <alignment horizontal="center" vertical="center" wrapText="1"/>
    </xf>
    <xf numFmtId="0" fontId="1" fillId="16" borderId="1" xfId="5" applyFont="1" applyFill="1" applyBorder="1" applyAlignment="1">
      <alignment horizontal="center" vertical="center"/>
    </xf>
    <xf numFmtId="0" fontId="1" fillId="16" borderId="0" xfId="5" applyFont="1" applyFill="1" applyAlignment="1">
      <alignment horizontal="center" vertical="center"/>
    </xf>
    <xf numFmtId="0" fontId="15" fillId="0" borderId="1" xfId="0" applyFont="1" applyFill="1" applyBorder="1"/>
    <xf numFmtId="0" fontId="2" fillId="0" borderId="0" xfId="0" applyFont="1" applyFill="1" applyAlignment="1">
      <alignment horizontal="left" vertical="center" wrapText="1"/>
    </xf>
    <xf numFmtId="0" fontId="1" fillId="0" borderId="0" xfId="0" applyNumberFormat="1" applyFont="1" applyFill="1" applyAlignment="1">
      <alignment horizontal="center" vertical="center"/>
    </xf>
    <xf numFmtId="0" fontId="1" fillId="0" borderId="0" xfId="0" applyNumberFormat="1" applyFont="1" applyFill="1" applyBorder="1" applyAlignment="1">
      <alignment horizontal="center" vertical="center"/>
    </xf>
    <xf numFmtId="0" fontId="0" fillId="0" borderId="0" xfId="0" applyFill="1" applyBorder="1"/>
    <xf numFmtId="0" fontId="15" fillId="0" borderId="0" xfId="0" applyFont="1" applyFill="1"/>
    <xf numFmtId="0" fontId="75" fillId="7" borderId="0" xfId="69" applyFont="1" applyFill="1" applyAlignment="1"/>
    <xf numFmtId="0" fontId="41" fillId="7" borderId="1" xfId="5" applyFont="1" applyFill="1" applyBorder="1" applyAlignment="1">
      <alignment horizontal="center" vertical="center" wrapText="1"/>
    </xf>
    <xf numFmtId="166" fontId="37" fillId="8" borderId="1" xfId="5" applyNumberFormat="1" applyFont="1" applyFill="1" applyBorder="1" applyAlignment="1">
      <alignment horizontal="center" vertical="center"/>
    </xf>
    <xf numFmtId="166" fontId="1" fillId="8" borderId="1" xfId="5" applyNumberFormat="1" applyFont="1" applyFill="1" applyBorder="1" applyAlignment="1">
      <alignment horizontal="center" vertical="center"/>
    </xf>
    <xf numFmtId="0" fontId="3" fillId="8" borderId="1" xfId="2" applyNumberFormat="1" applyFont="1" applyFill="1" applyBorder="1" applyAlignment="1">
      <alignment horizontal="center" vertical="center" wrapText="1"/>
    </xf>
    <xf numFmtId="0" fontId="1" fillId="8" borderId="1" xfId="5" applyFont="1" applyFill="1" applyBorder="1" applyAlignment="1">
      <alignment horizontal="center" vertical="center" shrinkToFit="1"/>
    </xf>
    <xf numFmtId="0" fontId="14" fillId="27" borderId="1" xfId="5" applyFont="1" applyFill="1" applyBorder="1" applyAlignment="1">
      <alignment horizontal="center" vertical="center" wrapText="1"/>
    </xf>
    <xf numFmtId="0" fontId="59" fillId="8" borderId="1" xfId="2" applyNumberFormat="1" applyFont="1" applyFill="1" applyBorder="1" applyAlignment="1">
      <alignment horizontal="center" vertical="center" wrapText="1"/>
    </xf>
    <xf numFmtId="0" fontId="59" fillId="8" borderId="1" xfId="50" applyFont="1" applyFill="1" applyBorder="1" applyAlignment="1">
      <alignment horizontal="left" vertical="center" wrapText="1"/>
    </xf>
    <xf numFmtId="0" fontId="59" fillId="8" borderId="1" xfId="50" applyFont="1" applyFill="1" applyBorder="1" applyAlignment="1">
      <alignment horizontal="center" vertical="center" wrapText="1"/>
    </xf>
    <xf numFmtId="0" fontId="59" fillId="8" borderId="1" xfId="50" applyFont="1" applyFill="1" applyBorder="1" applyAlignment="1">
      <alignment horizontal="center" vertical="center" shrinkToFit="1"/>
    </xf>
    <xf numFmtId="0" fontId="40" fillId="0" borderId="0" xfId="5" applyFont="1" applyFill="1" applyBorder="1" applyAlignment="1">
      <alignment horizontal="center" vertical="center" wrapText="1" shrinkToFit="1"/>
    </xf>
    <xf numFmtId="0" fontId="74" fillId="30" borderId="2" xfId="38" applyFont="1" applyFill="1" applyBorder="1" applyAlignment="1">
      <alignment horizontal="center" vertical="center" wrapText="1" shrinkToFit="1"/>
    </xf>
    <xf numFmtId="0" fontId="40" fillId="30" borderId="2" xfId="38" applyFont="1" applyFill="1" applyBorder="1" applyAlignment="1">
      <alignment horizontal="center" vertical="center" wrapText="1" shrinkToFit="1"/>
    </xf>
    <xf numFmtId="0" fontId="74" fillId="30" borderId="2" xfId="38" applyNumberFormat="1" applyFont="1" applyFill="1" applyBorder="1" applyAlignment="1">
      <alignment horizontal="center" vertical="center" wrapText="1" shrinkToFit="1"/>
    </xf>
    <xf numFmtId="0" fontId="83" fillId="0" borderId="0" xfId="5" applyFont="1" applyAlignment="1">
      <alignment horizontal="center" vertical="center" wrapText="1" shrinkToFit="1"/>
    </xf>
    <xf numFmtId="0" fontId="40" fillId="0" borderId="1" xfId="5" applyFont="1" applyBorder="1" applyAlignment="1">
      <alignment horizontal="center" vertical="center" wrapText="1" shrinkToFit="1"/>
    </xf>
    <xf numFmtId="0" fontId="40" fillId="0" borderId="0" xfId="5" applyFont="1" applyAlignment="1">
      <alignment horizontal="center" vertical="center" wrapText="1" shrinkToFit="1"/>
    </xf>
    <xf numFmtId="0" fontId="40" fillId="0" borderId="2" xfId="5" applyFont="1" applyBorder="1" applyAlignment="1">
      <alignment horizontal="center" vertical="center" wrapText="1" shrinkToFit="1"/>
    </xf>
    <xf numFmtId="49" fontId="74" fillId="0" borderId="1" xfId="5" applyNumberFormat="1" applyFont="1" applyFill="1" applyBorder="1" applyAlignment="1">
      <alignment horizontal="center" vertical="center" wrapText="1" shrinkToFit="1"/>
    </xf>
    <xf numFmtId="0" fontId="40" fillId="0" borderId="1" xfId="5" applyFont="1" applyFill="1" applyBorder="1" applyAlignment="1">
      <alignment horizontal="center" vertical="center" wrapText="1" shrinkToFit="1"/>
    </xf>
    <xf numFmtId="0" fontId="74" fillId="0" borderId="1" xfId="5" applyFont="1" applyFill="1" applyBorder="1" applyAlignment="1">
      <alignment horizontal="center" vertical="center" wrapText="1" shrinkToFit="1"/>
    </xf>
    <xf numFmtId="0" fontId="74" fillId="0" borderId="1" xfId="5" applyNumberFormat="1" applyFont="1" applyFill="1" applyBorder="1" applyAlignment="1">
      <alignment horizontal="center" vertical="center" wrapText="1" shrinkToFit="1"/>
    </xf>
    <xf numFmtId="0" fontId="74" fillId="0" borderId="1" xfId="2" applyNumberFormat="1" applyFont="1" applyFill="1" applyBorder="1" applyAlignment="1">
      <alignment horizontal="center" vertical="center" wrapText="1" shrinkToFit="1"/>
    </xf>
    <xf numFmtId="0" fontId="74" fillId="0" borderId="1" xfId="2" applyFont="1" applyFill="1" applyBorder="1" applyAlignment="1">
      <alignment horizontal="center" vertical="center" wrapText="1" shrinkToFit="1"/>
    </xf>
    <xf numFmtId="0" fontId="40" fillId="0" borderId="1" xfId="2" applyFont="1" applyFill="1" applyBorder="1" applyAlignment="1">
      <alignment horizontal="center" vertical="center" wrapText="1" shrinkToFit="1"/>
    </xf>
    <xf numFmtId="0" fontId="53" fillId="0" borderId="1" xfId="2" applyFont="1" applyFill="1" applyBorder="1" applyAlignment="1">
      <alignment horizontal="center" vertical="center" wrapText="1" shrinkToFit="1"/>
    </xf>
    <xf numFmtId="164" fontId="14" fillId="0" borderId="1" xfId="5" applyNumberFormat="1" applyFont="1" applyBorder="1" applyAlignment="1">
      <alignment vertical="center" wrapText="1" shrinkToFit="1"/>
    </xf>
    <xf numFmtId="0" fontId="84" fillId="0" borderId="1" xfId="5" applyFont="1" applyFill="1" applyBorder="1" applyAlignment="1">
      <alignment horizontal="center" vertical="center" wrapText="1" shrinkToFit="1"/>
    </xf>
    <xf numFmtId="0" fontId="85" fillId="0" borderId="1" xfId="5" applyFont="1" applyBorder="1" applyAlignment="1">
      <alignment wrapText="1" shrinkToFit="1"/>
    </xf>
    <xf numFmtId="0" fontId="84" fillId="0" borderId="1" xfId="5" applyFont="1" applyBorder="1" applyAlignment="1">
      <alignment horizontal="center" vertical="center" wrapText="1" shrinkToFit="1"/>
    </xf>
    <xf numFmtId="0" fontId="37" fillId="0" borderId="1" xfId="5" applyFont="1" applyBorder="1" applyAlignment="1">
      <alignment horizontal="center" wrapText="1" shrinkToFit="1"/>
    </xf>
    <xf numFmtId="49" fontId="40" fillId="0" borderId="1" xfId="5" applyNumberFormat="1" applyFont="1" applyBorder="1" applyAlignment="1">
      <alignment horizontal="center" vertical="center" wrapText="1" shrinkToFit="1"/>
    </xf>
    <xf numFmtId="49" fontId="84" fillId="0" borderId="1" xfId="5" applyNumberFormat="1" applyFont="1" applyBorder="1" applyAlignment="1">
      <alignment horizontal="center" vertical="center" wrapText="1" shrinkToFit="1"/>
    </xf>
    <xf numFmtId="0" fontId="14" fillId="0" borderId="1" xfId="5" applyFont="1" applyBorder="1" applyAlignment="1">
      <alignment wrapText="1" shrinkToFit="1"/>
    </xf>
    <xf numFmtId="0" fontId="86" fillId="0" borderId="1" xfId="5" applyFont="1" applyBorder="1" applyAlignment="1">
      <alignment horizontal="center" wrapText="1" shrinkToFit="1"/>
    </xf>
    <xf numFmtId="0" fontId="40" fillId="0" borderId="1" xfId="5" applyNumberFormat="1" applyFont="1" applyFill="1" applyBorder="1" applyAlignment="1">
      <alignment horizontal="center" vertical="center" wrapText="1" shrinkToFit="1"/>
    </xf>
    <xf numFmtId="0" fontId="87" fillId="0" borderId="1" xfId="5" applyFont="1" applyBorder="1" applyAlignment="1">
      <alignment horizontal="center" vertical="center" wrapText="1" shrinkToFit="1"/>
    </xf>
    <xf numFmtId="164" fontId="84" fillId="0" borderId="1" xfId="5" applyNumberFormat="1" applyFont="1" applyBorder="1" applyAlignment="1">
      <alignment horizontal="center" vertical="center" wrapText="1" shrinkToFit="1"/>
    </xf>
    <xf numFmtId="0" fontId="20" fillId="0" borderId="1" xfId="5" applyFont="1" applyFill="1" applyBorder="1" applyAlignment="1">
      <alignment horizontal="center" vertical="center" wrapText="1" shrinkToFit="1"/>
    </xf>
    <xf numFmtId="0" fontId="20" fillId="0" borderId="8" xfId="5" applyFont="1" applyFill="1" applyBorder="1" applyAlignment="1">
      <alignment horizontal="center" vertical="center" wrapText="1" shrinkToFit="1"/>
    </xf>
    <xf numFmtId="0" fontId="40" fillId="0" borderId="2" xfId="5" applyFont="1" applyFill="1" applyBorder="1" applyAlignment="1">
      <alignment horizontal="center" vertical="center" wrapText="1" shrinkToFit="1"/>
    </xf>
    <xf numFmtId="0" fontId="88" fillId="0" borderId="1" xfId="5" applyFont="1" applyBorder="1" applyAlignment="1">
      <alignment wrapText="1" shrinkToFit="1"/>
    </xf>
    <xf numFmtId="0" fontId="74" fillId="0" borderId="1" xfId="5" applyFont="1" applyBorder="1" applyAlignment="1">
      <alignment horizontal="center" vertical="center" wrapText="1" shrinkToFit="1"/>
    </xf>
    <xf numFmtId="49" fontId="89" fillId="0" borderId="1" xfId="5" applyNumberFormat="1" applyFont="1" applyBorder="1" applyAlignment="1">
      <alignment horizontal="center" vertical="center" wrapText="1" shrinkToFit="1"/>
    </xf>
    <xf numFmtId="0" fontId="40" fillId="0" borderId="1" xfId="5" applyFont="1" applyBorder="1" applyAlignment="1" applyProtection="1">
      <alignment horizontal="center" vertical="center" wrapText="1" shrinkToFit="1"/>
      <protection locked="0"/>
    </xf>
    <xf numFmtId="164" fontId="40" fillId="0" borderId="1" xfId="5" applyNumberFormat="1" applyFont="1" applyBorder="1" applyAlignment="1">
      <alignment horizontal="center" vertical="center" wrapText="1" shrinkToFit="1"/>
    </xf>
    <xf numFmtId="164" fontId="84" fillId="0" borderId="1" xfId="5" applyNumberFormat="1" applyFont="1" applyBorder="1" applyAlignment="1" applyProtection="1">
      <alignment horizontal="center" vertical="center" wrapText="1" shrinkToFit="1"/>
      <protection locked="0"/>
    </xf>
    <xf numFmtId="164" fontId="90" fillId="0" borderId="1" xfId="5" applyNumberFormat="1" applyFont="1" applyBorder="1" applyAlignment="1">
      <alignment horizontal="center" vertical="center" wrapText="1" shrinkToFit="1"/>
    </xf>
    <xf numFmtId="164" fontId="84" fillId="25" borderId="1" xfId="5" applyNumberFormat="1" applyFont="1" applyFill="1" applyBorder="1" applyAlignment="1">
      <alignment horizontal="center" vertical="center" wrapText="1" shrinkToFit="1"/>
    </xf>
    <xf numFmtId="49" fontId="89" fillId="0" borderId="1" xfId="5" applyNumberFormat="1" applyFont="1" applyBorder="1" applyAlignment="1" applyProtection="1">
      <alignment horizontal="center" vertical="center" wrapText="1" shrinkToFit="1"/>
      <protection locked="0"/>
    </xf>
    <xf numFmtId="49" fontId="84" fillId="0" borderId="1" xfId="5" applyNumberFormat="1" applyFont="1" applyBorder="1" applyAlignment="1" applyProtection="1">
      <alignment horizontal="center" vertical="center" wrapText="1" shrinkToFit="1"/>
      <protection locked="0"/>
    </xf>
    <xf numFmtId="0" fontId="83" fillId="0" borderId="1" xfId="5" applyFont="1" applyBorder="1" applyAlignment="1">
      <alignment horizontal="center" vertical="center" wrapText="1" shrinkToFit="1"/>
    </xf>
    <xf numFmtId="164" fontId="53" fillId="0" borderId="1" xfId="5" applyNumberFormat="1" applyFont="1" applyFill="1" applyBorder="1" applyAlignment="1">
      <alignment horizontal="center" vertical="center" wrapText="1" shrinkToFit="1"/>
    </xf>
    <xf numFmtId="0" fontId="74" fillId="3" borderId="1" xfId="5" applyNumberFormat="1" applyFont="1" applyFill="1" applyBorder="1" applyAlignment="1">
      <alignment horizontal="center" vertical="center" wrapText="1" shrinkToFit="1"/>
    </xf>
    <xf numFmtId="164" fontId="40" fillId="0" borderId="1" xfId="5" applyNumberFormat="1" applyFont="1" applyBorder="1" applyAlignment="1">
      <alignment wrapText="1" shrinkToFit="1"/>
    </xf>
    <xf numFmtId="0" fontId="40" fillId="0" borderId="1" xfId="5" applyNumberFormat="1" applyFont="1" applyBorder="1" applyAlignment="1">
      <alignment horizontal="center" vertical="center" wrapText="1" shrinkToFit="1"/>
    </xf>
    <xf numFmtId="164" fontId="74" fillId="0" borderId="1" xfId="5" applyNumberFormat="1" applyFont="1" applyBorder="1" applyAlignment="1">
      <alignment horizontal="center" vertical="center" wrapText="1" shrinkToFit="1"/>
    </xf>
    <xf numFmtId="0" fontId="74" fillId="25" borderId="1" xfId="5" applyFont="1" applyFill="1" applyBorder="1" applyAlignment="1">
      <alignment horizontal="center" vertical="center" wrapText="1" shrinkToFit="1"/>
    </xf>
    <xf numFmtId="0" fontId="91" fillId="0" borderId="1" xfId="5" applyFont="1" applyBorder="1" applyAlignment="1">
      <alignment horizontal="center" vertical="center" wrapText="1" shrinkToFit="1"/>
    </xf>
    <xf numFmtId="0" fontId="74" fillId="0" borderId="1" xfId="5" applyNumberFormat="1" applyFont="1" applyBorder="1" applyAlignment="1">
      <alignment horizontal="center" vertical="center" wrapText="1" shrinkToFit="1"/>
    </xf>
    <xf numFmtId="164" fontId="84" fillId="0" borderId="1" xfId="5" applyNumberFormat="1" applyFont="1" applyBorder="1" applyAlignment="1">
      <alignment vertical="center" wrapText="1" shrinkToFit="1"/>
    </xf>
    <xf numFmtId="0" fontId="40" fillId="8" borderId="1" xfId="5" applyFont="1" applyFill="1" applyBorder="1" applyAlignment="1">
      <alignment horizontal="center" vertical="center" wrapText="1" shrinkToFit="1"/>
    </xf>
    <xf numFmtId="0" fontId="1" fillId="8" borderId="1" xfId="16" applyFont="1" applyFill="1" applyBorder="1" applyAlignment="1">
      <alignment horizontal="center" vertical="center"/>
    </xf>
    <xf numFmtId="0" fontId="1" fillId="8" borderId="1" xfId="13" applyFont="1" applyFill="1" applyBorder="1" applyAlignment="1">
      <alignment horizontal="center" vertical="center" wrapText="1"/>
    </xf>
    <xf numFmtId="0" fontId="1" fillId="8" borderId="1" xfId="14" applyFont="1" applyFill="1" applyBorder="1" applyAlignment="1">
      <alignment horizontal="center" vertical="center" wrapText="1"/>
    </xf>
    <xf numFmtId="0" fontId="1" fillId="8" borderId="1" xfId="15" applyFont="1" applyFill="1" applyBorder="1" applyAlignment="1">
      <alignment horizontal="left" vertical="center"/>
    </xf>
    <xf numFmtId="0" fontId="1" fillId="8" borderId="1" xfId="15" applyFont="1" applyFill="1" applyBorder="1" applyAlignment="1">
      <alignment horizontal="center" vertical="center"/>
    </xf>
    <xf numFmtId="0" fontId="71" fillId="23" borderId="0" xfId="69" applyFill="1"/>
    <xf numFmtId="0" fontId="71" fillId="23" borderId="0" xfId="69" applyFont="1" applyFill="1"/>
    <xf numFmtId="0" fontId="71" fillId="23" borderId="0" xfId="69" applyFill="1" applyAlignment="1"/>
    <xf numFmtId="0" fontId="47" fillId="7" borderId="1" xfId="4" applyFont="1" applyFill="1" applyBorder="1" applyAlignment="1">
      <alignment horizontal="right" vertical="center"/>
    </xf>
    <xf numFmtId="0" fontId="1" fillId="7" borderId="2" xfId="5" applyNumberFormat="1" applyFont="1" applyFill="1" applyBorder="1" applyAlignment="1" applyProtection="1">
      <alignment horizontal="center" vertical="center" wrapText="1"/>
    </xf>
    <xf numFmtId="0" fontId="1" fillId="7" borderId="2" xfId="5" applyNumberFormat="1" applyFont="1" applyFill="1" applyBorder="1" applyAlignment="1" applyProtection="1">
      <alignment vertical="center" wrapText="1"/>
    </xf>
    <xf numFmtId="0" fontId="1" fillId="7" borderId="2" xfId="10" applyFont="1" applyFill="1" applyBorder="1" applyAlignment="1">
      <alignment horizontal="center" vertical="center"/>
    </xf>
    <xf numFmtId="0" fontId="59" fillId="7" borderId="5" xfId="61" applyNumberFormat="1" applyFont="1" applyFill="1" applyBorder="1" applyAlignment="1">
      <alignment horizontal="center" vertical="center" wrapText="1"/>
    </xf>
    <xf numFmtId="0" fontId="84" fillId="23" borderId="1" xfId="5" applyFont="1" applyFill="1" applyBorder="1" applyAlignment="1">
      <alignment horizontal="center" vertical="center" wrapText="1" shrinkToFit="1"/>
    </xf>
    <xf numFmtId="0" fontId="40" fillId="23" borderId="1" xfId="5" applyFont="1" applyFill="1" applyBorder="1" applyAlignment="1">
      <alignment horizontal="center" vertical="center" wrapText="1" shrinkToFit="1"/>
    </xf>
    <xf numFmtId="49" fontId="40" fillId="23" borderId="1" xfId="5" applyNumberFormat="1" applyFont="1" applyFill="1" applyBorder="1" applyAlignment="1">
      <alignment horizontal="center" vertical="center" wrapText="1" shrinkToFit="1"/>
    </xf>
    <xf numFmtId="0" fontId="40" fillId="23" borderId="0" xfId="5" applyFont="1" applyFill="1" applyAlignment="1">
      <alignment horizontal="center" vertical="center" wrapText="1" shrinkToFit="1"/>
    </xf>
    <xf numFmtId="0" fontId="14" fillId="23" borderId="1" xfId="5" applyFont="1" applyFill="1" applyBorder="1" applyAlignment="1">
      <alignment horizontal="center" vertical="center"/>
    </xf>
    <xf numFmtId="0" fontId="7" fillId="23" borderId="1" xfId="5" applyFill="1" applyBorder="1" applyAlignment="1">
      <alignment horizontal="center" vertical="center"/>
    </xf>
    <xf numFmtId="0" fontId="14" fillId="23" borderId="1" xfId="5" applyFont="1" applyFill="1" applyBorder="1" applyAlignment="1">
      <alignment horizontal="center" vertical="center" wrapText="1"/>
    </xf>
    <xf numFmtId="0" fontId="1" fillId="23" borderId="2" xfId="5" applyFont="1" applyFill="1" applyBorder="1" applyAlignment="1">
      <alignment vertical="center" wrapText="1"/>
    </xf>
    <xf numFmtId="0" fontId="59" fillId="8" borderId="1" xfId="39" applyFont="1" applyFill="1" applyBorder="1" applyAlignment="1">
      <alignment horizontal="center" vertical="center"/>
    </xf>
    <xf numFmtId="0" fontId="1" fillId="7" borderId="1" xfId="37" applyNumberFormat="1" applyFont="1" applyFill="1" applyBorder="1" applyAlignment="1">
      <alignment horizontal="center" vertical="center" wrapText="1"/>
    </xf>
    <xf numFmtId="0" fontId="1" fillId="0" borderId="1" xfId="5" applyFont="1" applyBorder="1" applyAlignment="1">
      <alignment horizontal="center" vertical="center"/>
    </xf>
    <xf numFmtId="0" fontId="71" fillId="0" borderId="0" xfId="69" applyFont="1"/>
    <xf numFmtId="0" fontId="3" fillId="7" borderId="2" xfId="5" applyNumberFormat="1" applyFont="1" applyFill="1" applyBorder="1" applyAlignment="1">
      <alignment vertical="center" wrapText="1"/>
    </xf>
    <xf numFmtId="164" fontId="4" fillId="7" borderId="1" xfId="5" applyNumberFormat="1" applyFont="1" applyFill="1" applyBorder="1" applyAlignment="1">
      <alignment horizontal="left" vertical="center" wrapText="1"/>
    </xf>
    <xf numFmtId="0" fontId="3" fillId="7" borderId="1" xfId="5" applyFont="1" applyFill="1" applyBorder="1" applyAlignment="1">
      <alignment horizontal="center" vertical="center"/>
    </xf>
    <xf numFmtId="0" fontId="69" fillId="7" borderId="1" xfId="38" applyFont="1" applyFill="1" applyBorder="1" applyAlignment="1">
      <alignment horizontal="center" vertical="center" wrapText="1"/>
    </xf>
    <xf numFmtId="0" fontId="69" fillId="27" borderId="1" xfId="5" applyFont="1" applyFill="1" applyBorder="1" applyAlignment="1">
      <alignment vertical="center"/>
    </xf>
    <xf numFmtId="0" fontId="69" fillId="27" borderId="1" xfId="5" applyFont="1" applyFill="1" applyBorder="1" applyAlignment="1">
      <alignment horizontal="center" vertical="center"/>
    </xf>
    <xf numFmtId="0" fontId="69" fillId="7" borderId="1" xfId="5" applyNumberFormat="1" applyFont="1" applyFill="1" applyBorder="1" applyAlignment="1" applyProtection="1">
      <alignment horizontal="center" vertical="center" wrapText="1"/>
    </xf>
    <xf numFmtId="0" fontId="69" fillId="7" borderId="1" xfId="5" applyFont="1" applyFill="1" applyBorder="1" applyAlignment="1">
      <alignment horizontal="center" vertical="center"/>
    </xf>
    <xf numFmtId="0" fontId="69" fillId="7" borderId="0" xfId="5" applyFont="1" applyFill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59" fillId="8" borderId="1" xfId="17" applyFont="1" applyFill="1" applyBorder="1" applyAlignment="1">
      <alignment horizontal="center" vertical="center"/>
    </xf>
    <xf numFmtId="0" fontId="92" fillId="0" borderId="0" xfId="5" applyFont="1" applyAlignment="1">
      <alignment horizontal="center" vertical="center" wrapText="1" shrinkToFit="1"/>
    </xf>
    <xf numFmtId="0" fontId="16" fillId="8" borderId="5" xfId="0" applyFont="1" applyFill="1" applyBorder="1" applyAlignment="1">
      <alignment horizontal="center" vertical="center"/>
    </xf>
    <xf numFmtId="49" fontId="3" fillId="8" borderId="1" xfId="0" applyNumberFormat="1" applyFont="1" applyFill="1" applyBorder="1" applyAlignment="1" applyProtection="1">
      <alignment horizontal="center" vertical="center" wrapText="1"/>
      <protection locked="0"/>
    </xf>
    <xf numFmtId="49" fontId="4" fillId="8" borderId="2" xfId="0" applyNumberFormat="1" applyFont="1" applyFill="1" applyBorder="1" applyAlignment="1">
      <alignment horizontal="left" vertical="center" wrapText="1"/>
    </xf>
    <xf numFmtId="164" fontId="41" fillId="7" borderId="1" xfId="5" applyNumberFormat="1" applyFont="1" applyFill="1" applyBorder="1" applyAlignment="1"/>
    <xf numFmtId="0" fontId="40" fillId="7" borderId="0" xfId="5" applyFont="1" applyFill="1" applyAlignment="1">
      <alignment horizontal="center" vertical="center" wrapText="1" shrinkToFit="1"/>
    </xf>
    <xf numFmtId="0" fontId="74" fillId="7" borderId="1" xfId="5" applyFont="1" applyFill="1" applyBorder="1" applyAlignment="1">
      <alignment horizontal="center" vertical="center" wrapText="1" shrinkToFit="1"/>
    </xf>
    <xf numFmtId="0" fontId="40" fillId="7" borderId="1" xfId="5" applyFont="1" applyFill="1" applyBorder="1" applyAlignment="1">
      <alignment horizontal="center" vertical="center" wrapText="1" shrinkToFit="1"/>
    </xf>
    <xf numFmtId="0" fontId="43" fillId="7" borderId="1" xfId="5" applyFont="1" applyFill="1" applyBorder="1" applyAlignment="1">
      <alignment horizontal="center" vertical="center" wrapText="1"/>
    </xf>
    <xf numFmtId="0" fontId="38" fillId="8" borderId="1" xfId="5" applyNumberFormat="1" applyFont="1" applyFill="1" applyBorder="1" applyAlignment="1">
      <alignment horizontal="center" vertical="center" wrapText="1"/>
    </xf>
    <xf numFmtId="49" fontId="38" fillId="8" borderId="1" xfId="5" applyNumberFormat="1" applyFont="1" applyFill="1" applyBorder="1" applyAlignment="1">
      <alignment horizontal="center" vertical="center" wrapText="1"/>
    </xf>
    <xf numFmtId="164" fontId="39" fillId="8" borderId="1" xfId="5" applyNumberFormat="1" applyFont="1" applyFill="1" applyBorder="1" applyAlignment="1">
      <alignment horizontal="center" vertical="center"/>
    </xf>
    <xf numFmtId="0" fontId="42" fillId="8" borderId="1" xfId="5" applyFont="1" applyFill="1" applyBorder="1" applyAlignment="1">
      <alignment horizontal="center" vertical="center"/>
    </xf>
    <xf numFmtId="0" fontId="7" fillId="8" borderId="0" xfId="5" applyFill="1">
      <alignment vertical="center"/>
    </xf>
    <xf numFmtId="0" fontId="71" fillId="8" borderId="0" xfId="69" applyFont="1" applyFill="1" applyAlignment="1"/>
    <xf numFmtId="0" fontId="59" fillId="8" borderId="5" xfId="3" applyFont="1" applyFill="1" applyBorder="1" applyAlignment="1">
      <alignment horizontal="center" vertical="center"/>
    </xf>
    <xf numFmtId="0" fontId="59" fillId="8" borderId="5" xfId="64" applyNumberFormat="1" applyFont="1" applyFill="1" applyBorder="1" applyAlignment="1">
      <alignment horizontal="center" vertical="center" wrapText="1"/>
    </xf>
    <xf numFmtId="49" fontId="14" fillId="8" borderId="1" xfId="5" applyNumberFormat="1" applyFont="1" applyFill="1" applyBorder="1" applyAlignment="1">
      <alignment horizontal="center" vertical="center"/>
    </xf>
    <xf numFmtId="0" fontId="59" fillId="8" borderId="2" xfId="3" applyFont="1" applyFill="1" applyBorder="1" applyAlignment="1">
      <alignment vertical="center"/>
    </xf>
    <xf numFmtId="49" fontId="59" fillId="8" borderId="1" xfId="3" applyNumberFormat="1" applyFont="1" applyFill="1" applyBorder="1" applyAlignment="1">
      <alignment horizontal="center" vertical="center"/>
    </xf>
    <xf numFmtId="0" fontId="48" fillId="8" borderId="1" xfId="3" applyFont="1" applyFill="1" applyBorder="1" applyAlignment="1">
      <alignment horizontal="center" vertical="center" wrapText="1"/>
    </xf>
    <xf numFmtId="0" fontId="63" fillId="8" borderId="1" xfId="3" applyFont="1" applyFill="1" applyBorder="1" applyAlignment="1">
      <alignment horizontal="center" vertical="center"/>
    </xf>
    <xf numFmtId="0" fontId="0" fillId="7" borderId="1" xfId="0" applyFont="1" applyFill="1" applyBorder="1"/>
    <xf numFmtId="0" fontId="0" fillId="7" borderId="5" xfId="0" applyFont="1" applyFill="1" applyBorder="1"/>
    <xf numFmtId="0" fontId="8" fillId="7" borderId="1" xfId="0" applyFont="1" applyFill="1" applyBorder="1" applyAlignment="1">
      <alignment horizontal="center" vertical="center"/>
    </xf>
    <xf numFmtId="49" fontId="93" fillId="7" borderId="5" xfId="0" applyNumberFormat="1" applyFont="1" applyFill="1" applyBorder="1" applyAlignment="1">
      <alignment horizontal="center" vertical="center"/>
    </xf>
    <xf numFmtId="49" fontId="8" fillId="7" borderId="1" xfId="0" applyNumberFormat="1" applyFont="1" applyFill="1" applyBorder="1" applyAlignment="1" applyProtection="1">
      <alignment horizontal="center" vertical="center" wrapText="1"/>
      <protection locked="0"/>
    </xf>
    <xf numFmtId="49" fontId="59" fillId="7" borderId="2" xfId="0" applyNumberFormat="1" applyFont="1" applyFill="1" applyBorder="1" applyAlignment="1">
      <alignment horizontal="left" vertical="center" wrapText="1"/>
    </xf>
    <xf numFmtId="0" fontId="8" fillId="7" borderId="1" xfId="0" applyNumberFormat="1" applyFont="1" applyFill="1" applyBorder="1" applyAlignment="1">
      <alignment horizontal="center" vertical="center"/>
    </xf>
    <xf numFmtId="0" fontId="0" fillId="7" borderId="0" xfId="0" applyFont="1" applyFill="1"/>
    <xf numFmtId="0" fontId="40" fillId="0" borderId="1" xfId="5" applyFont="1" applyBorder="1" applyAlignment="1">
      <alignment horizontal="center" vertical="center" wrapText="1" shrinkToFit="1"/>
    </xf>
    <xf numFmtId="0" fontId="1" fillId="7" borderId="1" xfId="24" applyFont="1" applyFill="1" applyBorder="1" applyAlignment="1">
      <alignment horizontal="center" vertical="center"/>
    </xf>
    <xf numFmtId="0" fontId="1" fillId="23" borderId="1" xfId="38" applyFont="1" applyFill="1" applyBorder="1" applyAlignment="1">
      <alignment horizontal="center" vertical="center" wrapText="1"/>
    </xf>
    <xf numFmtId="0" fontId="8" fillId="23" borderId="1" xfId="38" applyFont="1" applyFill="1" applyBorder="1" applyAlignment="1">
      <alignment horizontal="center" vertical="center" wrapText="1"/>
    </xf>
    <xf numFmtId="0" fontId="1" fillId="31" borderId="1" xfId="5" applyFont="1" applyFill="1" applyBorder="1" applyAlignment="1">
      <alignment vertical="center"/>
    </xf>
    <xf numFmtId="0" fontId="1" fillId="31" borderId="1" xfId="5" applyFont="1" applyFill="1" applyBorder="1" applyAlignment="1">
      <alignment horizontal="center" vertical="center"/>
    </xf>
    <xf numFmtId="0" fontId="15" fillId="23" borderId="1" xfId="0" applyFont="1" applyFill="1" applyBorder="1"/>
    <xf numFmtId="0" fontId="1" fillId="23" borderId="5" xfId="0" applyFont="1" applyFill="1" applyBorder="1" applyAlignment="1">
      <alignment horizontal="center" vertical="center"/>
    </xf>
    <xf numFmtId="0" fontId="1" fillId="23" borderId="5" xfId="20" applyNumberFormat="1" applyFont="1" applyFill="1" applyBorder="1" applyAlignment="1" applyProtection="1">
      <alignment horizontal="center" vertical="center"/>
    </xf>
    <xf numFmtId="0" fontId="1" fillId="23" borderId="4" xfId="18" applyNumberFormat="1" applyFont="1" applyFill="1" applyBorder="1" applyAlignment="1" applyProtection="1">
      <alignment vertical="center"/>
    </xf>
    <xf numFmtId="0" fontId="1" fillId="23" borderId="1" xfId="20" applyNumberFormat="1" applyFont="1" applyFill="1" applyBorder="1" applyAlignment="1" applyProtection="1">
      <alignment horizontal="center" vertical="center"/>
    </xf>
    <xf numFmtId="0" fontId="1" fillId="23" borderId="1" xfId="5" applyNumberFormat="1" applyFont="1" applyFill="1" applyBorder="1" applyAlignment="1" applyProtection="1">
      <alignment horizontal="center" vertical="center" wrapText="1"/>
    </xf>
    <xf numFmtId="0" fontId="1" fillId="23" borderId="1" xfId="10" applyFont="1" applyFill="1" applyBorder="1" applyAlignment="1">
      <alignment horizontal="center" vertical="center"/>
    </xf>
    <xf numFmtId="0" fontId="1" fillId="23" borderId="1" xfId="11" applyFont="1" applyFill="1" applyBorder="1" applyAlignment="1">
      <alignment horizontal="center" vertical="center"/>
    </xf>
    <xf numFmtId="0" fontId="1" fillId="23" borderId="1" xfId="21" applyNumberFormat="1" applyFont="1" applyFill="1" applyBorder="1" applyAlignment="1" applyProtection="1">
      <alignment horizontal="center" vertical="center"/>
    </xf>
    <xf numFmtId="0" fontId="1" fillId="23" borderId="1" xfId="5" applyNumberFormat="1" applyFont="1" applyFill="1" applyBorder="1" applyAlignment="1" applyProtection="1">
      <alignment horizontal="center" vertical="center"/>
    </xf>
    <xf numFmtId="0" fontId="1" fillId="23" borderId="0" xfId="0" applyFont="1" applyFill="1" applyAlignment="1">
      <alignment horizontal="center" vertical="center"/>
    </xf>
    <xf numFmtId="0" fontId="2" fillId="23" borderId="0" xfId="0" applyFont="1" applyFill="1" applyAlignment="1">
      <alignment horizontal="left" vertical="center" wrapText="1"/>
    </xf>
    <xf numFmtId="0" fontId="1" fillId="23" borderId="0" xfId="0" applyNumberFormat="1" applyFont="1" applyFill="1" applyAlignment="1">
      <alignment horizontal="center" vertical="center"/>
    </xf>
    <xf numFmtId="0" fontId="1" fillId="23" borderId="0" xfId="0" applyNumberFormat="1" applyFont="1" applyFill="1" applyBorder="1" applyAlignment="1">
      <alignment horizontal="center" vertical="center"/>
    </xf>
    <xf numFmtId="0" fontId="0" fillId="23" borderId="0" xfId="0" applyFill="1" applyBorder="1"/>
    <xf numFmtId="0" fontId="15" fillId="23" borderId="0" xfId="0" applyFont="1" applyFill="1"/>
    <xf numFmtId="0" fontId="59" fillId="7" borderId="9" xfId="3" applyFont="1" applyFill="1" applyBorder="1" applyAlignment="1">
      <alignment horizontal="center" vertical="center"/>
    </xf>
    <xf numFmtId="0" fontId="59" fillId="7" borderId="9" xfId="59" applyNumberFormat="1" applyFont="1" applyFill="1" applyBorder="1" applyAlignment="1">
      <alignment horizontal="center" vertical="center" wrapText="1"/>
    </xf>
    <xf numFmtId="164" fontId="3" fillId="7" borderId="1" xfId="5" applyNumberFormat="1" applyFont="1" applyFill="1" applyBorder="1" applyAlignment="1">
      <alignment horizontal="center" vertical="center"/>
    </xf>
    <xf numFmtId="0" fontId="3" fillId="7" borderId="1" xfId="5" applyNumberFormat="1" applyFont="1" applyFill="1" applyBorder="1" applyAlignment="1">
      <alignment horizontal="center" vertical="center" wrapText="1"/>
    </xf>
    <xf numFmtId="0" fontId="83" fillId="8" borderId="0" xfId="5" applyFont="1" applyFill="1" applyAlignment="1">
      <alignment horizontal="center" vertical="center" wrapText="1" shrinkToFit="1"/>
    </xf>
    <xf numFmtId="0" fontId="40" fillId="8" borderId="0" xfId="5" applyFont="1" applyFill="1" applyAlignment="1">
      <alignment horizontal="center" vertical="center" wrapText="1" shrinkToFit="1"/>
    </xf>
    <xf numFmtId="0" fontId="1" fillId="28" borderId="1" xfId="5" applyFont="1" applyFill="1" applyBorder="1" applyAlignment="1">
      <alignment vertical="center"/>
    </xf>
    <xf numFmtId="164" fontId="40" fillId="8" borderId="1" xfId="5" applyNumberFormat="1" applyFont="1" applyFill="1" applyBorder="1" applyAlignment="1">
      <alignment horizontal="center" vertical="center" wrapText="1" shrinkToFit="1"/>
    </xf>
    <xf numFmtId="164" fontId="84" fillId="8" borderId="1" xfId="5" applyNumberFormat="1" applyFont="1" applyFill="1" applyBorder="1" applyAlignment="1">
      <alignment horizontal="center" vertical="center" wrapText="1" shrinkToFit="1"/>
    </xf>
    <xf numFmtId="49" fontId="84" fillId="8" borderId="1" xfId="5" applyNumberFormat="1" applyFont="1" applyFill="1" applyBorder="1" applyAlignment="1">
      <alignment horizontal="center" vertical="center" wrapText="1" shrinkToFit="1"/>
    </xf>
    <xf numFmtId="164" fontId="40" fillId="7" borderId="1" xfId="5" applyNumberFormat="1" applyFont="1" applyFill="1" applyBorder="1" applyAlignment="1">
      <alignment horizontal="center" vertical="center" wrapText="1" shrinkToFit="1"/>
    </xf>
    <xf numFmtId="0" fontId="0" fillId="7" borderId="23" xfId="0" applyFill="1" applyBorder="1"/>
    <xf numFmtId="0" fontId="0" fillId="7" borderId="17" xfId="0" applyFill="1" applyBorder="1"/>
    <xf numFmtId="0" fontId="1" fillId="7" borderId="17" xfId="0" applyFont="1" applyFill="1" applyBorder="1" applyAlignment="1">
      <alignment horizontal="center" vertical="center"/>
    </xf>
    <xf numFmtId="0" fontId="44" fillId="7" borderId="17" xfId="0" applyFont="1" applyFill="1" applyBorder="1" applyAlignment="1">
      <alignment horizontal="center" vertical="center"/>
    </xf>
    <xf numFmtId="0" fontId="16" fillId="7" borderId="17" xfId="0" applyFont="1" applyFill="1" applyBorder="1" applyAlignment="1">
      <alignment horizontal="center" vertical="center"/>
    </xf>
    <xf numFmtId="0" fontId="2" fillId="7" borderId="17" xfId="0" applyFont="1" applyFill="1" applyBorder="1" applyAlignment="1">
      <alignment horizontal="left" vertical="center" wrapText="1"/>
    </xf>
    <xf numFmtId="0" fontId="1" fillId="7" borderId="17" xfId="0" applyNumberFormat="1" applyFont="1" applyFill="1" applyBorder="1" applyAlignment="1">
      <alignment horizontal="center" vertical="center"/>
    </xf>
    <xf numFmtId="1" fontId="1" fillId="7" borderId="1" xfId="5" applyNumberFormat="1" applyFont="1" applyFill="1" applyBorder="1" applyAlignment="1">
      <alignment horizontal="center" vertical="center"/>
    </xf>
    <xf numFmtId="0" fontId="1" fillId="8" borderId="1" xfId="13" applyFont="1" applyFill="1" applyBorder="1" applyAlignment="1">
      <alignment horizontal="center" vertical="center"/>
    </xf>
    <xf numFmtId="49" fontId="74" fillId="8" borderId="1" xfId="5" applyNumberFormat="1" applyFont="1" applyFill="1" applyBorder="1" applyAlignment="1">
      <alignment horizontal="center" vertical="center" wrapText="1" shrinkToFit="1"/>
    </xf>
    <xf numFmtId="0" fontId="74" fillId="8" borderId="1" xfId="2" applyFont="1" applyFill="1" applyBorder="1" applyAlignment="1">
      <alignment horizontal="center" vertical="center" wrapText="1" shrinkToFit="1"/>
    </xf>
    <xf numFmtId="0" fontId="74" fillId="8" borderId="1" xfId="5" applyFont="1" applyFill="1" applyBorder="1" applyAlignment="1">
      <alignment horizontal="center" vertical="center" wrapText="1" shrinkToFit="1"/>
    </xf>
    <xf numFmtId="164" fontId="84" fillId="7" borderId="1" xfId="5" applyNumberFormat="1" applyFont="1" applyFill="1" applyBorder="1" applyAlignment="1">
      <alignment horizontal="center" vertical="center" wrapText="1" shrinkToFit="1"/>
    </xf>
    <xf numFmtId="49" fontId="84" fillId="7" borderId="1" xfId="5" applyNumberFormat="1" applyFont="1" applyFill="1" applyBorder="1" applyAlignment="1">
      <alignment horizontal="center" vertical="center" wrapText="1" shrinkToFit="1"/>
    </xf>
    <xf numFmtId="164" fontId="28" fillId="7" borderId="1" xfId="4" applyNumberFormat="1" applyFont="1" applyFill="1" applyBorder="1" applyAlignment="1">
      <alignment horizontal="right" vertical="center" wrapText="1"/>
    </xf>
    <xf numFmtId="49" fontId="3" fillId="7" borderId="2" xfId="2" applyNumberFormat="1" applyFont="1" applyFill="1" applyBorder="1" applyAlignment="1">
      <alignment horizontal="center" vertical="center" wrapText="1"/>
    </xf>
    <xf numFmtId="0" fontId="71" fillId="23" borderId="0" xfId="69" applyFont="1" applyFill="1" applyAlignment="1"/>
    <xf numFmtId="0" fontId="79" fillId="23" borderId="0" xfId="69" applyFont="1" applyFill="1" applyAlignment="1"/>
    <xf numFmtId="0" fontId="94" fillId="23" borderId="0" xfId="69" applyFont="1" applyFill="1"/>
    <xf numFmtId="0" fontId="7" fillId="8" borderId="1" xfId="5" applyFill="1" applyBorder="1" applyAlignment="1">
      <alignment horizontal="center" vertical="center"/>
    </xf>
    <xf numFmtId="0" fontId="1" fillId="8" borderId="2" xfId="5" applyFont="1" applyFill="1" applyBorder="1" applyAlignment="1">
      <alignment vertical="center" wrapText="1"/>
    </xf>
    <xf numFmtId="0" fontId="79" fillId="8" borderId="0" xfId="69" applyFont="1" applyFill="1" applyAlignment="1"/>
    <xf numFmtId="0" fontId="74" fillId="8" borderId="1" xfId="5" applyNumberFormat="1" applyFont="1" applyFill="1" applyBorder="1" applyAlignment="1">
      <alignment horizontal="center" vertical="center" wrapText="1" shrinkToFit="1"/>
    </xf>
    <xf numFmtId="0" fontId="74" fillId="8" borderId="1" xfId="2" applyNumberFormat="1" applyFont="1" applyFill="1" applyBorder="1" applyAlignment="1">
      <alignment horizontal="center" vertical="center" wrapText="1" shrinkToFit="1"/>
    </xf>
    <xf numFmtId="0" fontId="40" fillId="22" borderId="0" xfId="5" applyFont="1" applyFill="1" applyAlignment="1">
      <alignment horizontal="center" vertical="center" wrapText="1" shrinkToFit="1"/>
    </xf>
    <xf numFmtId="164" fontId="84" fillId="22" borderId="1" xfId="5" applyNumberFormat="1" applyFont="1" applyFill="1" applyBorder="1" applyAlignment="1">
      <alignment horizontal="center" vertical="center" wrapText="1" shrinkToFit="1"/>
    </xf>
    <xf numFmtId="0" fontId="40" fillId="22" borderId="1" xfId="5" applyFont="1" applyFill="1" applyBorder="1" applyAlignment="1">
      <alignment horizontal="center" vertical="center" wrapText="1" shrinkToFit="1"/>
    </xf>
    <xf numFmtId="164" fontId="84" fillId="32" borderId="1" xfId="5" applyNumberFormat="1" applyFont="1" applyFill="1" applyBorder="1" applyAlignment="1">
      <alignment horizontal="center" vertical="center" wrapText="1" shrinkToFit="1"/>
    </xf>
    <xf numFmtId="49" fontId="40" fillId="22" borderId="1" xfId="5" applyNumberFormat="1" applyFont="1" applyFill="1" applyBorder="1" applyAlignment="1">
      <alignment horizontal="center" vertical="center" wrapText="1" shrinkToFit="1"/>
    </xf>
    <xf numFmtId="164" fontId="3" fillId="8" borderId="1" xfId="5" applyNumberFormat="1" applyFont="1" applyFill="1" applyBorder="1" applyAlignment="1">
      <alignment vertical="center"/>
    </xf>
    <xf numFmtId="164" fontId="38" fillId="8" borderId="1" xfId="2" applyNumberFormat="1" applyFont="1" applyFill="1" applyBorder="1" applyAlignment="1">
      <alignment horizontal="center" vertical="center" wrapText="1"/>
    </xf>
    <xf numFmtId="49" fontId="22" fillId="7" borderId="5" xfId="0" applyNumberFormat="1" applyFont="1" applyFill="1" applyBorder="1" applyAlignment="1" applyProtection="1">
      <alignment horizontal="center" vertical="center" wrapText="1"/>
      <protection locked="0"/>
    </xf>
    <xf numFmtId="0" fontId="79" fillId="7" borderId="0" xfId="69" applyFont="1" applyFill="1" applyAlignment="1"/>
    <xf numFmtId="0" fontId="83" fillId="7" borderId="0" xfId="5" applyFont="1" applyFill="1" applyAlignment="1">
      <alignment horizontal="center" vertical="center" wrapText="1" shrinkToFit="1"/>
    </xf>
    <xf numFmtId="0" fontId="3" fillId="7" borderId="2" xfId="5" applyFont="1" applyFill="1" applyBorder="1" applyAlignment="1">
      <alignment vertical="center"/>
    </xf>
    <xf numFmtId="164" fontId="84" fillId="28" borderId="1" xfId="5" applyNumberFormat="1" applyFont="1" applyFill="1" applyBorder="1" applyAlignment="1">
      <alignment horizontal="center" vertical="center" wrapText="1" shrinkToFit="1"/>
    </xf>
    <xf numFmtId="0" fontId="1" fillId="7" borderId="1" xfId="10" applyFont="1" applyFill="1" applyBorder="1" applyAlignment="1">
      <alignment horizontal="left" vertical="center"/>
    </xf>
    <xf numFmtId="0" fontId="37" fillId="7" borderId="1" xfId="5" applyNumberFormat="1" applyFont="1" applyFill="1" applyBorder="1" applyAlignment="1">
      <alignment horizontal="center" vertical="center"/>
    </xf>
    <xf numFmtId="164" fontId="38" fillId="8" borderId="1" xfId="5" applyNumberFormat="1" applyFont="1" applyFill="1" applyBorder="1" applyAlignment="1">
      <alignment vertical="center" wrapText="1"/>
    </xf>
    <xf numFmtId="165" fontId="3" fillId="7" borderId="1" xfId="5" applyNumberFormat="1" applyFont="1" applyFill="1" applyBorder="1" applyAlignment="1">
      <alignment horizontal="center" vertical="center" wrapText="1"/>
    </xf>
    <xf numFmtId="164" fontId="3" fillId="7" borderId="1" xfId="5" applyNumberFormat="1" applyFont="1" applyFill="1" applyBorder="1" applyAlignment="1">
      <alignment horizontal="center" vertical="center" wrapText="1"/>
    </xf>
    <xf numFmtId="165" fontId="3" fillId="7" borderId="1" xfId="5" applyNumberFormat="1" applyFont="1" applyFill="1" applyBorder="1" applyAlignment="1">
      <alignment horizontal="right" vertical="center" wrapText="1"/>
    </xf>
    <xf numFmtId="164" fontId="41" fillId="8" borderId="1" xfId="5" applyNumberFormat="1" applyFont="1" applyFill="1" applyBorder="1" applyAlignment="1"/>
    <xf numFmtId="0" fontId="38" fillId="7" borderId="1" xfId="2" quotePrefix="1" applyFont="1" applyFill="1" applyBorder="1" applyAlignment="1">
      <alignment horizontal="center" vertical="center"/>
    </xf>
    <xf numFmtId="164" fontId="29" fillId="7" borderId="1" xfId="5" applyNumberFormat="1" applyFont="1" applyFill="1" applyBorder="1" applyAlignment="1">
      <alignment horizontal="center" vertical="center"/>
    </xf>
    <xf numFmtId="0" fontId="3" fillId="8" borderId="1" xfId="5" applyFont="1" applyFill="1" applyBorder="1" applyAlignment="1">
      <alignment horizontal="center" vertical="center"/>
    </xf>
    <xf numFmtId="164" fontId="4" fillId="8" borderId="1" xfId="5" applyNumberFormat="1" applyFont="1" applyFill="1" applyBorder="1" applyAlignment="1">
      <alignment horizontal="left" vertical="center" wrapText="1"/>
    </xf>
    <xf numFmtId="0" fontId="59" fillId="8" borderId="5" xfId="61" applyNumberFormat="1" applyFont="1" applyFill="1" applyBorder="1" applyAlignment="1">
      <alignment horizontal="center" vertical="center" wrapText="1"/>
    </xf>
    <xf numFmtId="49" fontId="40" fillId="8" borderId="1" xfId="5" applyNumberFormat="1" applyFont="1" applyFill="1" applyBorder="1" applyAlignment="1">
      <alignment horizontal="center" vertical="center" wrapText="1" shrinkToFit="1"/>
    </xf>
    <xf numFmtId="49" fontId="84" fillId="22" borderId="1" xfId="5" applyNumberFormat="1" applyFont="1" applyFill="1" applyBorder="1" applyAlignment="1">
      <alignment horizontal="center" vertical="center" wrapText="1" shrinkToFit="1"/>
    </xf>
    <xf numFmtId="164" fontId="3" fillId="8" borderId="1" xfId="5" applyNumberFormat="1" applyFont="1" applyFill="1" applyBorder="1" applyAlignment="1">
      <alignment horizontal="center" vertical="center"/>
    </xf>
    <xf numFmtId="0" fontId="3" fillId="8" borderId="1" xfId="5" applyNumberFormat="1" applyFont="1" applyFill="1" applyBorder="1" applyAlignment="1">
      <alignment horizontal="center" vertical="center" wrapText="1"/>
    </xf>
    <xf numFmtId="0" fontId="41" fillId="8" borderId="1" xfId="5" applyFont="1" applyFill="1" applyBorder="1" applyAlignment="1">
      <alignment horizontal="center" vertical="center" wrapText="1"/>
    </xf>
    <xf numFmtId="164" fontId="84" fillId="27" borderId="1" xfId="5" applyNumberFormat="1" applyFont="1" applyFill="1" applyBorder="1" applyAlignment="1">
      <alignment horizontal="center" vertical="center" wrapText="1" shrinkToFit="1"/>
    </xf>
    <xf numFmtId="0" fontId="1" fillId="0" borderId="1" xfId="5" applyFont="1" applyBorder="1" applyAlignment="1">
      <alignment horizontal="center" vertical="center"/>
    </xf>
    <xf numFmtId="0" fontId="71" fillId="0" borderId="0" xfId="69" applyFont="1"/>
    <xf numFmtId="0" fontId="38" fillId="8" borderId="1" xfId="5" applyFont="1" applyFill="1" applyBorder="1" applyAlignment="1">
      <alignment horizontal="center" vertical="center"/>
    </xf>
    <xf numFmtId="0" fontId="96" fillId="7" borderId="0" xfId="69" applyFont="1" applyFill="1"/>
    <xf numFmtId="0" fontId="16" fillId="0" borderId="1" xfId="5" applyFont="1" applyFill="1" applyBorder="1" applyAlignment="1">
      <alignment horizontal="center" vertical="center"/>
    </xf>
    <xf numFmtId="0" fontId="16" fillId="30" borderId="1" xfId="38" applyFont="1" applyFill="1" applyBorder="1" applyAlignment="1">
      <alignment horizontal="center" vertical="center" wrapText="1"/>
    </xf>
    <xf numFmtId="0" fontId="16" fillId="30" borderId="1" xfId="38" applyNumberFormat="1" applyFont="1" applyFill="1" applyBorder="1" applyAlignment="1">
      <alignment horizontal="center" vertical="center" wrapText="1"/>
    </xf>
    <xf numFmtId="0" fontId="16" fillId="0" borderId="0" xfId="5" applyFont="1" applyFill="1" applyBorder="1" applyAlignment="1">
      <alignment horizontal="center" vertical="center"/>
    </xf>
    <xf numFmtId="0" fontId="40" fillId="0" borderId="1" xfId="5" applyFont="1" applyBorder="1" applyAlignment="1">
      <alignment horizontal="center" vertical="center"/>
    </xf>
    <xf numFmtId="0" fontId="53" fillId="0" borderId="1" xfId="5" applyFont="1" applyFill="1" applyBorder="1" applyAlignment="1">
      <alignment horizontal="center" vertical="center"/>
    </xf>
    <xf numFmtId="166" fontId="53" fillId="0" borderId="1" xfId="5" applyNumberFormat="1" applyFont="1" applyBorder="1" applyAlignment="1">
      <alignment horizontal="center" vertical="center"/>
    </xf>
    <xf numFmtId="0" fontId="40" fillId="0" borderId="0" xfId="5" applyFont="1" applyAlignment="1">
      <alignment horizontal="center" vertical="center"/>
    </xf>
    <xf numFmtId="0" fontId="40" fillId="0" borderId="1" xfId="38" applyFont="1" applyFill="1" applyBorder="1" applyAlignment="1">
      <alignment horizontal="center" vertical="center" wrapText="1"/>
    </xf>
    <xf numFmtId="0" fontId="53" fillId="0" borderId="1" xfId="5" applyFont="1" applyBorder="1" applyAlignment="1">
      <alignment horizontal="center" vertical="center"/>
    </xf>
    <xf numFmtId="0" fontId="84" fillId="0" borderId="1" xfId="5" applyFont="1" applyBorder="1" applyAlignment="1">
      <alignment horizontal="center" vertical="center"/>
    </xf>
    <xf numFmtId="166" fontId="53" fillId="0" borderId="2" xfId="5" applyNumberFormat="1" applyFont="1" applyBorder="1" applyAlignment="1">
      <alignment horizontal="center" vertical="center"/>
    </xf>
    <xf numFmtId="166" fontId="53" fillId="0" borderId="4" xfId="5" applyNumberFormat="1" applyFont="1" applyBorder="1" applyAlignment="1">
      <alignment horizontal="center" vertical="center"/>
    </xf>
    <xf numFmtId="0" fontId="53" fillId="0" borderId="1" xfId="5" applyFont="1" applyFill="1" applyBorder="1" applyAlignment="1"/>
    <xf numFmtId="0" fontId="84" fillId="0" borderId="1" xfId="5" applyFont="1" applyFill="1" applyBorder="1" applyAlignment="1">
      <alignment horizontal="center" vertical="center"/>
    </xf>
    <xf numFmtId="166" fontId="53" fillId="0" borderId="8" xfId="5" applyNumberFormat="1" applyFont="1" applyBorder="1" applyAlignment="1">
      <alignment horizontal="center" vertical="center"/>
    </xf>
    <xf numFmtId="164" fontId="53" fillId="0" borderId="1" xfId="70" applyFont="1" applyFill="1" applyBorder="1" applyAlignment="1">
      <alignment horizontal="center" vertical="center" wrapText="1"/>
    </xf>
    <xf numFmtId="0" fontId="53" fillId="0" borderId="1" xfId="5" applyNumberFormat="1" applyFont="1" applyFill="1" applyBorder="1" applyAlignment="1">
      <alignment horizontal="center" vertical="center"/>
    </xf>
    <xf numFmtId="164" fontId="53" fillId="3" borderId="1" xfId="5" applyNumberFormat="1" applyFont="1" applyFill="1" applyBorder="1" applyAlignment="1">
      <alignment horizontal="center" vertical="center" wrapText="1"/>
    </xf>
    <xf numFmtId="49" fontId="53" fillId="0" borderId="1" xfId="5" applyNumberFormat="1" applyFont="1" applyFill="1" applyBorder="1" applyAlignment="1">
      <alignment horizontal="center" vertical="center"/>
    </xf>
    <xf numFmtId="0" fontId="40" fillId="0" borderId="1" xfId="5" applyNumberFormat="1" applyFont="1" applyFill="1" applyBorder="1" applyAlignment="1">
      <alignment horizontal="center" vertical="center"/>
    </xf>
    <xf numFmtId="164" fontId="40" fillId="0" borderId="1" xfId="5" applyNumberFormat="1" applyFont="1" applyFill="1" applyBorder="1" applyAlignment="1">
      <alignment horizontal="center" vertical="center" wrapText="1"/>
    </xf>
    <xf numFmtId="49" fontId="40" fillId="0" borderId="1" xfId="5" applyNumberFormat="1" applyFont="1" applyFill="1" applyBorder="1" applyAlignment="1">
      <alignment horizontal="center" vertical="center"/>
    </xf>
    <xf numFmtId="0" fontId="40" fillId="0" borderId="1" xfId="5" applyFont="1" applyFill="1" applyBorder="1" applyAlignment="1">
      <alignment horizontal="center" vertical="center" wrapText="1"/>
    </xf>
    <xf numFmtId="0" fontId="53" fillId="0" borderId="1" xfId="5" applyFont="1" applyFill="1" applyBorder="1" applyAlignment="1">
      <alignment horizontal="center" vertical="center" wrapText="1"/>
    </xf>
    <xf numFmtId="0" fontId="40" fillId="0" borderId="1" xfId="5" applyNumberFormat="1" applyFont="1" applyFill="1" applyBorder="1" applyAlignment="1">
      <alignment horizontal="center" vertical="center" wrapText="1"/>
    </xf>
    <xf numFmtId="14" fontId="40" fillId="0" borderId="1" xfId="5" applyNumberFormat="1" applyFont="1" applyBorder="1" applyAlignment="1">
      <alignment horizontal="center" vertical="center"/>
    </xf>
    <xf numFmtId="0" fontId="53" fillId="0" borderId="1" xfId="5" applyFont="1" applyBorder="1" applyAlignment="1">
      <alignment horizontal="center" vertical="center" wrapText="1"/>
    </xf>
    <xf numFmtId="0" fontId="40" fillId="0" borderId="1" xfId="5" applyFont="1" applyBorder="1" applyAlignment="1">
      <alignment horizontal="center" vertical="center" wrapText="1"/>
    </xf>
    <xf numFmtId="0" fontId="40" fillId="0" borderId="1" xfId="5" applyFont="1" applyFill="1" applyBorder="1" applyAlignment="1">
      <alignment horizontal="center" vertical="center"/>
    </xf>
    <xf numFmtId="0" fontId="84" fillId="0" borderId="30" xfId="5" applyFont="1" applyFill="1" applyBorder="1" applyAlignment="1">
      <alignment horizontal="center" vertical="center" wrapText="1"/>
    </xf>
    <xf numFmtId="164" fontId="53" fillId="0" borderId="1" xfId="71" applyFont="1" applyFill="1" applyBorder="1" applyAlignment="1">
      <alignment horizontal="center" vertical="center" wrapText="1"/>
    </xf>
    <xf numFmtId="0" fontId="84" fillId="0" borderId="1" xfId="5" applyFont="1" applyFill="1" applyBorder="1" applyAlignment="1">
      <alignment horizontal="center" vertical="center" wrapText="1"/>
    </xf>
    <xf numFmtId="0" fontId="53" fillId="0" borderId="1" xfId="72" applyNumberFormat="1" applyFont="1" applyFill="1" applyBorder="1" applyAlignment="1">
      <alignment horizontal="center" vertical="center" wrapText="1"/>
    </xf>
    <xf numFmtId="164" fontId="40" fillId="0" borderId="1" xfId="71" applyFont="1" applyFill="1" applyBorder="1" applyAlignment="1">
      <alignment horizontal="center" vertical="center" wrapText="1"/>
    </xf>
    <xf numFmtId="0" fontId="53" fillId="0" borderId="1" xfId="73" applyNumberFormat="1" applyFont="1" applyFill="1" applyBorder="1" applyAlignment="1">
      <alignment horizontal="center" vertical="center" wrapText="1"/>
    </xf>
    <xf numFmtId="0" fontId="98" fillId="33" borderId="1" xfId="5" applyFont="1" applyFill="1" applyBorder="1" applyAlignment="1">
      <alignment horizontal="center" vertical="center"/>
    </xf>
    <xf numFmtId="0" fontId="40" fillId="33" borderId="1" xfId="5" applyFont="1" applyFill="1" applyBorder="1" applyAlignment="1">
      <alignment horizontal="center" vertical="center"/>
    </xf>
    <xf numFmtId="0" fontId="99" fillId="33" borderId="1" xfId="5" applyNumberFormat="1" applyFont="1" applyFill="1" applyBorder="1" applyAlignment="1">
      <alignment horizontal="center" vertical="center"/>
    </xf>
    <xf numFmtId="0" fontId="98" fillId="33" borderId="1" xfId="5" applyFont="1" applyFill="1" applyBorder="1" applyAlignment="1">
      <alignment horizontal="center" vertical="center" wrapText="1"/>
    </xf>
    <xf numFmtId="0" fontId="99" fillId="33" borderId="1" xfId="5" applyFont="1" applyFill="1" applyBorder="1" applyAlignment="1">
      <alignment horizontal="center" vertical="center" wrapText="1"/>
    </xf>
    <xf numFmtId="0" fontId="53" fillId="33" borderId="1" xfId="5" applyNumberFormat="1" applyFont="1" applyFill="1" applyBorder="1" applyAlignment="1">
      <alignment horizontal="center" vertical="center"/>
    </xf>
    <xf numFmtId="0" fontId="53" fillId="33" borderId="1" xfId="5" applyFont="1" applyFill="1" applyBorder="1" applyAlignment="1">
      <alignment horizontal="center" vertical="center" wrapText="1"/>
    </xf>
    <xf numFmtId="167" fontId="51" fillId="33" borderId="1" xfId="74" applyNumberFormat="1" applyFont="1" applyFill="1" applyBorder="1" applyAlignment="1">
      <alignment horizontal="center" vertical="center" wrapText="1"/>
    </xf>
    <xf numFmtId="167" fontId="74" fillId="33" borderId="1" xfId="74" applyNumberFormat="1" applyFont="1" applyFill="1" applyBorder="1" applyAlignment="1">
      <alignment horizontal="center" vertical="center" wrapText="1"/>
    </xf>
    <xf numFmtId="164" fontId="40" fillId="0" borderId="1" xfId="5" applyNumberFormat="1" applyFont="1" applyFill="1" applyBorder="1" applyAlignment="1">
      <alignment horizontal="center" vertical="center"/>
    </xf>
    <xf numFmtId="164" fontId="53" fillId="0" borderId="1" xfId="5" applyNumberFormat="1" applyFont="1" applyFill="1" applyBorder="1" applyAlignment="1"/>
    <xf numFmtId="164" fontId="56" fillId="0" borderId="1" xfId="75" applyFont="1" applyFill="1" applyBorder="1" applyAlignment="1">
      <alignment vertical="center" wrapText="1"/>
    </xf>
    <xf numFmtId="0" fontId="83" fillId="0" borderId="1" xfId="5" applyFont="1" applyBorder="1" applyAlignment="1">
      <alignment horizontal="center" vertical="center"/>
    </xf>
    <xf numFmtId="0" fontId="87" fillId="0" borderId="1" xfId="5" applyFont="1" applyFill="1" applyBorder="1" applyAlignment="1">
      <alignment horizontal="center" vertical="center" wrapText="1"/>
    </xf>
    <xf numFmtId="164" fontId="2" fillId="0" borderId="1" xfId="5" applyNumberFormat="1" applyFont="1" applyFill="1" applyBorder="1" applyAlignment="1"/>
    <xf numFmtId="0" fontId="83" fillId="0" borderId="1" xfId="5" applyFont="1" applyFill="1" applyBorder="1" applyAlignment="1">
      <alignment horizontal="center" vertical="center" wrapText="1"/>
    </xf>
    <xf numFmtId="0" fontId="71" fillId="5" borderId="0" xfId="69" applyFill="1" applyAlignment="1"/>
    <xf numFmtId="49" fontId="4" fillId="8" borderId="1" xfId="0" applyNumberFormat="1" applyFont="1" applyFill="1" applyBorder="1" applyAlignment="1" applyProtection="1">
      <alignment horizontal="left" vertical="center" wrapText="1"/>
      <protection locked="0"/>
    </xf>
    <xf numFmtId="0" fontId="3" fillId="7" borderId="1" xfId="5" applyNumberFormat="1" applyFont="1" applyFill="1" applyBorder="1" applyAlignment="1" applyProtection="1">
      <alignment vertical="center" wrapText="1"/>
    </xf>
    <xf numFmtId="0" fontId="8" fillId="22" borderId="1" xfId="38" applyFont="1" applyFill="1" applyBorder="1" applyAlignment="1">
      <alignment horizontal="center" vertical="center" wrapText="1"/>
    </xf>
    <xf numFmtId="0" fontId="1" fillId="32" borderId="1" xfId="5" applyFont="1" applyFill="1" applyBorder="1" applyAlignment="1">
      <alignment vertical="center"/>
    </xf>
    <xf numFmtId="0" fontId="1" fillId="32" borderId="1" xfId="5" applyFont="1" applyFill="1" applyBorder="1" applyAlignment="1">
      <alignment horizontal="center" vertical="center"/>
    </xf>
    <xf numFmtId="0" fontId="3" fillId="22" borderId="1" xfId="5" applyNumberFormat="1" applyFont="1" applyFill="1" applyBorder="1" applyAlignment="1" applyProtection="1">
      <alignment horizontal="center" vertical="center" wrapText="1"/>
    </xf>
    <xf numFmtId="0" fontId="1" fillId="22" borderId="1" xfId="5" applyFont="1" applyFill="1" applyBorder="1" applyAlignment="1">
      <alignment horizontal="center" vertical="center"/>
    </xf>
    <xf numFmtId="0" fontId="1" fillId="22" borderId="0" xfId="5" applyFont="1" applyFill="1" applyAlignment="1">
      <alignment horizontal="center" vertical="center"/>
    </xf>
    <xf numFmtId="0" fontId="40" fillId="22" borderId="1" xfId="5" applyFont="1" applyFill="1" applyBorder="1" applyAlignment="1">
      <alignment horizontal="center" vertical="center"/>
    </xf>
    <xf numFmtId="0" fontId="53" fillId="22" borderId="1" xfId="5" applyFont="1" applyFill="1" applyBorder="1" applyAlignment="1">
      <alignment horizontal="center" vertical="center"/>
    </xf>
    <xf numFmtId="0" fontId="53" fillId="22" borderId="1" xfId="5" applyNumberFormat="1" applyFont="1" applyFill="1" applyBorder="1" applyAlignment="1">
      <alignment horizontal="center" vertical="center"/>
    </xf>
    <xf numFmtId="0" fontId="53" fillId="22" borderId="1" xfId="5" applyFont="1" applyFill="1" applyBorder="1" applyAlignment="1">
      <alignment horizontal="center" vertical="center" wrapText="1"/>
    </xf>
    <xf numFmtId="0" fontId="40" fillId="22" borderId="0" xfId="5" applyFont="1" applyFill="1" applyAlignment="1">
      <alignment horizontal="center" vertical="center"/>
    </xf>
    <xf numFmtId="0" fontId="40" fillId="7" borderId="1" xfId="5" applyFont="1" applyFill="1" applyBorder="1" applyAlignment="1" applyProtection="1">
      <alignment horizontal="center" vertical="center" wrapText="1" shrinkToFit="1"/>
      <protection locked="0"/>
    </xf>
    <xf numFmtId="49" fontId="89" fillId="7" borderId="1" xfId="5" applyNumberFormat="1" applyFont="1" applyFill="1" applyBorder="1" applyAlignment="1" applyProtection="1">
      <alignment horizontal="center" vertical="center" wrapText="1" shrinkToFit="1"/>
      <protection locked="0"/>
    </xf>
    <xf numFmtId="0" fontId="74" fillId="5" borderId="0" xfId="5" applyFont="1" applyFill="1" applyAlignment="1">
      <alignment horizontal="center" vertical="center" wrapText="1" shrinkToFit="1"/>
    </xf>
    <xf numFmtId="164" fontId="74" fillId="5" borderId="1" xfId="5" applyNumberFormat="1" applyFont="1" applyFill="1" applyBorder="1" applyAlignment="1">
      <alignment horizontal="center" vertical="center" wrapText="1" shrinkToFit="1"/>
    </xf>
    <xf numFmtId="0" fontId="74" fillId="5" borderId="1" xfId="5" applyFont="1" applyFill="1" applyBorder="1" applyAlignment="1">
      <alignment horizontal="center" vertical="center" wrapText="1" shrinkToFit="1"/>
    </xf>
    <xf numFmtId="0" fontId="74" fillId="5" borderId="1" xfId="5" applyFont="1" applyFill="1" applyBorder="1" applyAlignment="1" applyProtection="1">
      <alignment horizontal="center" vertical="center" wrapText="1" shrinkToFit="1"/>
      <protection locked="0"/>
    </xf>
    <xf numFmtId="49" fontId="74" fillId="5" borderId="1" xfId="5" applyNumberFormat="1" applyFont="1" applyFill="1" applyBorder="1" applyAlignment="1">
      <alignment horizontal="center" vertical="center" wrapText="1" shrinkToFit="1"/>
    </xf>
    <xf numFmtId="49" fontId="91" fillId="5" borderId="1" xfId="5" applyNumberFormat="1" applyFont="1" applyFill="1" applyBorder="1" applyAlignment="1">
      <alignment horizontal="center" vertical="center" wrapText="1" shrinkToFit="1"/>
    </xf>
    <xf numFmtId="0" fontId="40" fillId="7" borderId="1" xfId="5" applyFont="1" applyFill="1" applyBorder="1" applyAlignment="1">
      <alignment horizontal="center" vertical="center"/>
    </xf>
    <xf numFmtId="0" fontId="53" fillId="7" borderId="1" xfId="5" applyFont="1" applyFill="1" applyBorder="1" applyAlignment="1">
      <alignment horizontal="center" vertical="center"/>
    </xf>
    <xf numFmtId="0" fontId="40" fillId="7" borderId="1" xfId="5" applyFont="1" applyFill="1" applyBorder="1" applyAlignment="1">
      <alignment horizontal="center" vertical="center" wrapText="1"/>
    </xf>
    <xf numFmtId="49" fontId="53" fillId="7" borderId="1" xfId="5" applyNumberFormat="1" applyFont="1" applyFill="1" applyBorder="1" applyAlignment="1">
      <alignment horizontal="center" vertical="center"/>
    </xf>
    <xf numFmtId="0" fontId="53" fillId="7" borderId="1" xfId="5" applyNumberFormat="1" applyFont="1" applyFill="1" applyBorder="1" applyAlignment="1">
      <alignment horizontal="center" vertical="center"/>
    </xf>
    <xf numFmtId="0" fontId="53" fillId="7" borderId="1" xfId="5" applyFont="1" applyFill="1" applyBorder="1" applyAlignment="1">
      <alignment horizontal="center" vertical="center" wrapText="1"/>
    </xf>
    <xf numFmtId="0" fontId="40" fillId="7" borderId="0" xfId="5" applyFont="1" applyFill="1" applyAlignment="1">
      <alignment horizontal="center" vertical="center"/>
    </xf>
    <xf numFmtId="0" fontId="81" fillId="7" borderId="1" xfId="0" applyFont="1" applyFill="1" applyBorder="1"/>
    <xf numFmtId="0" fontId="82" fillId="7" borderId="0" xfId="69" applyFont="1" applyFill="1"/>
    <xf numFmtId="0" fontId="1" fillId="8" borderId="1" xfId="38" applyFont="1" applyFill="1" applyBorder="1" applyAlignment="1">
      <alignment horizontal="center" vertical="center" wrapText="1"/>
    </xf>
    <xf numFmtId="0" fontId="14" fillId="28" borderId="1" xfId="5" applyFont="1" applyFill="1" applyBorder="1" applyAlignment="1">
      <alignment horizontal="center" vertical="center"/>
    </xf>
    <xf numFmtId="0" fontId="40" fillId="23" borderId="1" xfId="5" applyFont="1" applyFill="1" applyBorder="1" applyAlignment="1">
      <alignment horizontal="center" vertical="center"/>
    </xf>
    <xf numFmtId="0" fontId="53" fillId="23" borderId="1" xfId="5" applyFont="1" applyFill="1" applyBorder="1" applyAlignment="1">
      <alignment horizontal="center" vertical="center"/>
    </xf>
    <xf numFmtId="166" fontId="53" fillId="23" borderId="1" xfId="5" applyNumberFormat="1" applyFont="1" applyFill="1" applyBorder="1" applyAlignment="1">
      <alignment horizontal="center" vertical="center"/>
    </xf>
    <xf numFmtId="0" fontId="40" fillId="23" borderId="0" xfId="5" applyFont="1" applyFill="1" applyAlignment="1">
      <alignment horizontal="center" vertical="center"/>
    </xf>
    <xf numFmtId="0" fontId="34" fillId="7" borderId="1" xfId="5" applyFont="1" applyFill="1" applyBorder="1" applyAlignment="1">
      <alignment vertical="center"/>
    </xf>
    <xf numFmtId="164" fontId="38" fillId="8" borderId="1" xfId="5" applyNumberFormat="1" applyFont="1" applyFill="1" applyBorder="1" applyAlignment="1">
      <alignment vertical="center"/>
    </xf>
    <xf numFmtId="0" fontId="71" fillId="0" borderId="0" xfId="69" applyFill="1"/>
    <xf numFmtId="0" fontId="71" fillId="0" borderId="0" xfId="69" applyFont="1" applyFill="1"/>
    <xf numFmtId="0" fontId="71" fillId="0" borderId="0" xfId="69" applyFill="1" applyAlignment="1"/>
    <xf numFmtId="0" fontId="40" fillId="8" borderId="1" xfId="5" applyFont="1" applyFill="1" applyBorder="1" applyAlignment="1" applyProtection="1">
      <alignment horizontal="center" vertical="center" wrapText="1" shrinkToFit="1"/>
      <protection locked="0"/>
    </xf>
    <xf numFmtId="49" fontId="89" fillId="8" borderId="1" xfId="5" applyNumberFormat="1" applyFont="1" applyFill="1" applyBorder="1" applyAlignment="1" applyProtection="1">
      <alignment horizontal="center" vertical="center" wrapText="1" shrinkToFit="1"/>
      <protection locked="0"/>
    </xf>
    <xf numFmtId="0" fontId="1" fillId="16" borderId="1" xfId="5" applyFont="1" applyFill="1" applyBorder="1" applyAlignment="1">
      <alignment vertical="center"/>
    </xf>
    <xf numFmtId="0" fontId="14" fillId="29" borderId="1" xfId="5" applyFont="1" applyFill="1" applyBorder="1" applyAlignment="1">
      <alignment horizontal="center" vertical="center"/>
    </xf>
    <xf numFmtId="0" fontId="1" fillId="7" borderId="2" xfId="27" applyFont="1" applyFill="1" applyBorder="1" applyAlignment="1">
      <alignment horizontal="center" vertical="center"/>
    </xf>
    <xf numFmtId="0" fontId="1" fillId="7" borderId="2" xfId="5" applyFont="1" applyFill="1" applyBorder="1" applyAlignment="1">
      <alignment vertical="center" wrapText="1"/>
    </xf>
    <xf numFmtId="0" fontId="84" fillId="7" borderId="1" xfId="5" applyFont="1" applyFill="1" applyBorder="1" applyAlignment="1">
      <alignment horizontal="center" vertical="center" wrapText="1" shrinkToFit="1"/>
    </xf>
    <xf numFmtId="49" fontId="40" fillId="7" borderId="1" xfId="5" applyNumberFormat="1" applyFont="1" applyFill="1" applyBorder="1" applyAlignment="1">
      <alignment horizontal="center" vertical="center" wrapText="1" shrinkToFit="1"/>
    </xf>
    <xf numFmtId="0" fontId="84" fillId="8" borderId="1" xfId="5" applyFont="1" applyFill="1" applyBorder="1" applyAlignment="1">
      <alignment horizontal="center" vertical="center" wrapText="1" shrinkToFit="1"/>
    </xf>
    <xf numFmtId="0" fontId="16" fillId="0" borderId="7" xfId="0" applyFont="1" applyFill="1" applyBorder="1" applyAlignment="1">
      <alignment horizontal="center" vertical="center" wrapText="1"/>
    </xf>
    <xf numFmtId="0" fontId="16" fillId="0" borderId="9" xfId="0" applyFont="1" applyFill="1" applyBorder="1" applyAlignment="1">
      <alignment horizontal="center" vertical="center" wrapText="1"/>
    </xf>
    <xf numFmtId="0" fontId="1" fillId="0" borderId="0" xfId="0" applyNumberFormat="1" applyFont="1" applyFill="1" applyBorder="1" applyAlignment="1">
      <alignment horizontal="center" vertical="center" wrapText="1"/>
    </xf>
    <xf numFmtId="0" fontId="1" fillId="0" borderId="10" xfId="0" applyNumberFormat="1" applyFont="1" applyFill="1" applyBorder="1" applyAlignment="1">
      <alignment horizontal="center" vertical="center" wrapText="1"/>
    </xf>
    <xf numFmtId="0" fontId="4" fillId="0" borderId="7" xfId="63" applyNumberFormat="1" applyFont="1" applyFill="1" applyBorder="1" applyAlignment="1">
      <alignment horizontal="center" vertical="center" wrapText="1"/>
    </xf>
    <xf numFmtId="0" fontId="4" fillId="0" borderId="9" xfId="63" applyNumberFormat="1" applyFont="1" applyFill="1" applyBorder="1" applyAlignment="1">
      <alignment horizontal="center" vertical="center" wrapText="1"/>
    </xf>
    <xf numFmtId="0" fontId="4" fillId="0" borderId="7" xfId="65" applyNumberFormat="1" applyFont="1" applyFill="1" applyBorder="1" applyAlignment="1">
      <alignment horizontal="center" vertical="center" wrapText="1"/>
    </xf>
    <xf numFmtId="0" fontId="4" fillId="0" borderId="9" xfId="65" applyNumberFormat="1" applyFont="1" applyFill="1" applyBorder="1" applyAlignment="1">
      <alignment horizontal="center" vertical="center" wrapText="1"/>
    </xf>
    <xf numFmtId="0" fontId="4" fillId="0" borderId="7" xfId="59" applyNumberFormat="1" applyFont="1" applyFill="1" applyBorder="1" applyAlignment="1">
      <alignment horizontal="center" vertical="center" wrapText="1"/>
    </xf>
    <xf numFmtId="0" fontId="4" fillId="0" borderId="9" xfId="59" applyNumberFormat="1" applyFont="1" applyFill="1" applyBorder="1" applyAlignment="1">
      <alignment horizontal="center" vertical="center" wrapText="1"/>
    </xf>
    <xf numFmtId="0" fontId="4" fillId="0" borderId="7" xfId="60" applyNumberFormat="1" applyFont="1" applyFill="1" applyBorder="1" applyAlignment="1">
      <alignment horizontal="center" vertical="center" wrapText="1"/>
    </xf>
    <xf numFmtId="0" fontId="4" fillId="0" borderId="9" xfId="60" applyNumberFormat="1" applyFont="1" applyFill="1" applyBorder="1" applyAlignment="1">
      <alignment horizontal="center" vertical="center" wrapText="1"/>
    </xf>
    <xf numFmtId="0" fontId="4" fillId="0" borderId="7" xfId="61" applyNumberFormat="1" applyFont="1" applyFill="1" applyBorder="1" applyAlignment="1">
      <alignment horizontal="center" vertical="center" wrapText="1"/>
    </xf>
    <xf numFmtId="0" fontId="4" fillId="0" borderId="9" xfId="61" applyNumberFormat="1" applyFont="1" applyFill="1" applyBorder="1" applyAlignment="1">
      <alignment horizontal="center" vertical="center" wrapText="1"/>
    </xf>
    <xf numFmtId="0" fontId="4" fillId="0" borderId="21" xfId="63" applyNumberFormat="1" applyFont="1" applyFill="1" applyBorder="1" applyAlignment="1">
      <alignment horizontal="center" vertical="center" wrapText="1"/>
    </xf>
    <xf numFmtId="0" fontId="4" fillId="0" borderId="7" xfId="58" applyNumberFormat="1" applyFont="1" applyFill="1" applyBorder="1" applyAlignment="1">
      <alignment horizontal="center" vertical="center" wrapText="1"/>
    </xf>
    <xf numFmtId="0" fontId="4" fillId="0" borderId="9" xfId="58" applyNumberFormat="1" applyFont="1" applyFill="1" applyBorder="1" applyAlignment="1">
      <alignment horizontal="center" vertical="center" wrapText="1"/>
    </xf>
    <xf numFmtId="0" fontId="59" fillId="0" borderId="1" xfId="3" applyFont="1" applyFill="1" applyBorder="1" applyAlignment="1">
      <alignment horizontal="center" vertical="center"/>
    </xf>
    <xf numFmtId="0" fontId="59" fillId="0" borderId="2" xfId="3" applyFont="1" applyFill="1" applyBorder="1" applyAlignment="1">
      <alignment horizontal="center" vertical="center"/>
    </xf>
    <xf numFmtId="0" fontId="59" fillId="0" borderId="8" xfId="3" applyFont="1" applyFill="1" applyBorder="1" applyAlignment="1">
      <alignment horizontal="center" vertical="center"/>
    </xf>
    <xf numFmtId="0" fontId="2" fillId="0" borderId="7" xfId="58" applyNumberFormat="1" applyFont="1" applyFill="1" applyBorder="1" applyAlignment="1">
      <alignment horizontal="center" vertical="center" wrapText="1"/>
    </xf>
    <xf numFmtId="0" fontId="2" fillId="0" borderId="9" xfId="58" applyNumberFormat="1" applyFont="1" applyFill="1" applyBorder="1" applyAlignment="1">
      <alignment horizontal="center" vertical="center" wrapText="1"/>
    </xf>
    <xf numFmtId="0" fontId="59" fillId="0" borderId="4" xfId="3" applyFont="1" applyFill="1" applyBorder="1" applyAlignment="1">
      <alignment horizontal="center" vertical="center"/>
    </xf>
    <xf numFmtId="0" fontId="1" fillId="0" borderId="2" xfId="5" applyFont="1" applyBorder="1" applyAlignment="1">
      <alignment horizontal="center" vertical="center"/>
    </xf>
    <xf numFmtId="0" fontId="1" fillId="0" borderId="4" xfId="5" applyFont="1" applyBorder="1" applyAlignment="1">
      <alignment horizontal="center" vertical="center"/>
    </xf>
    <xf numFmtId="0" fontId="3" fillId="0" borderId="1" xfId="34" applyNumberFormat="1" applyFont="1" applyFill="1" applyBorder="1" applyAlignment="1">
      <alignment horizontal="center" vertical="center" wrapText="1"/>
    </xf>
    <xf numFmtId="0" fontId="1" fillId="0" borderId="1" xfId="5" applyFont="1" applyBorder="1" applyAlignment="1">
      <alignment horizontal="center" vertical="center"/>
    </xf>
    <xf numFmtId="0" fontId="1" fillId="0" borderId="1" xfId="5" applyFont="1" applyBorder="1" applyAlignment="1">
      <alignment horizontal="center" vertical="center" wrapText="1"/>
    </xf>
    <xf numFmtId="0" fontId="1" fillId="0" borderId="1" xfId="5" applyNumberFormat="1" applyFont="1" applyFill="1" applyBorder="1" applyAlignment="1" applyProtection="1">
      <alignment horizontal="center" vertical="center"/>
    </xf>
    <xf numFmtId="0" fontId="1" fillId="0" borderId="2" xfId="5" applyNumberFormat="1" applyFont="1" applyFill="1" applyBorder="1" applyAlignment="1" applyProtection="1">
      <alignment horizontal="center" vertical="center"/>
    </xf>
    <xf numFmtId="0" fontId="1" fillId="0" borderId="8" xfId="5" applyFont="1" applyBorder="1" applyAlignment="1">
      <alignment horizontal="center" vertical="center"/>
    </xf>
    <xf numFmtId="0" fontId="1" fillId="0" borderId="4" xfId="18" applyNumberFormat="1" applyFont="1" applyFill="1" applyBorder="1" applyAlignment="1" applyProtection="1">
      <alignment horizontal="center" vertical="center"/>
    </xf>
    <xf numFmtId="49" fontId="1" fillId="0" borderId="1" xfId="5" applyNumberFormat="1" applyFont="1" applyBorder="1" applyAlignment="1">
      <alignment horizontal="center" vertical="center"/>
    </xf>
    <xf numFmtId="0" fontId="3" fillId="3" borderId="19" xfId="9" applyFont="1" applyFill="1" applyBorder="1" applyAlignment="1">
      <alignment horizontal="center" vertical="center"/>
    </xf>
    <xf numFmtId="0" fontId="3" fillId="3" borderId="20" xfId="9" applyFont="1" applyFill="1" applyBorder="1" applyAlignment="1">
      <alignment horizontal="center" vertical="center"/>
    </xf>
    <xf numFmtId="0" fontId="71" fillId="0" borderId="0" xfId="69" applyFont="1"/>
    <xf numFmtId="0" fontId="71" fillId="0" borderId="0" xfId="69"/>
    <xf numFmtId="0" fontId="14" fillId="0" borderId="1" xfId="5" applyFont="1" applyBorder="1" applyAlignment="1">
      <alignment horizontal="center" vertical="center" wrapText="1"/>
    </xf>
    <xf numFmtId="0" fontId="14" fillId="0" borderId="2" xfId="5" applyFont="1" applyBorder="1" applyAlignment="1">
      <alignment horizontal="center" vertical="center"/>
    </xf>
    <xf numFmtId="0" fontId="14" fillId="0" borderId="8" xfId="5" applyFont="1" applyBorder="1" applyAlignment="1">
      <alignment horizontal="center" vertical="center"/>
    </xf>
    <xf numFmtId="164" fontId="3" fillId="0" borderId="2" xfId="5" applyNumberFormat="1" applyFont="1" applyFill="1" applyBorder="1" applyAlignment="1">
      <alignment horizontal="center" vertical="center"/>
    </xf>
    <xf numFmtId="164" fontId="3" fillId="0" borderId="8" xfId="5" applyNumberFormat="1" applyFont="1" applyFill="1" applyBorder="1" applyAlignment="1">
      <alignment horizontal="center" vertical="center"/>
    </xf>
    <xf numFmtId="164" fontId="3" fillId="0" borderId="4" xfId="5" applyNumberFormat="1" applyFont="1" applyFill="1" applyBorder="1" applyAlignment="1">
      <alignment horizontal="center" vertical="center"/>
    </xf>
    <xf numFmtId="0" fontId="40" fillId="0" borderId="2" xfId="5" applyFont="1" applyBorder="1" applyAlignment="1">
      <alignment horizontal="center" vertical="center" wrapText="1" shrinkToFit="1"/>
    </xf>
    <xf numFmtId="0" fontId="40" fillId="0" borderId="8" xfId="5" applyFont="1" applyBorder="1" applyAlignment="1">
      <alignment horizontal="center" vertical="center" wrapText="1" shrinkToFit="1"/>
    </xf>
    <xf numFmtId="164" fontId="84" fillId="0" borderId="2" xfId="5" applyNumberFormat="1" applyFont="1" applyBorder="1" applyAlignment="1">
      <alignment horizontal="center" vertical="center" wrapText="1" shrinkToFit="1"/>
    </xf>
    <xf numFmtId="164" fontId="84" fillId="0" borderId="8" xfId="5" applyNumberFormat="1" applyFont="1" applyBorder="1" applyAlignment="1">
      <alignment horizontal="center" vertical="center" wrapText="1" shrinkToFit="1"/>
    </xf>
    <xf numFmtId="0" fontId="40" fillId="0" borderId="1" xfId="5" applyFont="1" applyBorder="1" applyAlignment="1">
      <alignment horizontal="center" vertical="center" wrapText="1" shrinkToFit="1"/>
    </xf>
    <xf numFmtId="0" fontId="74" fillId="0" borderId="1" xfId="5" applyFont="1" applyBorder="1" applyAlignment="1">
      <alignment horizontal="center" vertical="center" wrapText="1" shrinkToFit="1"/>
    </xf>
    <xf numFmtId="0" fontId="84" fillId="0" borderId="2" xfId="5" applyFont="1" applyBorder="1" applyAlignment="1">
      <alignment horizontal="center" vertical="center" wrapText="1" shrinkToFit="1"/>
    </xf>
    <xf numFmtId="0" fontId="84" fillId="0" borderId="8" xfId="5" applyFont="1" applyBorder="1" applyAlignment="1">
      <alignment horizontal="center" vertical="center" wrapText="1" shrinkToFit="1"/>
    </xf>
    <xf numFmtId="0" fontId="40" fillId="0" borderId="4" xfId="5" applyFont="1" applyBorder="1" applyAlignment="1">
      <alignment horizontal="center" vertical="center" wrapText="1" shrinkToFit="1"/>
    </xf>
    <xf numFmtId="49" fontId="74" fillId="0" borderId="1" xfId="5" applyNumberFormat="1" applyFont="1" applyFill="1" applyBorder="1" applyAlignment="1">
      <alignment horizontal="center" vertical="center" wrapText="1" shrinkToFit="1"/>
    </xf>
    <xf numFmtId="0" fontId="74" fillId="0" borderId="1" xfId="2" applyFont="1" applyFill="1" applyBorder="1" applyAlignment="1">
      <alignment horizontal="center" vertical="center" wrapText="1" shrinkToFit="1"/>
    </xf>
    <xf numFmtId="0" fontId="74" fillId="0" borderId="1" xfId="2" applyNumberFormat="1" applyFont="1" applyFill="1" applyBorder="1" applyAlignment="1">
      <alignment horizontal="center" vertical="center" wrapText="1" shrinkToFit="1"/>
    </xf>
    <xf numFmtId="0" fontId="40" fillId="25" borderId="1" xfId="5" applyFont="1" applyFill="1" applyBorder="1" applyAlignment="1">
      <alignment horizontal="center" vertical="center" wrapText="1" shrinkToFit="1"/>
    </xf>
    <xf numFmtId="166" fontId="53" fillId="0" borderId="2" xfId="5" applyNumberFormat="1" applyFont="1" applyBorder="1" applyAlignment="1">
      <alignment horizontal="center" vertical="center"/>
    </xf>
    <xf numFmtId="166" fontId="53" fillId="0" borderId="4" xfId="5" applyNumberFormat="1" applyFont="1" applyBorder="1" applyAlignment="1">
      <alignment horizontal="center" vertical="center"/>
    </xf>
    <xf numFmtId="166" fontId="53" fillId="0" borderId="8" xfId="5" applyNumberFormat="1" applyFont="1" applyBorder="1" applyAlignment="1">
      <alignment horizontal="center" vertical="center"/>
    </xf>
    <xf numFmtId="166" fontId="53" fillId="0" borderId="1" xfId="5" applyNumberFormat="1" applyFont="1" applyBorder="1" applyAlignment="1">
      <alignment horizontal="center" vertical="center"/>
    </xf>
    <xf numFmtId="0" fontId="40" fillId="0" borderId="0" xfId="5" applyFont="1" applyFill="1" applyAlignment="1">
      <alignment horizontal="center" vertical="center"/>
    </xf>
    <xf numFmtId="0" fontId="40" fillId="0" borderId="2" xfId="5" applyFont="1" applyBorder="1" applyAlignment="1">
      <alignment horizontal="center" vertical="center"/>
    </xf>
    <xf numFmtId="0" fontId="40" fillId="0" borderId="8" xfId="5" applyFont="1" applyBorder="1" applyAlignment="1">
      <alignment horizontal="center" vertical="center"/>
    </xf>
    <xf numFmtId="0" fontId="40" fillId="0" borderId="4" xfId="5" applyFont="1" applyBorder="1" applyAlignment="1">
      <alignment horizontal="center" vertical="center"/>
    </xf>
    <xf numFmtId="0" fontId="87" fillId="0" borderId="1" xfId="5" applyFont="1" applyFill="1" applyBorder="1" applyAlignment="1">
      <alignment horizontal="center" vertical="center" wrapText="1"/>
    </xf>
    <xf numFmtId="164" fontId="40" fillId="7" borderId="1" xfId="5" applyNumberFormat="1" applyFont="1" applyFill="1" applyBorder="1" applyAlignment="1"/>
    <xf numFmtId="0" fontId="1" fillId="7" borderId="1" xfId="22" applyNumberFormat="1" applyFont="1" applyFill="1" applyBorder="1" applyAlignment="1" applyProtection="1">
      <alignment horizontal="center" vertical="center" wrapText="1"/>
    </xf>
  </cellXfs>
  <cellStyles count="76">
    <cellStyle name="Bad" xfId="7" builtinId="27"/>
    <cellStyle name="Good" xfId="4" builtinId="26"/>
    <cellStyle name="Neutral" xfId="8" builtinId="28"/>
    <cellStyle name="Neutral 2" xfId="6"/>
    <cellStyle name="Normal" xfId="0" builtinId="0"/>
    <cellStyle name="Normal 2" xfId="3"/>
    <cellStyle name="Normal 3" xfId="5"/>
    <cellStyle name="Normal 4" xfId="69"/>
    <cellStyle name="Normal_หน้า1" xfId="73"/>
    <cellStyle name="常规 10" xfId="13"/>
    <cellStyle name="常规 12" xfId="14"/>
    <cellStyle name="常规 14" xfId="68"/>
    <cellStyle name="常规 14 2" xfId="75"/>
    <cellStyle name="常规 15" xfId="48"/>
    <cellStyle name="常规 2" xfId="34"/>
    <cellStyle name="常规 2 2" xfId="70"/>
    <cellStyle name="常规 24" xfId="74"/>
    <cellStyle name="常规 3" xfId="10"/>
    <cellStyle name="常规 3 2" xfId="72"/>
    <cellStyle name="常规 31" xfId="56"/>
    <cellStyle name="常规 41" xfId="38"/>
    <cellStyle name="常规 42" xfId="40"/>
    <cellStyle name="常规 43" xfId="58"/>
    <cellStyle name="常规 44" xfId="59"/>
    <cellStyle name="常规 45" xfId="60"/>
    <cellStyle name="常规 46" xfId="61"/>
    <cellStyle name="常规 47" xfId="62"/>
    <cellStyle name="常规 48" xfId="63"/>
    <cellStyle name="常规 50" xfId="64"/>
    <cellStyle name="常规 51" xfId="65"/>
    <cellStyle name="常规 52" xfId="66"/>
    <cellStyle name="常规 53" xfId="41"/>
    <cellStyle name="常规 54" xfId="67"/>
    <cellStyle name="常规 55" xfId="23"/>
    <cellStyle name="常规 55 2" xfId="39"/>
    <cellStyle name="常规 56" xfId="19"/>
    <cellStyle name="常规 57" xfId="21"/>
    <cellStyle name="常规 58" xfId="18"/>
    <cellStyle name="常规 59" xfId="20"/>
    <cellStyle name="常规 6" xfId="9"/>
    <cellStyle name="常规 60" xfId="27"/>
    <cellStyle name="常规 61" xfId="28"/>
    <cellStyle name="常规 62" xfId="32"/>
    <cellStyle name="常规 63" xfId="31"/>
    <cellStyle name="常规 64" xfId="30"/>
    <cellStyle name="常规 65" xfId="33"/>
    <cellStyle name="常规 66" xfId="35"/>
    <cellStyle name="常规 67" xfId="36"/>
    <cellStyle name="常规 67 2" xfId="44"/>
    <cellStyle name="常规 68" xfId="37"/>
    <cellStyle name="常规 68 2" xfId="43"/>
    <cellStyle name="常规 7" xfId="11"/>
    <cellStyle name="常规 7 2" xfId="42"/>
    <cellStyle name="常规 7 3" xfId="71"/>
    <cellStyle name="常规 70" xfId="24"/>
    <cellStyle name="常规 70 2" xfId="49"/>
    <cellStyle name="常规 71" xfId="25"/>
    <cellStyle name="常规 71 2" xfId="47"/>
    <cellStyle name="常规 72" xfId="26"/>
    <cellStyle name="常规 72 2" xfId="50"/>
    <cellStyle name="常规 74" xfId="52"/>
    <cellStyle name="常规 76" xfId="51"/>
    <cellStyle name="常规 77" xfId="53"/>
    <cellStyle name="常规 78" xfId="55"/>
    <cellStyle name="常规 79" xfId="54"/>
    <cellStyle name="常规 8" xfId="12"/>
    <cellStyle name="常规 8 2" xfId="45"/>
    <cellStyle name="常规 80" xfId="57"/>
    <cellStyle name="常规 9" xfId="17"/>
    <cellStyle name="常规_GZ121115A" xfId="1"/>
    <cellStyle name="常规_GZ121115A 2" xfId="29"/>
    <cellStyle name="常规_Sheet1" xfId="2"/>
    <cellStyle name="常规_Sheet1 2" xfId="22"/>
    <cellStyle name="常规_Sheet1 3" xfId="46"/>
    <cellStyle name="常规_Sheet1 4" xfId="15"/>
    <cellStyle name="常规_Sheet1 6" xfId="16"/>
  </cellStyles>
  <dxfs count="1">
    <dxf>
      <font>
        <b/>
        <i val="0"/>
        <color rgb="FFFF0000"/>
      </font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colors>
    <mruColors>
      <color rgb="FFFFFFFF"/>
      <color rgb="FFFFCC99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file:///C:\Users\ADMINI~1\AppData\Local\Temp\msohtmlclip1\01\clip_image034.png" TargetMode="External"/><Relationship Id="rId299" Type="http://schemas.openxmlformats.org/officeDocument/2006/relationships/image" Target="../media/image237.jpeg"/><Relationship Id="rId671" Type="http://schemas.openxmlformats.org/officeDocument/2006/relationships/image" Target="../media/image475.png"/><Relationship Id="rId21" Type="http://schemas.openxmlformats.org/officeDocument/2006/relationships/image" Target="../media/image11.png"/><Relationship Id="rId63" Type="http://schemas.openxmlformats.org/officeDocument/2006/relationships/image" Target="../media/image39.jpeg"/><Relationship Id="rId159" Type="http://schemas.openxmlformats.org/officeDocument/2006/relationships/image" Target="file:///C:\Users\ADMINI~1\AppData\Local\Temp\msohtmlclip1\01\clip_image070.png" TargetMode="External"/><Relationship Id="rId324" Type="http://schemas.openxmlformats.org/officeDocument/2006/relationships/image" Target="../media/image262.png"/><Relationship Id="rId366" Type="http://schemas.openxmlformats.org/officeDocument/2006/relationships/image" Target="../media/image301.png"/><Relationship Id="rId531" Type="http://schemas.openxmlformats.org/officeDocument/2006/relationships/image" Target="../media/image387.png"/><Relationship Id="rId573" Type="http://schemas.openxmlformats.org/officeDocument/2006/relationships/image" Target="../media/image408.png"/><Relationship Id="rId629" Type="http://schemas.openxmlformats.org/officeDocument/2006/relationships/image" Target="../media/image436.png"/><Relationship Id="rId170" Type="http://schemas.openxmlformats.org/officeDocument/2006/relationships/image" Target="../media/image116.png"/><Relationship Id="rId226" Type="http://schemas.openxmlformats.org/officeDocument/2006/relationships/image" Target="../media/image164.png"/><Relationship Id="rId433" Type="http://schemas.openxmlformats.org/officeDocument/2006/relationships/image" Target="../media/image338.png"/><Relationship Id="rId268" Type="http://schemas.openxmlformats.org/officeDocument/2006/relationships/image" Target="../media/image206.png"/><Relationship Id="rId475" Type="http://schemas.openxmlformats.org/officeDocument/2006/relationships/image" Target="../media/image359.png"/><Relationship Id="rId640" Type="http://schemas.openxmlformats.org/officeDocument/2006/relationships/image" Target="../media/image444.png"/><Relationship Id="rId32" Type="http://schemas.openxmlformats.org/officeDocument/2006/relationships/image" Target="../media/image20.png"/><Relationship Id="rId74" Type="http://schemas.openxmlformats.org/officeDocument/2006/relationships/image" Target="../media/image50.png"/><Relationship Id="rId128" Type="http://schemas.openxmlformats.org/officeDocument/2006/relationships/image" Target="../media/image95.png"/><Relationship Id="rId335" Type="http://schemas.openxmlformats.org/officeDocument/2006/relationships/image" Target="../media/image273.png"/><Relationship Id="rId377" Type="http://schemas.openxmlformats.org/officeDocument/2006/relationships/image" Target="file:///C:\Users\ADMINI~1\AppData\Local\Temp\msohtmlclip1\01\clip_image075.png" TargetMode="External"/><Relationship Id="rId500" Type="http://schemas.openxmlformats.org/officeDocument/2006/relationships/image" Target="file:///C:\Users\ADMINI~1\AppData\Local\Temp\msohtmlclip1\01\clip_image328.png" TargetMode="External"/><Relationship Id="rId542" Type="http://schemas.openxmlformats.org/officeDocument/2006/relationships/image" Target="file:///C:\Users\ADMINI~1\AppData\Local\Temp\msohtmlclip1\01\clip_image420.png" TargetMode="External"/><Relationship Id="rId584" Type="http://schemas.openxmlformats.org/officeDocument/2006/relationships/image" Target="file:///C:\Users\ADMINI~1\AppData\Local\Temp\msohtmlclip1\01\clip_image496.png" TargetMode="External"/><Relationship Id="rId5" Type="http://schemas.openxmlformats.org/officeDocument/2006/relationships/image" Target="../media/image3.png"/><Relationship Id="rId181" Type="http://schemas.openxmlformats.org/officeDocument/2006/relationships/image" Target="file:///C:\Users\ADMINI~1\AppData\Local\Temp\msohtmlclip1\01\clip_image089.png" TargetMode="External"/><Relationship Id="rId237" Type="http://schemas.openxmlformats.org/officeDocument/2006/relationships/image" Target="../media/image175.png"/><Relationship Id="rId402" Type="http://schemas.openxmlformats.org/officeDocument/2006/relationships/image" Target="file:///C:\Users\ADMINI~1\AppData\Local\Temp\msohtmlclip1\01\clip_image148.png" TargetMode="External"/><Relationship Id="rId279" Type="http://schemas.openxmlformats.org/officeDocument/2006/relationships/image" Target="../media/image217.jpeg"/><Relationship Id="rId444" Type="http://schemas.openxmlformats.org/officeDocument/2006/relationships/image" Target="file:///C:\Users\ADMINI~1\AppData\Local\Temp\msohtmlclip1\01\clip_image224.png" TargetMode="External"/><Relationship Id="rId486" Type="http://schemas.openxmlformats.org/officeDocument/2006/relationships/image" Target="file:///C:\Users\ADMINI~1\AppData\Local\Temp\msohtmlclip1\01\clip_image308.png" TargetMode="External"/><Relationship Id="rId651" Type="http://schemas.openxmlformats.org/officeDocument/2006/relationships/image" Target="../media/image455.png"/><Relationship Id="rId43" Type="http://schemas.openxmlformats.org/officeDocument/2006/relationships/image" Target="file:///C:\Users\ADMINI~1\AppData\Local\Temp\msohtmlclip1\01\clip_image026.png" TargetMode="External"/><Relationship Id="rId139" Type="http://schemas.openxmlformats.org/officeDocument/2006/relationships/image" Target="file:///C:\Users\ADMINI~1\AppData\Local\Temp\msohtmlclip1\01\clip_image055.png" TargetMode="External"/><Relationship Id="rId290" Type="http://schemas.openxmlformats.org/officeDocument/2006/relationships/image" Target="../media/image228.jpeg"/><Relationship Id="rId304" Type="http://schemas.openxmlformats.org/officeDocument/2006/relationships/image" Target="../media/image242.jpeg"/><Relationship Id="rId346" Type="http://schemas.openxmlformats.org/officeDocument/2006/relationships/image" Target="../media/image284.png"/><Relationship Id="rId388" Type="http://schemas.openxmlformats.org/officeDocument/2006/relationships/image" Target="file:///C:\Users\ADMINI~1\AppData\Local\Temp\msohtmlclip1\01\clip_image095.png" TargetMode="External"/><Relationship Id="rId511" Type="http://schemas.openxmlformats.org/officeDocument/2006/relationships/image" Target="../media/image377.png"/><Relationship Id="rId553" Type="http://schemas.openxmlformats.org/officeDocument/2006/relationships/image" Target="../media/image398.png"/><Relationship Id="rId609" Type="http://schemas.openxmlformats.org/officeDocument/2006/relationships/image" Target="../media/image426.png"/><Relationship Id="rId85" Type="http://schemas.openxmlformats.org/officeDocument/2006/relationships/image" Target="../media/image60.png"/><Relationship Id="rId150" Type="http://schemas.openxmlformats.org/officeDocument/2006/relationships/image" Target="../media/image106.png"/><Relationship Id="rId192" Type="http://schemas.openxmlformats.org/officeDocument/2006/relationships/image" Target="../media/image130.png"/><Relationship Id="rId206" Type="http://schemas.openxmlformats.org/officeDocument/2006/relationships/image" Target="../media/image144.jpeg"/><Relationship Id="rId413" Type="http://schemas.openxmlformats.org/officeDocument/2006/relationships/image" Target="../media/image328.png"/><Relationship Id="rId595" Type="http://schemas.openxmlformats.org/officeDocument/2006/relationships/image" Target="../media/image419.png"/><Relationship Id="rId248" Type="http://schemas.openxmlformats.org/officeDocument/2006/relationships/image" Target="../media/image186.jpeg"/><Relationship Id="rId455" Type="http://schemas.openxmlformats.org/officeDocument/2006/relationships/image" Target="../media/image349.png"/><Relationship Id="rId497" Type="http://schemas.openxmlformats.org/officeDocument/2006/relationships/image" Target="../media/image370.png"/><Relationship Id="rId620" Type="http://schemas.openxmlformats.org/officeDocument/2006/relationships/image" Target="file:///C:\Users\ADMINI~1\AppData\Local\Temp\msohtmlclip1\01\clip_image544.png" TargetMode="External"/><Relationship Id="rId662" Type="http://schemas.openxmlformats.org/officeDocument/2006/relationships/image" Target="../media/image466.png"/><Relationship Id="rId12" Type="http://schemas.openxmlformats.org/officeDocument/2006/relationships/image" Target="file:///C:\Users\ADMINI~1\AppData\Local\Temp\msohtmlclip1\01\clip_image009.png" TargetMode="External"/><Relationship Id="rId108" Type="http://schemas.openxmlformats.org/officeDocument/2006/relationships/image" Target="../media/image82.png"/><Relationship Id="rId315" Type="http://schemas.openxmlformats.org/officeDocument/2006/relationships/image" Target="../media/image253.jpeg"/><Relationship Id="rId357" Type="http://schemas.openxmlformats.org/officeDocument/2006/relationships/image" Target="../media/image293.png"/><Relationship Id="rId522" Type="http://schemas.openxmlformats.org/officeDocument/2006/relationships/image" Target="file:///C:\Users\ADMINI~1\AppData\Local\Temp\msohtmlclip1\01\clip_image384.png" TargetMode="External"/><Relationship Id="rId54" Type="http://schemas.openxmlformats.org/officeDocument/2006/relationships/image" Target="../media/image34.png"/><Relationship Id="rId96" Type="http://schemas.openxmlformats.org/officeDocument/2006/relationships/image" Target="../media/image71.png"/><Relationship Id="rId161" Type="http://schemas.openxmlformats.org/officeDocument/2006/relationships/image" Target="file:///C:\Users\ADMINI~1\AppData\Local\Temp\msohtmlclip1\01\clip_image072.png" TargetMode="External"/><Relationship Id="rId217" Type="http://schemas.openxmlformats.org/officeDocument/2006/relationships/image" Target="../media/image155.png"/><Relationship Id="rId399" Type="http://schemas.openxmlformats.org/officeDocument/2006/relationships/image" Target="../media/image321.png"/><Relationship Id="rId564" Type="http://schemas.openxmlformats.org/officeDocument/2006/relationships/image" Target="file:///C:\Users\ADMINI~1\AppData\Local\Temp\msohtmlclip1\01\clip_image450.png" TargetMode="External"/><Relationship Id="rId259" Type="http://schemas.openxmlformats.org/officeDocument/2006/relationships/image" Target="../media/image197.jpeg"/><Relationship Id="rId424" Type="http://schemas.openxmlformats.org/officeDocument/2006/relationships/image" Target="file:///C:\Users\ADMINI~1\AppData\Local\Temp\msohtmlclip1\01\clip_image198.png" TargetMode="External"/><Relationship Id="rId466" Type="http://schemas.openxmlformats.org/officeDocument/2006/relationships/image" Target="file:///C:\Users\ADMINI~1\AppData\Local\Temp\msohtmlclip1\01\clip_image286.png" TargetMode="External"/><Relationship Id="rId631" Type="http://schemas.openxmlformats.org/officeDocument/2006/relationships/image" Target="../media/image437.png"/><Relationship Id="rId23" Type="http://schemas.openxmlformats.org/officeDocument/2006/relationships/image" Target="../media/image13.jpeg"/><Relationship Id="rId119" Type="http://schemas.openxmlformats.org/officeDocument/2006/relationships/image" Target="file:///C:\Users\ADMINI~1\AppData\Local\Temp\msohtmlclip1\01\clip_image037.png" TargetMode="External"/><Relationship Id="rId270" Type="http://schemas.openxmlformats.org/officeDocument/2006/relationships/image" Target="../media/image208.png"/><Relationship Id="rId326" Type="http://schemas.openxmlformats.org/officeDocument/2006/relationships/image" Target="../media/image264.png"/><Relationship Id="rId533" Type="http://schemas.openxmlformats.org/officeDocument/2006/relationships/image" Target="../media/image388.png"/><Relationship Id="rId65" Type="http://schemas.openxmlformats.org/officeDocument/2006/relationships/image" Target="../media/image41.png"/><Relationship Id="rId130" Type="http://schemas.openxmlformats.org/officeDocument/2006/relationships/image" Target="../media/image96.png"/><Relationship Id="rId368" Type="http://schemas.openxmlformats.org/officeDocument/2006/relationships/image" Target="file:///C:\Users\ADMINI~1\AppData\Local\Temp\msohtmlclip1\01\clip_image063.png" TargetMode="External"/><Relationship Id="rId575" Type="http://schemas.openxmlformats.org/officeDocument/2006/relationships/image" Target="../media/image409.png"/><Relationship Id="rId172" Type="http://schemas.openxmlformats.org/officeDocument/2006/relationships/image" Target="../media/image117.png"/><Relationship Id="rId228" Type="http://schemas.openxmlformats.org/officeDocument/2006/relationships/image" Target="../media/image166.jpeg"/><Relationship Id="rId435" Type="http://schemas.openxmlformats.org/officeDocument/2006/relationships/image" Target="../media/image339.png"/><Relationship Id="rId477" Type="http://schemas.openxmlformats.org/officeDocument/2006/relationships/image" Target="../media/image360.png"/><Relationship Id="rId600" Type="http://schemas.openxmlformats.org/officeDocument/2006/relationships/image" Target="file:///C:\Users\ADMINI~1\AppData\Local\Temp\msohtmlclip1\01\clip_image518.png" TargetMode="External"/><Relationship Id="rId642" Type="http://schemas.openxmlformats.org/officeDocument/2006/relationships/image" Target="../media/image446.png"/><Relationship Id="rId281" Type="http://schemas.openxmlformats.org/officeDocument/2006/relationships/image" Target="../media/image219.jpeg"/><Relationship Id="rId337" Type="http://schemas.openxmlformats.org/officeDocument/2006/relationships/image" Target="../media/image275.png"/><Relationship Id="rId502" Type="http://schemas.openxmlformats.org/officeDocument/2006/relationships/image" Target="file:///C:\Users\ADMINI~1\AppData\Local\Temp\msohtmlclip1\01\clip_image330.png" TargetMode="External"/><Relationship Id="rId34" Type="http://schemas.openxmlformats.org/officeDocument/2006/relationships/image" Target="../media/image21.png"/><Relationship Id="rId76" Type="http://schemas.openxmlformats.org/officeDocument/2006/relationships/image" Target="../media/image52.png"/><Relationship Id="rId141" Type="http://schemas.openxmlformats.org/officeDocument/2006/relationships/image" Target="file:///C:\Users\ADMINI~1\AppData\Local\Temp\msohtmlclip1\01\clip_image057.png" TargetMode="External"/><Relationship Id="rId379" Type="http://schemas.openxmlformats.org/officeDocument/2006/relationships/image" Target="../media/image309.png"/><Relationship Id="rId544" Type="http://schemas.openxmlformats.org/officeDocument/2006/relationships/image" Target="file:///C:\Users\ADMINI~1\AppData\Local\Temp\msohtmlclip1\01\clip_image422.png" TargetMode="External"/><Relationship Id="rId586" Type="http://schemas.openxmlformats.org/officeDocument/2006/relationships/image" Target="file:///C:\Users\ADMINI~1\AppData\Local\Temp\msohtmlclip1\01\clip_image498.png" TargetMode="External"/><Relationship Id="rId7" Type="http://schemas.openxmlformats.org/officeDocument/2006/relationships/image" Target="../media/image4.png"/><Relationship Id="rId183" Type="http://schemas.openxmlformats.org/officeDocument/2006/relationships/image" Target="file:///C:\Users\ADMINI~1\AppData\Local\Temp\msohtmlclip1\01\clip_image091.png" TargetMode="External"/><Relationship Id="rId239" Type="http://schemas.openxmlformats.org/officeDocument/2006/relationships/image" Target="../media/image177.jpeg"/><Relationship Id="rId390" Type="http://schemas.openxmlformats.org/officeDocument/2006/relationships/image" Target="file:///C:\Users\ADMINI~1\AppData\Local\Temp\msohtmlclip1\01\clip_image097.png" TargetMode="External"/><Relationship Id="rId404" Type="http://schemas.openxmlformats.org/officeDocument/2006/relationships/image" Target="file:///C:\Users\ADMINI~1\AppData\Local\Temp\msohtmlclip1\01\clip_image176.png" TargetMode="External"/><Relationship Id="rId446" Type="http://schemas.openxmlformats.org/officeDocument/2006/relationships/image" Target="file:///C:\Users\ADMINI~1\AppData\Local\Temp\msohtmlclip1\01\clip_image232.png" TargetMode="External"/><Relationship Id="rId611" Type="http://schemas.openxmlformats.org/officeDocument/2006/relationships/image" Target="../media/image427.png"/><Relationship Id="rId653" Type="http://schemas.openxmlformats.org/officeDocument/2006/relationships/image" Target="../media/image457.png"/><Relationship Id="rId250" Type="http://schemas.openxmlformats.org/officeDocument/2006/relationships/image" Target="../media/image188.jpeg"/><Relationship Id="rId292" Type="http://schemas.openxmlformats.org/officeDocument/2006/relationships/image" Target="../media/image230.jpeg"/><Relationship Id="rId306" Type="http://schemas.openxmlformats.org/officeDocument/2006/relationships/image" Target="../media/image244.jpeg"/><Relationship Id="rId488" Type="http://schemas.openxmlformats.org/officeDocument/2006/relationships/image" Target="file:///C:\Users\ADMINI~1\AppData\Local\Temp\msohtmlclip1\01\clip_image310.png" TargetMode="External"/><Relationship Id="rId45" Type="http://schemas.openxmlformats.org/officeDocument/2006/relationships/image" Target="file:///C:\Users\ADMINI~1\AppData\Local\Temp\msohtmlclip1\01\clip_image017.png" TargetMode="External"/><Relationship Id="rId87" Type="http://schemas.openxmlformats.org/officeDocument/2006/relationships/image" Target="../media/image62.png"/><Relationship Id="rId110" Type="http://schemas.openxmlformats.org/officeDocument/2006/relationships/image" Target="../media/image84.png"/><Relationship Id="rId348" Type="http://schemas.openxmlformats.org/officeDocument/2006/relationships/image" Target="../media/image286.png"/><Relationship Id="rId513" Type="http://schemas.openxmlformats.org/officeDocument/2006/relationships/image" Target="../media/image378.png"/><Relationship Id="rId555" Type="http://schemas.openxmlformats.org/officeDocument/2006/relationships/image" Target="../media/image399.png"/><Relationship Id="rId597" Type="http://schemas.openxmlformats.org/officeDocument/2006/relationships/image" Target="../media/image420.png"/><Relationship Id="rId152" Type="http://schemas.openxmlformats.org/officeDocument/2006/relationships/image" Target="../media/image107.png"/><Relationship Id="rId194" Type="http://schemas.openxmlformats.org/officeDocument/2006/relationships/image" Target="../media/image132.jpeg"/><Relationship Id="rId208" Type="http://schemas.openxmlformats.org/officeDocument/2006/relationships/image" Target="../media/image146.jpeg"/><Relationship Id="rId415" Type="http://schemas.openxmlformats.org/officeDocument/2006/relationships/image" Target="../media/image329.png"/><Relationship Id="rId457" Type="http://schemas.openxmlformats.org/officeDocument/2006/relationships/image" Target="../media/image350.png"/><Relationship Id="rId622" Type="http://schemas.openxmlformats.org/officeDocument/2006/relationships/image" Target="file:///C:\Users\ADMINI~1\AppData\Local\Temp\msohtmlclip1\01\clip_image546.png" TargetMode="External"/><Relationship Id="rId261" Type="http://schemas.openxmlformats.org/officeDocument/2006/relationships/image" Target="../media/image199.jpeg"/><Relationship Id="rId499" Type="http://schemas.openxmlformats.org/officeDocument/2006/relationships/image" Target="../media/image371.png"/><Relationship Id="rId664" Type="http://schemas.openxmlformats.org/officeDocument/2006/relationships/image" Target="../media/image468.png"/><Relationship Id="rId14" Type="http://schemas.openxmlformats.org/officeDocument/2006/relationships/image" Target="file:///C:\Users\ADMINI~1\AppData\Local\Temp\msohtmlclip1\01\clip_image011.png" TargetMode="External"/><Relationship Id="rId56" Type="http://schemas.openxmlformats.org/officeDocument/2006/relationships/image" Target="file:///C:\Users\ADMINI~1\AppData\Local\Temp\msohtmlclip1\01\clip_image028.png" TargetMode="External"/><Relationship Id="rId317" Type="http://schemas.openxmlformats.org/officeDocument/2006/relationships/image" Target="../media/image255.jpeg"/><Relationship Id="rId359" Type="http://schemas.openxmlformats.org/officeDocument/2006/relationships/image" Target="../media/image295.png"/><Relationship Id="rId524" Type="http://schemas.openxmlformats.org/officeDocument/2006/relationships/image" Target="file:///C:\Users\ADMINI~1\AppData\Local\Temp\msohtmlclip1\01\clip_image396.png" TargetMode="External"/><Relationship Id="rId566" Type="http://schemas.openxmlformats.org/officeDocument/2006/relationships/image" Target="file:///C:\Users\ADMINI~1\AppData\Local\Temp\msohtmlclip1\01\clip_image458.png" TargetMode="External"/><Relationship Id="rId98" Type="http://schemas.openxmlformats.org/officeDocument/2006/relationships/image" Target="../media/image73.png"/><Relationship Id="rId121" Type="http://schemas.openxmlformats.org/officeDocument/2006/relationships/image" Target="file:///C:\Users\ADMINI~1\AppData\Local\Temp\msohtmlclip1\01\clip_image039.png" TargetMode="External"/><Relationship Id="rId163" Type="http://schemas.openxmlformats.org/officeDocument/2006/relationships/image" Target="file:///C:\Users\ADMINI~1\AppData\Local\Temp\msohtmlclip1\01\clip_image073.png" TargetMode="External"/><Relationship Id="rId219" Type="http://schemas.openxmlformats.org/officeDocument/2006/relationships/image" Target="../media/image157.png"/><Relationship Id="rId370" Type="http://schemas.openxmlformats.org/officeDocument/2006/relationships/image" Target="file:///C:\Users\ADMINI~1\AppData\Local\Temp\msohtmlclip1\01\clip_image065.png" TargetMode="External"/><Relationship Id="rId426" Type="http://schemas.openxmlformats.org/officeDocument/2006/relationships/image" Target="file:///C:\Users\ADMINI~1\AppData\Local\Temp\msohtmlclip1\01\clip_image200.png" TargetMode="External"/><Relationship Id="rId633" Type="http://schemas.openxmlformats.org/officeDocument/2006/relationships/image" Target="../media/image438.png"/><Relationship Id="rId230" Type="http://schemas.openxmlformats.org/officeDocument/2006/relationships/image" Target="../media/image168.png"/><Relationship Id="rId468" Type="http://schemas.openxmlformats.org/officeDocument/2006/relationships/image" Target="file:///C:\Users\ADMINI~1\AppData\Local\Temp\msohtmlclip1\01\clip_image288.png" TargetMode="External"/><Relationship Id="rId25" Type="http://schemas.openxmlformats.org/officeDocument/2006/relationships/image" Target="../media/image15.jpeg"/><Relationship Id="rId67" Type="http://schemas.openxmlformats.org/officeDocument/2006/relationships/image" Target="../media/image43.png"/><Relationship Id="rId272" Type="http://schemas.openxmlformats.org/officeDocument/2006/relationships/image" Target="../media/image210.png"/><Relationship Id="rId328" Type="http://schemas.openxmlformats.org/officeDocument/2006/relationships/image" Target="../media/image266.png"/><Relationship Id="rId535" Type="http://schemas.openxmlformats.org/officeDocument/2006/relationships/image" Target="../media/image389.png"/><Relationship Id="rId577" Type="http://schemas.openxmlformats.org/officeDocument/2006/relationships/image" Target="../media/image410.png"/><Relationship Id="rId132" Type="http://schemas.openxmlformats.org/officeDocument/2006/relationships/image" Target="../media/image97.png"/><Relationship Id="rId174" Type="http://schemas.openxmlformats.org/officeDocument/2006/relationships/image" Target="../media/image118.png"/><Relationship Id="rId381" Type="http://schemas.openxmlformats.org/officeDocument/2006/relationships/image" Target="../media/image310.png"/><Relationship Id="rId602" Type="http://schemas.openxmlformats.org/officeDocument/2006/relationships/image" Target="file:///C:\Users\ADMINI~1\AppData\Local\Temp\msohtmlclip1\01\clip_image522.png" TargetMode="External"/><Relationship Id="rId241" Type="http://schemas.openxmlformats.org/officeDocument/2006/relationships/image" Target="../media/image179.png"/><Relationship Id="rId437" Type="http://schemas.openxmlformats.org/officeDocument/2006/relationships/image" Target="../media/image340.png"/><Relationship Id="rId479" Type="http://schemas.openxmlformats.org/officeDocument/2006/relationships/image" Target="../media/image361.png"/><Relationship Id="rId644" Type="http://schemas.openxmlformats.org/officeDocument/2006/relationships/image" Target="../media/image448.png"/><Relationship Id="rId36" Type="http://schemas.openxmlformats.org/officeDocument/2006/relationships/image" Target="../media/image23.png"/><Relationship Id="rId283" Type="http://schemas.openxmlformats.org/officeDocument/2006/relationships/image" Target="../media/image221.jpeg"/><Relationship Id="rId339" Type="http://schemas.openxmlformats.org/officeDocument/2006/relationships/image" Target="../media/image277.png"/><Relationship Id="rId490" Type="http://schemas.openxmlformats.org/officeDocument/2006/relationships/image" Target="file:///C:\Users\ADMINI~1\AppData\Local\Temp\msohtmlclip1\01\clip_image312.png" TargetMode="External"/><Relationship Id="rId504" Type="http://schemas.openxmlformats.org/officeDocument/2006/relationships/image" Target="file:///C:\Users\ADMINI~1\AppData\Local\Temp\msohtmlclip1\01\clip_image334.png" TargetMode="External"/><Relationship Id="rId546" Type="http://schemas.openxmlformats.org/officeDocument/2006/relationships/image" Target="file:///C:\Users\ADMINI~1\AppData\Local\Temp\msohtmlclip1\01\clip_image424.png" TargetMode="External"/><Relationship Id="rId78" Type="http://schemas.openxmlformats.org/officeDocument/2006/relationships/image" Target="file:///C:\Users\ADMINI~1\AppData\Local\Temp\msohtmlclip1\01\clip_image006.png" TargetMode="External"/><Relationship Id="rId101" Type="http://schemas.openxmlformats.org/officeDocument/2006/relationships/image" Target="../media/image76.png"/><Relationship Id="rId143" Type="http://schemas.openxmlformats.org/officeDocument/2006/relationships/image" Target="file:///C:\Users\ADMINI~1\AppData\Local\Temp\msohtmlclip1\01\clip_image035.png" TargetMode="External"/><Relationship Id="rId185" Type="http://schemas.openxmlformats.org/officeDocument/2006/relationships/image" Target="file:///C:\Users\ADMINI~1\AppData\Local\Temp\msohtmlclip1\01\clip_image093.png" TargetMode="External"/><Relationship Id="rId350" Type="http://schemas.openxmlformats.org/officeDocument/2006/relationships/image" Target="../media/image288.png"/><Relationship Id="rId406" Type="http://schemas.openxmlformats.org/officeDocument/2006/relationships/image" Target="file:///C:\Users\ADMINI~1\AppData\Local\Temp\msohtmlclip1\01\clip_image178.png" TargetMode="External"/><Relationship Id="rId588" Type="http://schemas.openxmlformats.org/officeDocument/2006/relationships/image" Target="file:///C:\Users\ADMINI~1\AppData\Local\Temp\msohtmlclip1\01\clip_image500.png" TargetMode="External"/><Relationship Id="rId9" Type="http://schemas.openxmlformats.org/officeDocument/2006/relationships/image" Target="../media/image5.png"/><Relationship Id="rId210" Type="http://schemas.openxmlformats.org/officeDocument/2006/relationships/image" Target="../media/image148.png"/><Relationship Id="rId392" Type="http://schemas.openxmlformats.org/officeDocument/2006/relationships/image" Target="file:///C:\Users\ADMINI~1\AppData\Local\Temp\msohtmlclip1\01\clip_image099.png" TargetMode="External"/><Relationship Id="rId448" Type="http://schemas.openxmlformats.org/officeDocument/2006/relationships/image" Target="file:///C:\Users\ADMINI~1\AppData\Local\Temp\msohtmlclip1\01\clip_image234.png" TargetMode="External"/><Relationship Id="rId613" Type="http://schemas.openxmlformats.org/officeDocument/2006/relationships/image" Target="../media/image428.png"/><Relationship Id="rId655" Type="http://schemas.openxmlformats.org/officeDocument/2006/relationships/image" Target="../media/image459.png"/><Relationship Id="rId252" Type="http://schemas.openxmlformats.org/officeDocument/2006/relationships/image" Target="../media/image190.jpeg"/><Relationship Id="rId294" Type="http://schemas.openxmlformats.org/officeDocument/2006/relationships/image" Target="../media/image232.jpeg"/><Relationship Id="rId308" Type="http://schemas.openxmlformats.org/officeDocument/2006/relationships/image" Target="../media/image246.jpeg"/><Relationship Id="rId515" Type="http://schemas.openxmlformats.org/officeDocument/2006/relationships/image" Target="../media/image379.png"/><Relationship Id="rId47" Type="http://schemas.openxmlformats.org/officeDocument/2006/relationships/image" Target="file:///C:\Users\ADMINI~1\AppData\Local\Temp\msohtmlclip1\01\clip_image018.png" TargetMode="External"/><Relationship Id="rId89" Type="http://schemas.openxmlformats.org/officeDocument/2006/relationships/image" Target="../media/image64.png"/><Relationship Id="rId112" Type="http://schemas.openxmlformats.org/officeDocument/2006/relationships/image" Target="../media/image86.png"/><Relationship Id="rId154" Type="http://schemas.openxmlformats.org/officeDocument/2006/relationships/image" Target="../media/image108.png"/><Relationship Id="rId361" Type="http://schemas.openxmlformats.org/officeDocument/2006/relationships/image" Target="../media/image297.png"/><Relationship Id="rId557" Type="http://schemas.openxmlformats.org/officeDocument/2006/relationships/image" Target="../media/image400.png"/><Relationship Id="rId599" Type="http://schemas.openxmlformats.org/officeDocument/2006/relationships/image" Target="../media/image421.png"/><Relationship Id="rId196" Type="http://schemas.openxmlformats.org/officeDocument/2006/relationships/image" Target="../media/image134.png"/><Relationship Id="rId417" Type="http://schemas.openxmlformats.org/officeDocument/2006/relationships/image" Target="../media/image330.png"/><Relationship Id="rId459" Type="http://schemas.openxmlformats.org/officeDocument/2006/relationships/image" Target="../media/image351.png"/><Relationship Id="rId624" Type="http://schemas.openxmlformats.org/officeDocument/2006/relationships/image" Target="file:///C:\Users\ADMINI~1\AppData\Local\Temp\msohtmlclip1\01\clip_image548.png" TargetMode="External"/><Relationship Id="rId666" Type="http://schemas.openxmlformats.org/officeDocument/2006/relationships/image" Target="../media/image470.png"/><Relationship Id="rId16" Type="http://schemas.openxmlformats.org/officeDocument/2006/relationships/image" Target="file:///C:\Users\ADMINI~1\AppData\Local\Temp\msohtmlclip1\01\clip_image013.png" TargetMode="External"/><Relationship Id="rId221" Type="http://schemas.openxmlformats.org/officeDocument/2006/relationships/image" Target="../media/image159.png"/><Relationship Id="rId263" Type="http://schemas.openxmlformats.org/officeDocument/2006/relationships/image" Target="../media/image201.jpeg"/><Relationship Id="rId319" Type="http://schemas.openxmlformats.org/officeDocument/2006/relationships/image" Target="../media/image257.jpeg"/><Relationship Id="rId470" Type="http://schemas.openxmlformats.org/officeDocument/2006/relationships/image" Target="file:///C:\Users\ADMINI~1\AppData\Local\Temp\msohtmlclip1\01\clip_image290.png" TargetMode="External"/><Relationship Id="rId526" Type="http://schemas.openxmlformats.org/officeDocument/2006/relationships/image" Target="file:///C:\Users\ADMINI~1\AppData\Local\Temp\msohtmlclip1\01\clip_image398.png" TargetMode="External"/><Relationship Id="rId58" Type="http://schemas.openxmlformats.org/officeDocument/2006/relationships/image" Target="file:///C:\Users\ADMINI~1\AppData\Local\Temp\msohtmlclip1\01\clip_image029.png" TargetMode="External"/><Relationship Id="rId123" Type="http://schemas.openxmlformats.org/officeDocument/2006/relationships/image" Target="file:///C:\Users\ADMINI~1\AppData\Local\Temp\msohtmlclip1\01\clip_image041.png" TargetMode="External"/><Relationship Id="rId330" Type="http://schemas.openxmlformats.org/officeDocument/2006/relationships/image" Target="../media/image268.png"/><Relationship Id="rId568" Type="http://schemas.openxmlformats.org/officeDocument/2006/relationships/image" Target="file:///C:\Users\ADMINI~1\AppData\Local\Temp\msohtmlclip1\01\clip_image460.png" TargetMode="External"/><Relationship Id="rId165" Type="http://schemas.openxmlformats.org/officeDocument/2006/relationships/image" Target="file:///C:\Users\ADMINI~1\AppData\Local\Temp\msohtmlclip1\01\clip_image074.png" TargetMode="External"/><Relationship Id="rId372" Type="http://schemas.openxmlformats.org/officeDocument/2006/relationships/image" Target="file:///C:\Users\ADMINI~1\AppData\Local\Temp\msohtmlclip1\01\clip_image067.png" TargetMode="External"/><Relationship Id="rId428" Type="http://schemas.openxmlformats.org/officeDocument/2006/relationships/image" Target="file:///C:\Users\ADMINI~1\AppData\Local\Temp\msohtmlclip1\01\clip_image202.png" TargetMode="External"/><Relationship Id="rId635" Type="http://schemas.openxmlformats.org/officeDocument/2006/relationships/image" Target="../media/image439.png"/><Relationship Id="rId232" Type="http://schemas.openxmlformats.org/officeDocument/2006/relationships/image" Target="../media/image170.jpeg"/><Relationship Id="rId274" Type="http://schemas.openxmlformats.org/officeDocument/2006/relationships/image" Target="../media/image212.jpeg"/><Relationship Id="rId481" Type="http://schemas.openxmlformats.org/officeDocument/2006/relationships/image" Target="../media/image362.png"/><Relationship Id="rId27" Type="http://schemas.openxmlformats.org/officeDocument/2006/relationships/image" Target="file:///C:\Users\ADMINI~1\AppData\Local\Temp\msohtmlclip1\01\clip_image020.png" TargetMode="External"/><Relationship Id="rId69" Type="http://schemas.openxmlformats.org/officeDocument/2006/relationships/image" Target="../media/image45.png"/><Relationship Id="rId134" Type="http://schemas.openxmlformats.org/officeDocument/2006/relationships/image" Target="../media/image98.png"/><Relationship Id="rId537" Type="http://schemas.openxmlformats.org/officeDocument/2006/relationships/image" Target="../media/image390.png"/><Relationship Id="rId579" Type="http://schemas.openxmlformats.org/officeDocument/2006/relationships/image" Target="../media/image411.png"/><Relationship Id="rId80" Type="http://schemas.openxmlformats.org/officeDocument/2006/relationships/image" Target="../media/image55.png"/><Relationship Id="rId176" Type="http://schemas.openxmlformats.org/officeDocument/2006/relationships/image" Target="../media/image119.png"/><Relationship Id="rId341" Type="http://schemas.openxmlformats.org/officeDocument/2006/relationships/image" Target="../media/image279.png"/><Relationship Id="rId383" Type="http://schemas.openxmlformats.org/officeDocument/2006/relationships/image" Target="file:///C:\Users\ADMINI~1\AppData\Local\Temp\msohtmlclip1\01\clip_image087.png" TargetMode="External"/><Relationship Id="rId439" Type="http://schemas.openxmlformats.org/officeDocument/2006/relationships/image" Target="../media/image341.png"/><Relationship Id="rId590" Type="http://schemas.openxmlformats.org/officeDocument/2006/relationships/image" Target="file:///C:\Users\ADMINI~1\AppData\Local\Temp\msohtmlclip1\01\clip_image502.png" TargetMode="External"/><Relationship Id="rId604" Type="http://schemas.openxmlformats.org/officeDocument/2006/relationships/image" Target="file:///C:\Users\ADMINI~1\AppData\Local\Temp\msohtmlclip1\01\clip_image526.png" TargetMode="External"/><Relationship Id="rId646" Type="http://schemas.openxmlformats.org/officeDocument/2006/relationships/image" Target="../media/image450.png"/><Relationship Id="rId201" Type="http://schemas.openxmlformats.org/officeDocument/2006/relationships/image" Target="../media/image139.jpeg"/><Relationship Id="rId243" Type="http://schemas.openxmlformats.org/officeDocument/2006/relationships/image" Target="../media/image181.jpeg"/><Relationship Id="rId285" Type="http://schemas.openxmlformats.org/officeDocument/2006/relationships/image" Target="../media/image223.jpeg"/><Relationship Id="rId450" Type="http://schemas.openxmlformats.org/officeDocument/2006/relationships/image" Target="file:///C:\Users\ADMINI~1\AppData\Local\Temp\msohtmlclip1\01\clip_image238.png" TargetMode="External"/><Relationship Id="rId506" Type="http://schemas.openxmlformats.org/officeDocument/2006/relationships/image" Target="file:///C:\Users\ADMINI~1\AppData\Local\Temp\msohtmlclip1\01\clip_image338.png" TargetMode="External"/><Relationship Id="rId38" Type="http://schemas.openxmlformats.org/officeDocument/2006/relationships/image" Target="../media/image25.png"/><Relationship Id="rId103" Type="http://schemas.openxmlformats.org/officeDocument/2006/relationships/image" Target="../media/image78.png"/><Relationship Id="rId310" Type="http://schemas.openxmlformats.org/officeDocument/2006/relationships/image" Target="../media/image248.jpeg"/><Relationship Id="rId492" Type="http://schemas.openxmlformats.org/officeDocument/2006/relationships/image" Target="file:///C:\Users\ADMINI~1\AppData\Local\Temp\msohtmlclip1\01\clip_image314.png" TargetMode="External"/><Relationship Id="rId548" Type="http://schemas.openxmlformats.org/officeDocument/2006/relationships/image" Target="file:///C:\Users\ADMINI~1\AppData\Local\Temp\msohtmlclip1\01\clip_image426.png" TargetMode="External"/><Relationship Id="rId91" Type="http://schemas.openxmlformats.org/officeDocument/2006/relationships/image" Target="../media/image66.png"/><Relationship Id="rId145" Type="http://schemas.openxmlformats.org/officeDocument/2006/relationships/image" Target="file:///C:\Users\ADMINI~1\AppData\Local\Temp\msohtmlclip1\01\clip_image060.png" TargetMode="External"/><Relationship Id="rId187" Type="http://schemas.openxmlformats.org/officeDocument/2006/relationships/image" Target="../media/image125.png"/><Relationship Id="rId352" Type="http://schemas.openxmlformats.org/officeDocument/2006/relationships/image" Target="../media/image289.png"/><Relationship Id="rId394" Type="http://schemas.openxmlformats.org/officeDocument/2006/relationships/image" Target="file:///C:\Users\ADMINI~1\AppData\Local\Temp\msohtmlclip1\01\clip_image103.png" TargetMode="External"/><Relationship Id="rId408" Type="http://schemas.openxmlformats.org/officeDocument/2006/relationships/image" Target="file:///C:\Users\ADMINI~1\AppData\Local\Temp\msohtmlclip1\01\clip_image180.png" TargetMode="External"/><Relationship Id="rId615" Type="http://schemas.openxmlformats.org/officeDocument/2006/relationships/image" Target="../media/image429.png"/><Relationship Id="rId212" Type="http://schemas.openxmlformats.org/officeDocument/2006/relationships/image" Target="../media/image150.png"/><Relationship Id="rId254" Type="http://schemas.openxmlformats.org/officeDocument/2006/relationships/image" Target="../media/image192.jpeg"/><Relationship Id="rId657" Type="http://schemas.openxmlformats.org/officeDocument/2006/relationships/image" Target="../media/image461.png"/><Relationship Id="rId49" Type="http://schemas.openxmlformats.org/officeDocument/2006/relationships/image" Target="file:///C:\Users\ADMINI~1\AppData\Local\Temp\msohtmlclip1\01\clip_image021.png" TargetMode="External"/><Relationship Id="rId114" Type="http://schemas.openxmlformats.org/officeDocument/2006/relationships/image" Target="../media/image88.png"/><Relationship Id="rId296" Type="http://schemas.openxmlformats.org/officeDocument/2006/relationships/image" Target="../media/image234.jpeg"/><Relationship Id="rId461" Type="http://schemas.openxmlformats.org/officeDocument/2006/relationships/image" Target="../media/image352.png"/><Relationship Id="rId517" Type="http://schemas.openxmlformats.org/officeDocument/2006/relationships/image" Target="../media/image380.png"/><Relationship Id="rId559" Type="http://schemas.openxmlformats.org/officeDocument/2006/relationships/image" Target="../media/image401.png"/><Relationship Id="rId60" Type="http://schemas.openxmlformats.org/officeDocument/2006/relationships/image" Target="file:///C:\Users\ADMINI~1\AppData\Local\Temp\msohtmlclip1\01\clip_image030.png" TargetMode="External"/><Relationship Id="rId156" Type="http://schemas.openxmlformats.org/officeDocument/2006/relationships/image" Target="../media/image109.png"/><Relationship Id="rId198" Type="http://schemas.openxmlformats.org/officeDocument/2006/relationships/image" Target="../media/image136.jpeg"/><Relationship Id="rId321" Type="http://schemas.openxmlformats.org/officeDocument/2006/relationships/image" Target="../media/image259.jpeg"/><Relationship Id="rId363" Type="http://schemas.openxmlformats.org/officeDocument/2006/relationships/image" Target="../media/image299.png"/><Relationship Id="rId419" Type="http://schemas.openxmlformats.org/officeDocument/2006/relationships/image" Target="../media/image331.png"/><Relationship Id="rId570" Type="http://schemas.openxmlformats.org/officeDocument/2006/relationships/image" Target="file:///C:\Users\ADMINI~1\AppData\Local\Temp\msohtmlclip1\01\clip_image462.png" TargetMode="External"/><Relationship Id="rId626" Type="http://schemas.openxmlformats.org/officeDocument/2006/relationships/image" Target="file:///C:\Users\ADMINI~1\AppData\Local\Temp\msohtmlclip1\01\clip_image550.png" TargetMode="External"/><Relationship Id="rId223" Type="http://schemas.openxmlformats.org/officeDocument/2006/relationships/image" Target="../media/image161.png"/><Relationship Id="rId430" Type="http://schemas.openxmlformats.org/officeDocument/2006/relationships/image" Target="file:///C:\Users\ADMINI~1\AppData\Local\Temp\msohtmlclip1\01\clip_image204.png" TargetMode="External"/><Relationship Id="rId668" Type="http://schemas.openxmlformats.org/officeDocument/2006/relationships/image" Target="../media/image472.png"/><Relationship Id="rId18" Type="http://schemas.openxmlformats.org/officeDocument/2006/relationships/image" Target="file:///C:\Users\ADMINI~1\AppData\Local\Temp\msohtmlclip1\01\clip_image015.png" TargetMode="External"/><Relationship Id="rId39" Type="http://schemas.openxmlformats.org/officeDocument/2006/relationships/image" Target="../media/image26.png"/><Relationship Id="rId265" Type="http://schemas.openxmlformats.org/officeDocument/2006/relationships/image" Target="../media/image203.jpeg"/><Relationship Id="rId286" Type="http://schemas.openxmlformats.org/officeDocument/2006/relationships/image" Target="../media/image224.jpeg"/><Relationship Id="rId451" Type="http://schemas.openxmlformats.org/officeDocument/2006/relationships/image" Target="../media/image347.png"/><Relationship Id="rId472" Type="http://schemas.openxmlformats.org/officeDocument/2006/relationships/image" Target="file:///C:\Users\ADMINI~1\AppData\Local\Temp\msohtmlclip1\01\clip_image292.png" TargetMode="External"/><Relationship Id="rId493" Type="http://schemas.openxmlformats.org/officeDocument/2006/relationships/image" Target="../media/image368.png"/><Relationship Id="rId507" Type="http://schemas.openxmlformats.org/officeDocument/2006/relationships/image" Target="../media/image375.png"/><Relationship Id="rId528" Type="http://schemas.openxmlformats.org/officeDocument/2006/relationships/image" Target="file:///C:\Users\ADMINI~1\AppData\Local\Temp\msohtmlclip1\01\clip_image400.png" TargetMode="External"/><Relationship Id="rId549" Type="http://schemas.openxmlformats.org/officeDocument/2006/relationships/image" Target="../media/image396.png"/><Relationship Id="rId50" Type="http://schemas.openxmlformats.org/officeDocument/2006/relationships/image" Target="../media/image32.png"/><Relationship Id="rId104" Type="http://schemas.openxmlformats.org/officeDocument/2006/relationships/image" Target="../media/image79.png"/><Relationship Id="rId125" Type="http://schemas.openxmlformats.org/officeDocument/2006/relationships/image" Target="file:///C:\Users\ADMINI~1\AppData\Local\Temp\msohtmlclip1\01\clip_image043.png" TargetMode="External"/><Relationship Id="rId146" Type="http://schemas.openxmlformats.org/officeDocument/2006/relationships/image" Target="../media/image104.png"/><Relationship Id="rId167" Type="http://schemas.openxmlformats.org/officeDocument/2006/relationships/image" Target="file:///C:\Users\ADMINI~1\AppData\Local\Temp\msohtmlclip1\01\clip_image077.png" TargetMode="External"/><Relationship Id="rId188" Type="http://schemas.openxmlformats.org/officeDocument/2006/relationships/image" Target="../media/image126.png"/><Relationship Id="rId311" Type="http://schemas.openxmlformats.org/officeDocument/2006/relationships/image" Target="../media/image249.jpeg"/><Relationship Id="rId332" Type="http://schemas.openxmlformats.org/officeDocument/2006/relationships/image" Target="../media/image270.png"/><Relationship Id="rId353" Type="http://schemas.openxmlformats.org/officeDocument/2006/relationships/image" Target="../media/image290.png"/><Relationship Id="rId374" Type="http://schemas.openxmlformats.org/officeDocument/2006/relationships/image" Target="../media/image306.png"/><Relationship Id="rId395" Type="http://schemas.openxmlformats.org/officeDocument/2006/relationships/image" Target="../media/image319.png"/><Relationship Id="rId409" Type="http://schemas.openxmlformats.org/officeDocument/2006/relationships/image" Target="../media/image326.png"/><Relationship Id="rId560" Type="http://schemas.openxmlformats.org/officeDocument/2006/relationships/image" Target="file:///C:\Users\ADMINI~1\AppData\Local\Temp\msohtmlclip1\01\clip_image438.png" TargetMode="External"/><Relationship Id="rId581" Type="http://schemas.openxmlformats.org/officeDocument/2006/relationships/image" Target="../media/image412.png"/><Relationship Id="rId71" Type="http://schemas.openxmlformats.org/officeDocument/2006/relationships/image" Target="../media/image47.png"/><Relationship Id="rId92" Type="http://schemas.openxmlformats.org/officeDocument/2006/relationships/image" Target="../media/image67.png"/><Relationship Id="rId213" Type="http://schemas.openxmlformats.org/officeDocument/2006/relationships/image" Target="../media/image151.png"/><Relationship Id="rId234" Type="http://schemas.openxmlformats.org/officeDocument/2006/relationships/image" Target="../media/image172.png"/><Relationship Id="rId420" Type="http://schemas.openxmlformats.org/officeDocument/2006/relationships/image" Target="file:///C:\Users\ADMINI~1\AppData\Local\Temp\msohtmlclip1\01\clip_image194.png" TargetMode="External"/><Relationship Id="rId616" Type="http://schemas.openxmlformats.org/officeDocument/2006/relationships/image" Target="file:///C:\Users\ADMINI~1\AppData\Local\Temp\msohtmlclip1\01\clip_image538.png" TargetMode="External"/><Relationship Id="rId637" Type="http://schemas.openxmlformats.org/officeDocument/2006/relationships/image" Target="../media/image441.png"/><Relationship Id="rId658" Type="http://schemas.openxmlformats.org/officeDocument/2006/relationships/image" Target="../media/image462.png"/><Relationship Id="rId2" Type="http://schemas.openxmlformats.org/officeDocument/2006/relationships/image" Target="file:///C:\Users\ADMINI~1\AppData\Local\Temp\msohtmlclip1\01\clip_image001.png" TargetMode="External"/><Relationship Id="rId29" Type="http://schemas.openxmlformats.org/officeDocument/2006/relationships/image" Target="file:///C:\Users\ADMINI~1\AppData\Local\Temp\msohtmlclip1\01\clip_image027.png" TargetMode="External"/><Relationship Id="rId255" Type="http://schemas.openxmlformats.org/officeDocument/2006/relationships/image" Target="../media/image193.jpeg"/><Relationship Id="rId276" Type="http://schemas.openxmlformats.org/officeDocument/2006/relationships/image" Target="../media/image214.jpeg"/><Relationship Id="rId297" Type="http://schemas.openxmlformats.org/officeDocument/2006/relationships/image" Target="../media/image235.jpeg"/><Relationship Id="rId441" Type="http://schemas.openxmlformats.org/officeDocument/2006/relationships/image" Target="../media/image342.png"/><Relationship Id="rId462" Type="http://schemas.openxmlformats.org/officeDocument/2006/relationships/image" Target="file:///C:\Users\ADMINI~1\AppData\Local\Temp\msohtmlclip1\01\clip_image270.png" TargetMode="External"/><Relationship Id="rId483" Type="http://schemas.openxmlformats.org/officeDocument/2006/relationships/image" Target="../media/image363.png"/><Relationship Id="rId518" Type="http://schemas.openxmlformats.org/officeDocument/2006/relationships/image" Target="file:///C:\Users\ADMINI~1\AppData\Local\Temp\msohtmlclip1\01\clip_image364.png" TargetMode="External"/><Relationship Id="rId539" Type="http://schemas.openxmlformats.org/officeDocument/2006/relationships/image" Target="../media/image391.png"/><Relationship Id="rId40" Type="http://schemas.openxmlformats.org/officeDocument/2006/relationships/image" Target="../media/image27.png"/><Relationship Id="rId115" Type="http://schemas.openxmlformats.org/officeDocument/2006/relationships/image" Target="file:///C:\Users\ADMINI~1\AppData\Local\Temp\msohtmlclip1\01\clip_image032.png" TargetMode="External"/><Relationship Id="rId136" Type="http://schemas.openxmlformats.org/officeDocument/2006/relationships/image" Target="../media/image99.png"/><Relationship Id="rId157" Type="http://schemas.openxmlformats.org/officeDocument/2006/relationships/image" Target="file:///C:\Users\ADMINI~1\AppData\Local\Temp\msohtmlclip1\01\clip_image069.png" TargetMode="External"/><Relationship Id="rId178" Type="http://schemas.openxmlformats.org/officeDocument/2006/relationships/image" Target="../media/image120.png"/><Relationship Id="rId301" Type="http://schemas.openxmlformats.org/officeDocument/2006/relationships/image" Target="../media/image239.jpeg"/><Relationship Id="rId322" Type="http://schemas.openxmlformats.org/officeDocument/2006/relationships/image" Target="../media/image260.jpeg"/><Relationship Id="rId343" Type="http://schemas.openxmlformats.org/officeDocument/2006/relationships/image" Target="../media/image281.png"/><Relationship Id="rId364" Type="http://schemas.openxmlformats.org/officeDocument/2006/relationships/image" Target="../media/image300.png"/><Relationship Id="rId550" Type="http://schemas.openxmlformats.org/officeDocument/2006/relationships/image" Target="file:///C:\Users\ADMINI~1\AppData\Local\Temp\msohtmlclip1\01\clip_image428.png" TargetMode="External"/><Relationship Id="rId61" Type="http://schemas.openxmlformats.org/officeDocument/2006/relationships/image" Target="../media/image38.png"/><Relationship Id="rId82" Type="http://schemas.openxmlformats.org/officeDocument/2006/relationships/image" Target="../media/image57.png"/><Relationship Id="rId199" Type="http://schemas.openxmlformats.org/officeDocument/2006/relationships/image" Target="../media/image137.jpeg"/><Relationship Id="rId203" Type="http://schemas.openxmlformats.org/officeDocument/2006/relationships/image" Target="../media/image141.jpeg"/><Relationship Id="rId385" Type="http://schemas.openxmlformats.org/officeDocument/2006/relationships/image" Target="../media/image313.png"/><Relationship Id="rId571" Type="http://schemas.openxmlformats.org/officeDocument/2006/relationships/image" Target="../media/image407.png"/><Relationship Id="rId592" Type="http://schemas.openxmlformats.org/officeDocument/2006/relationships/image" Target="file:///C:\Users\ADMINI~1\AppData\Local\Temp\msohtmlclip1\01\clip_image506.png" TargetMode="External"/><Relationship Id="rId606" Type="http://schemas.openxmlformats.org/officeDocument/2006/relationships/image" Target="file:///C:\Users\ADMINI~1\AppData\Local\Temp\msohtmlclip1\01\clip_image528.png" TargetMode="External"/><Relationship Id="rId627" Type="http://schemas.openxmlformats.org/officeDocument/2006/relationships/image" Target="../media/image435.png"/><Relationship Id="rId648" Type="http://schemas.openxmlformats.org/officeDocument/2006/relationships/image" Target="../media/image452.png"/><Relationship Id="rId669" Type="http://schemas.openxmlformats.org/officeDocument/2006/relationships/image" Target="../media/image473.png"/><Relationship Id="rId19" Type="http://schemas.openxmlformats.org/officeDocument/2006/relationships/image" Target="../media/image10.png"/><Relationship Id="rId224" Type="http://schemas.openxmlformats.org/officeDocument/2006/relationships/image" Target="../media/image162.png"/><Relationship Id="rId245" Type="http://schemas.openxmlformats.org/officeDocument/2006/relationships/image" Target="../media/image183.png"/><Relationship Id="rId266" Type="http://schemas.openxmlformats.org/officeDocument/2006/relationships/image" Target="../media/image204.jpeg"/><Relationship Id="rId287" Type="http://schemas.openxmlformats.org/officeDocument/2006/relationships/image" Target="../media/image225.jpeg"/><Relationship Id="rId410" Type="http://schemas.openxmlformats.org/officeDocument/2006/relationships/image" Target="file:///C:\Users\ADMINI~1\AppData\Local\Temp\msohtmlclip1\01\clip_image182.png" TargetMode="External"/><Relationship Id="rId431" Type="http://schemas.openxmlformats.org/officeDocument/2006/relationships/image" Target="../media/image337.png"/><Relationship Id="rId452" Type="http://schemas.openxmlformats.org/officeDocument/2006/relationships/image" Target="file:///C:\Users\ADMINI~1\AppData\Local\Temp\msohtmlclip1\01\clip_image254.png" TargetMode="External"/><Relationship Id="rId473" Type="http://schemas.openxmlformats.org/officeDocument/2006/relationships/image" Target="../media/image358.png"/><Relationship Id="rId494" Type="http://schemas.openxmlformats.org/officeDocument/2006/relationships/image" Target="file:///C:\Users\ADMINI~1\AppData\Local\Temp\msohtmlclip1\01\clip_image316.png" TargetMode="External"/><Relationship Id="rId508" Type="http://schemas.openxmlformats.org/officeDocument/2006/relationships/image" Target="file:///C:\Users\ADMINI~1\AppData\Local\Temp\msohtmlclip1\01\clip_image340.png" TargetMode="External"/><Relationship Id="rId529" Type="http://schemas.openxmlformats.org/officeDocument/2006/relationships/image" Target="../media/image386.png"/><Relationship Id="rId30" Type="http://schemas.openxmlformats.org/officeDocument/2006/relationships/image" Target="../media/image18.png"/><Relationship Id="rId105" Type="http://schemas.openxmlformats.org/officeDocument/2006/relationships/image" Target="../media/image80.png"/><Relationship Id="rId126" Type="http://schemas.openxmlformats.org/officeDocument/2006/relationships/image" Target="../media/image94.png"/><Relationship Id="rId147" Type="http://schemas.openxmlformats.org/officeDocument/2006/relationships/image" Target="file:///C:\Users\ADMINI~1\AppData\Local\Temp\msohtmlclip1\01\clip_image061.png" TargetMode="External"/><Relationship Id="rId168" Type="http://schemas.openxmlformats.org/officeDocument/2006/relationships/image" Target="../media/image115.png"/><Relationship Id="rId312" Type="http://schemas.openxmlformats.org/officeDocument/2006/relationships/image" Target="../media/image250.png"/><Relationship Id="rId333" Type="http://schemas.openxmlformats.org/officeDocument/2006/relationships/image" Target="../media/image271.png"/><Relationship Id="rId354" Type="http://schemas.openxmlformats.org/officeDocument/2006/relationships/image" Target="../media/image291.png"/><Relationship Id="rId540" Type="http://schemas.openxmlformats.org/officeDocument/2006/relationships/image" Target="file:///C:\Users\ADMINI~1\AppData\Local\Temp\msohtmlclip1\01\clip_image418.png" TargetMode="External"/><Relationship Id="rId51" Type="http://schemas.openxmlformats.org/officeDocument/2006/relationships/image" Target="file:///C:\Users\ADMINI~1\AppData\Local\Temp\msohtmlclip1\01\clip_image023.png" TargetMode="External"/><Relationship Id="rId72" Type="http://schemas.openxmlformats.org/officeDocument/2006/relationships/image" Target="../media/image48.png"/><Relationship Id="rId93" Type="http://schemas.openxmlformats.org/officeDocument/2006/relationships/image" Target="../media/image68.png"/><Relationship Id="rId189" Type="http://schemas.openxmlformats.org/officeDocument/2006/relationships/image" Target="../media/image127.jpeg"/><Relationship Id="rId375" Type="http://schemas.openxmlformats.org/officeDocument/2006/relationships/image" Target="file:///C:\Users\ADMINI~1\AppData\Local\Temp\msohtmlclip1\01\clip_image071.png" TargetMode="External"/><Relationship Id="rId396" Type="http://schemas.openxmlformats.org/officeDocument/2006/relationships/image" Target="file:///C:\Users\ADMINI~1\AppData\Local\Temp\msohtmlclip1\01\clip_image105.png" TargetMode="External"/><Relationship Id="rId561" Type="http://schemas.openxmlformats.org/officeDocument/2006/relationships/image" Target="../media/image402.png"/><Relationship Id="rId582" Type="http://schemas.openxmlformats.org/officeDocument/2006/relationships/image" Target="file:///C:\Users\ADMINI~1\AppData\Local\Temp\msohtmlclip1\01\clip_image486.png" TargetMode="External"/><Relationship Id="rId617" Type="http://schemas.openxmlformats.org/officeDocument/2006/relationships/image" Target="../media/image430.png"/><Relationship Id="rId638" Type="http://schemas.openxmlformats.org/officeDocument/2006/relationships/image" Target="../media/image442.png"/><Relationship Id="rId659" Type="http://schemas.openxmlformats.org/officeDocument/2006/relationships/image" Target="../media/image463.png"/><Relationship Id="rId3" Type="http://schemas.openxmlformats.org/officeDocument/2006/relationships/image" Target="../media/image2.png"/><Relationship Id="rId214" Type="http://schemas.openxmlformats.org/officeDocument/2006/relationships/image" Target="../media/image152.png"/><Relationship Id="rId235" Type="http://schemas.openxmlformats.org/officeDocument/2006/relationships/image" Target="../media/image173.png"/><Relationship Id="rId256" Type="http://schemas.openxmlformats.org/officeDocument/2006/relationships/image" Target="../media/image194.jpeg"/><Relationship Id="rId277" Type="http://schemas.openxmlformats.org/officeDocument/2006/relationships/image" Target="../media/image215.jpeg"/><Relationship Id="rId298" Type="http://schemas.openxmlformats.org/officeDocument/2006/relationships/image" Target="../media/image236.jpeg"/><Relationship Id="rId400" Type="http://schemas.openxmlformats.org/officeDocument/2006/relationships/image" Target="file:///C:\Users\ADMINI~1\AppData\Local\Temp\msohtmlclip1\01\clip_image146.png" TargetMode="External"/><Relationship Id="rId421" Type="http://schemas.openxmlformats.org/officeDocument/2006/relationships/image" Target="../media/image332.png"/><Relationship Id="rId442" Type="http://schemas.openxmlformats.org/officeDocument/2006/relationships/image" Target="file:///C:\Users\ADMINI~1\AppData\Local\Temp\msohtmlclip1\01\clip_image222.png" TargetMode="External"/><Relationship Id="rId463" Type="http://schemas.openxmlformats.org/officeDocument/2006/relationships/image" Target="../media/image353.png"/><Relationship Id="rId484" Type="http://schemas.openxmlformats.org/officeDocument/2006/relationships/image" Target="file:///C:\Users\ADMINI~1\AppData\Local\Temp\msohtmlclip1\01\clip_image306.png" TargetMode="External"/><Relationship Id="rId519" Type="http://schemas.openxmlformats.org/officeDocument/2006/relationships/image" Target="../media/image381.png"/><Relationship Id="rId670" Type="http://schemas.openxmlformats.org/officeDocument/2006/relationships/image" Target="../media/image474.png"/><Relationship Id="rId116" Type="http://schemas.openxmlformats.org/officeDocument/2006/relationships/image" Target="../media/image89.png"/><Relationship Id="rId137" Type="http://schemas.openxmlformats.org/officeDocument/2006/relationships/image" Target="file:///C:\Users\ADMINI~1\AppData\Local\Temp\msohtmlclip1\01\clip_image053.png" TargetMode="External"/><Relationship Id="rId158" Type="http://schemas.openxmlformats.org/officeDocument/2006/relationships/image" Target="../media/image110.png"/><Relationship Id="rId302" Type="http://schemas.openxmlformats.org/officeDocument/2006/relationships/image" Target="../media/image240.jpeg"/><Relationship Id="rId323" Type="http://schemas.openxmlformats.org/officeDocument/2006/relationships/image" Target="../media/image261.png"/><Relationship Id="rId344" Type="http://schemas.openxmlformats.org/officeDocument/2006/relationships/image" Target="../media/image282.png"/><Relationship Id="rId530" Type="http://schemas.openxmlformats.org/officeDocument/2006/relationships/image" Target="file:///C:\Users\ADMINI~1\AppData\Local\Temp\msohtmlclip1\01\clip_image402.png" TargetMode="External"/><Relationship Id="rId20" Type="http://schemas.openxmlformats.org/officeDocument/2006/relationships/image" Target="file:///C:\Users\ADMINI~1\AppData\Local\Temp\msohtmlclip1\01\clip_image016.png" TargetMode="External"/><Relationship Id="rId41" Type="http://schemas.openxmlformats.org/officeDocument/2006/relationships/image" Target="file:///C:\Users\ADMINI~1\AppData\Local\Temp\msohtmlclip1\01\clip_image014.png" TargetMode="External"/><Relationship Id="rId62" Type="http://schemas.openxmlformats.org/officeDocument/2006/relationships/image" Target="file:///C:\Users\ADMINI~1\AppData\Local\Temp\msohtmlclip1\01\clip_image031.png" TargetMode="External"/><Relationship Id="rId83" Type="http://schemas.openxmlformats.org/officeDocument/2006/relationships/image" Target="../media/image58.png"/><Relationship Id="rId179" Type="http://schemas.openxmlformats.org/officeDocument/2006/relationships/image" Target="file:///C:\Users\ADMINI~1\AppData\Local\Temp\msohtmlclip1\01\clip_image088.png" TargetMode="External"/><Relationship Id="rId365" Type="http://schemas.openxmlformats.org/officeDocument/2006/relationships/image" Target="file:///C:\Users\ADMINI~1\AppData\Local\Temp\msohtmlclip1\01\clip_image051.png" TargetMode="External"/><Relationship Id="rId386" Type="http://schemas.openxmlformats.org/officeDocument/2006/relationships/image" Target="../media/image314.png"/><Relationship Id="rId551" Type="http://schemas.openxmlformats.org/officeDocument/2006/relationships/image" Target="../media/image397.png"/><Relationship Id="rId572" Type="http://schemas.openxmlformats.org/officeDocument/2006/relationships/image" Target="file:///C:\Users\ADMINI~1\AppData\Local\Temp\msohtmlclip1\01\clip_image464.png" TargetMode="External"/><Relationship Id="rId593" Type="http://schemas.openxmlformats.org/officeDocument/2006/relationships/image" Target="../media/image418.png"/><Relationship Id="rId607" Type="http://schemas.openxmlformats.org/officeDocument/2006/relationships/image" Target="../media/image425.png"/><Relationship Id="rId628" Type="http://schemas.openxmlformats.org/officeDocument/2006/relationships/image" Target="file:///C:\Users\ADMINI~1\AppData\Local\Temp\msohtmlclip1\01\clip_image372.png" TargetMode="External"/><Relationship Id="rId649" Type="http://schemas.openxmlformats.org/officeDocument/2006/relationships/image" Target="../media/image453.png"/><Relationship Id="rId190" Type="http://schemas.openxmlformats.org/officeDocument/2006/relationships/image" Target="../media/image128.png"/><Relationship Id="rId204" Type="http://schemas.openxmlformats.org/officeDocument/2006/relationships/image" Target="../media/image142.jpeg"/><Relationship Id="rId225" Type="http://schemas.openxmlformats.org/officeDocument/2006/relationships/image" Target="../media/image163.png"/><Relationship Id="rId246" Type="http://schemas.openxmlformats.org/officeDocument/2006/relationships/image" Target="../media/image184.jpeg"/><Relationship Id="rId267" Type="http://schemas.openxmlformats.org/officeDocument/2006/relationships/image" Target="../media/image205.png"/><Relationship Id="rId288" Type="http://schemas.openxmlformats.org/officeDocument/2006/relationships/image" Target="../media/image226.jpeg"/><Relationship Id="rId411" Type="http://schemas.openxmlformats.org/officeDocument/2006/relationships/image" Target="../media/image327.png"/><Relationship Id="rId432" Type="http://schemas.openxmlformats.org/officeDocument/2006/relationships/image" Target="file:///C:\Users\ADMINI~1\AppData\Local\Temp\msohtmlclip1\01\clip_image206.png" TargetMode="External"/><Relationship Id="rId453" Type="http://schemas.openxmlformats.org/officeDocument/2006/relationships/image" Target="../media/image348.png"/><Relationship Id="rId474" Type="http://schemas.openxmlformats.org/officeDocument/2006/relationships/image" Target="file:///C:\Users\ADMINI~1\AppData\Local\Temp\msohtmlclip1\01\clip_image296.png" TargetMode="External"/><Relationship Id="rId509" Type="http://schemas.openxmlformats.org/officeDocument/2006/relationships/image" Target="../media/image376.png"/><Relationship Id="rId660" Type="http://schemas.openxmlformats.org/officeDocument/2006/relationships/image" Target="../media/image464.png"/><Relationship Id="rId106" Type="http://schemas.openxmlformats.org/officeDocument/2006/relationships/image" Target="../media/image81.png"/><Relationship Id="rId127" Type="http://schemas.openxmlformats.org/officeDocument/2006/relationships/image" Target="file:///C:\Users\ADMINI~1\AppData\Local\Temp\msohtmlclip1\01\clip_image045.png" TargetMode="External"/><Relationship Id="rId313" Type="http://schemas.openxmlformats.org/officeDocument/2006/relationships/image" Target="../media/image251.jpeg"/><Relationship Id="rId495" Type="http://schemas.openxmlformats.org/officeDocument/2006/relationships/image" Target="../media/image369.png"/><Relationship Id="rId10" Type="http://schemas.openxmlformats.org/officeDocument/2006/relationships/image" Target="file:///C:\Users\ADMINI~1\AppData\Local\Temp\msohtmlclip1\01\clip_image007.png" TargetMode="External"/><Relationship Id="rId31" Type="http://schemas.openxmlformats.org/officeDocument/2006/relationships/image" Target="../media/image19.png"/><Relationship Id="rId52" Type="http://schemas.openxmlformats.org/officeDocument/2006/relationships/image" Target="../media/image33.png"/><Relationship Id="rId73" Type="http://schemas.openxmlformats.org/officeDocument/2006/relationships/image" Target="../media/image49.png"/><Relationship Id="rId94" Type="http://schemas.openxmlformats.org/officeDocument/2006/relationships/image" Target="../media/image69.png"/><Relationship Id="rId148" Type="http://schemas.openxmlformats.org/officeDocument/2006/relationships/image" Target="../media/image105.png"/><Relationship Id="rId169" Type="http://schemas.openxmlformats.org/officeDocument/2006/relationships/image" Target="file:///C:\Users\ADMINI~1\AppData\Local\Temp\msohtmlclip1\01\clip_image078.png" TargetMode="External"/><Relationship Id="rId334" Type="http://schemas.openxmlformats.org/officeDocument/2006/relationships/image" Target="../media/image272.png"/><Relationship Id="rId355" Type="http://schemas.openxmlformats.org/officeDocument/2006/relationships/image" Target="../media/image292.png"/><Relationship Id="rId376" Type="http://schemas.openxmlformats.org/officeDocument/2006/relationships/image" Target="../media/image307.png"/><Relationship Id="rId397" Type="http://schemas.openxmlformats.org/officeDocument/2006/relationships/image" Target="../media/image320.png"/><Relationship Id="rId520" Type="http://schemas.openxmlformats.org/officeDocument/2006/relationships/image" Target="file:///C:\Users\ADMINI~1\AppData\Local\Temp\msohtmlclip1\01\clip_image366.png" TargetMode="External"/><Relationship Id="rId541" Type="http://schemas.openxmlformats.org/officeDocument/2006/relationships/image" Target="../media/image392.png"/><Relationship Id="rId562" Type="http://schemas.openxmlformats.org/officeDocument/2006/relationships/image" Target="file:///C:\Users\ADMINI~1\AppData\Local\Temp\msohtmlclip1\01\clip_image448.png" TargetMode="External"/><Relationship Id="rId583" Type="http://schemas.openxmlformats.org/officeDocument/2006/relationships/image" Target="../media/image413.png"/><Relationship Id="rId618" Type="http://schemas.openxmlformats.org/officeDocument/2006/relationships/image" Target="file:///C:\Users\ADMINI~1\AppData\Local\Temp\msohtmlclip1\01\clip_image540.png" TargetMode="External"/><Relationship Id="rId639" Type="http://schemas.openxmlformats.org/officeDocument/2006/relationships/image" Target="../media/image443.png"/><Relationship Id="rId4" Type="http://schemas.openxmlformats.org/officeDocument/2006/relationships/image" Target="file:///C:\Users\ADMINI~1\AppData\Local\Temp\msohtmlclip1\01\clip_image003.png" TargetMode="External"/><Relationship Id="rId180" Type="http://schemas.openxmlformats.org/officeDocument/2006/relationships/image" Target="../media/image121.png"/><Relationship Id="rId215" Type="http://schemas.openxmlformats.org/officeDocument/2006/relationships/image" Target="../media/image153.png"/><Relationship Id="rId236" Type="http://schemas.openxmlformats.org/officeDocument/2006/relationships/image" Target="../media/image174.png"/><Relationship Id="rId257" Type="http://schemas.openxmlformats.org/officeDocument/2006/relationships/image" Target="../media/image195.jpeg"/><Relationship Id="rId278" Type="http://schemas.openxmlformats.org/officeDocument/2006/relationships/image" Target="../media/image216.jpeg"/><Relationship Id="rId401" Type="http://schemas.openxmlformats.org/officeDocument/2006/relationships/image" Target="../media/image322.png"/><Relationship Id="rId422" Type="http://schemas.openxmlformats.org/officeDocument/2006/relationships/image" Target="file:///C:\Users\ADMINI~1\AppData\Local\Temp\msohtmlclip1\01\clip_image196.png" TargetMode="External"/><Relationship Id="rId443" Type="http://schemas.openxmlformats.org/officeDocument/2006/relationships/image" Target="../media/image343.png"/><Relationship Id="rId464" Type="http://schemas.openxmlformats.org/officeDocument/2006/relationships/image" Target="file:///C:\Users\ADMINI~1\AppData\Local\Temp\msohtmlclip1\01\clip_image284.png" TargetMode="External"/><Relationship Id="rId650" Type="http://schemas.openxmlformats.org/officeDocument/2006/relationships/image" Target="../media/image454.png"/><Relationship Id="rId303" Type="http://schemas.openxmlformats.org/officeDocument/2006/relationships/image" Target="../media/image241.jpeg"/><Relationship Id="rId485" Type="http://schemas.openxmlformats.org/officeDocument/2006/relationships/image" Target="../media/image364.png"/><Relationship Id="rId42" Type="http://schemas.openxmlformats.org/officeDocument/2006/relationships/image" Target="../media/image28.png"/><Relationship Id="rId84" Type="http://schemas.openxmlformats.org/officeDocument/2006/relationships/image" Target="../media/image59.png"/><Relationship Id="rId138" Type="http://schemas.openxmlformats.org/officeDocument/2006/relationships/image" Target="../media/image100.png"/><Relationship Id="rId345" Type="http://schemas.openxmlformats.org/officeDocument/2006/relationships/image" Target="../media/image283.png"/><Relationship Id="rId387" Type="http://schemas.openxmlformats.org/officeDocument/2006/relationships/image" Target="../media/image315.png"/><Relationship Id="rId510" Type="http://schemas.openxmlformats.org/officeDocument/2006/relationships/image" Target="file:///C:\Users\ADMINI~1\AppData\Local\Temp\msohtmlclip1\01\clip_image342.png" TargetMode="External"/><Relationship Id="rId552" Type="http://schemas.openxmlformats.org/officeDocument/2006/relationships/image" Target="file:///C:\Users\ADMINI~1\AppData\Local\Temp\msohtmlclip1\01\clip_image430.png" TargetMode="External"/><Relationship Id="rId594" Type="http://schemas.openxmlformats.org/officeDocument/2006/relationships/image" Target="file:///C:\Users\ADMINI~1\AppData\Local\Temp\msohtmlclip1\01\clip_image508.png" TargetMode="External"/><Relationship Id="rId608" Type="http://schemas.openxmlformats.org/officeDocument/2006/relationships/image" Target="file:///C:\Users\ADMINI~1\AppData\Local\Temp\msohtmlclip1\01\clip_image530.png" TargetMode="External"/><Relationship Id="rId191" Type="http://schemas.openxmlformats.org/officeDocument/2006/relationships/image" Target="../media/image129.png"/><Relationship Id="rId205" Type="http://schemas.openxmlformats.org/officeDocument/2006/relationships/image" Target="../media/image143.jpeg"/><Relationship Id="rId247" Type="http://schemas.openxmlformats.org/officeDocument/2006/relationships/image" Target="../media/image185.jpeg"/><Relationship Id="rId412" Type="http://schemas.openxmlformats.org/officeDocument/2006/relationships/image" Target="file:///C:\Users\ADMINI~1\AppData\Local\Temp\msohtmlclip1\01\clip_image184.png" TargetMode="External"/><Relationship Id="rId107" Type="http://schemas.openxmlformats.org/officeDocument/2006/relationships/image" Target="file:///C:\Users\ADMINI~1\AppData\Local\Temp\msohtmlclip1\01\clip_image019.png" TargetMode="External"/><Relationship Id="rId289" Type="http://schemas.openxmlformats.org/officeDocument/2006/relationships/image" Target="../media/image227.jpeg"/><Relationship Id="rId454" Type="http://schemas.openxmlformats.org/officeDocument/2006/relationships/image" Target="file:///C:\Users\ADMINI~1\AppData\Local\Temp\msohtmlclip1\01\clip_image256.png" TargetMode="External"/><Relationship Id="rId496" Type="http://schemas.openxmlformats.org/officeDocument/2006/relationships/image" Target="file:///C:\Users\ADMINI~1\AppData\Local\Temp\msohtmlclip1\01\clip_image324.png" TargetMode="External"/><Relationship Id="rId661" Type="http://schemas.openxmlformats.org/officeDocument/2006/relationships/image" Target="../media/image465.png"/><Relationship Id="rId11" Type="http://schemas.openxmlformats.org/officeDocument/2006/relationships/image" Target="../media/image6.png"/><Relationship Id="rId53" Type="http://schemas.openxmlformats.org/officeDocument/2006/relationships/image" Target="file:///C:\Users\ADMINI~1\AppData\Local\Temp\msohtmlclip1\01\clip_image024.png" TargetMode="External"/><Relationship Id="rId149" Type="http://schemas.openxmlformats.org/officeDocument/2006/relationships/image" Target="file:///C:\Users\ADMINI~1\AppData\Local\Temp\msohtmlclip1\01\clip_image062.png" TargetMode="External"/><Relationship Id="rId314" Type="http://schemas.openxmlformats.org/officeDocument/2006/relationships/image" Target="../media/image252.jpeg"/><Relationship Id="rId356" Type="http://schemas.openxmlformats.org/officeDocument/2006/relationships/image" Target="file:///C:\Users\ADMINI~1\AppData\Local\Temp\msohtmlclip1\01\clip_image033.png" TargetMode="External"/><Relationship Id="rId398" Type="http://schemas.openxmlformats.org/officeDocument/2006/relationships/image" Target="file:///C:\Users\ADMINI~1\AppData\Local\Temp\msohtmlclip1\01\clip_image109.png" TargetMode="External"/><Relationship Id="rId521" Type="http://schemas.openxmlformats.org/officeDocument/2006/relationships/image" Target="../media/image382.png"/><Relationship Id="rId563" Type="http://schemas.openxmlformats.org/officeDocument/2006/relationships/image" Target="../media/image403.png"/><Relationship Id="rId619" Type="http://schemas.openxmlformats.org/officeDocument/2006/relationships/image" Target="../media/image431.png"/><Relationship Id="rId95" Type="http://schemas.openxmlformats.org/officeDocument/2006/relationships/image" Target="../media/image70.jpeg"/><Relationship Id="rId160" Type="http://schemas.openxmlformats.org/officeDocument/2006/relationships/image" Target="../media/image111.png"/><Relationship Id="rId216" Type="http://schemas.openxmlformats.org/officeDocument/2006/relationships/image" Target="../media/image154.jpeg"/><Relationship Id="rId423" Type="http://schemas.openxmlformats.org/officeDocument/2006/relationships/image" Target="../media/image333.png"/><Relationship Id="rId258" Type="http://schemas.openxmlformats.org/officeDocument/2006/relationships/image" Target="../media/image196.png"/><Relationship Id="rId465" Type="http://schemas.openxmlformats.org/officeDocument/2006/relationships/image" Target="../media/image354.png"/><Relationship Id="rId630" Type="http://schemas.openxmlformats.org/officeDocument/2006/relationships/image" Target="file:///C:\Users\ADMINI~1\AppData\Local\Temp\msohtmlclip1\01\clip_image376.png" TargetMode="External"/><Relationship Id="rId22" Type="http://schemas.openxmlformats.org/officeDocument/2006/relationships/image" Target="../media/image12.jpeg"/><Relationship Id="rId64" Type="http://schemas.openxmlformats.org/officeDocument/2006/relationships/image" Target="../media/image40.jpeg"/><Relationship Id="rId118" Type="http://schemas.openxmlformats.org/officeDocument/2006/relationships/image" Target="../media/image90.png"/><Relationship Id="rId325" Type="http://schemas.openxmlformats.org/officeDocument/2006/relationships/image" Target="../media/image263.png"/><Relationship Id="rId367" Type="http://schemas.openxmlformats.org/officeDocument/2006/relationships/image" Target="../media/image302.png"/><Relationship Id="rId532" Type="http://schemas.openxmlformats.org/officeDocument/2006/relationships/image" Target="file:///C:\Users\ADMINI~1\AppData\Local\Temp\msohtmlclip1\01\clip_image404.png" TargetMode="External"/><Relationship Id="rId574" Type="http://schemas.openxmlformats.org/officeDocument/2006/relationships/image" Target="file:///C:\Users\ADMINI~1\AppData\Local\Temp\msohtmlclip1\01\clip_image466.png" TargetMode="External"/><Relationship Id="rId171" Type="http://schemas.openxmlformats.org/officeDocument/2006/relationships/image" Target="file:///C:\Users\ADMINI~1\AppData\Local\Temp\msohtmlclip1\01\clip_image081.png" TargetMode="External"/><Relationship Id="rId227" Type="http://schemas.openxmlformats.org/officeDocument/2006/relationships/image" Target="../media/image165.png"/><Relationship Id="rId269" Type="http://schemas.openxmlformats.org/officeDocument/2006/relationships/image" Target="../media/image207.jpeg"/><Relationship Id="rId434" Type="http://schemas.openxmlformats.org/officeDocument/2006/relationships/image" Target="file:///C:\Users\ADMINI~1\AppData\Local\Temp\msohtmlclip1\01\clip_image212.png" TargetMode="External"/><Relationship Id="rId476" Type="http://schemas.openxmlformats.org/officeDocument/2006/relationships/image" Target="file:///C:\Users\ADMINI~1\AppData\Local\Temp\msohtmlclip1\01\clip_image298.png" TargetMode="External"/><Relationship Id="rId641" Type="http://schemas.openxmlformats.org/officeDocument/2006/relationships/image" Target="../media/image445.png"/><Relationship Id="rId33" Type="http://schemas.openxmlformats.org/officeDocument/2006/relationships/image" Target="file:///C:\Users\ADMINI~1\AppData\Local\Temp\msohtmlclip1\01\clip_image002.png" TargetMode="External"/><Relationship Id="rId129" Type="http://schemas.openxmlformats.org/officeDocument/2006/relationships/image" Target="file:///C:\Users\ADMINI~1\AppData\Local\Temp\msohtmlclip1\01\clip_image047.png" TargetMode="External"/><Relationship Id="rId280" Type="http://schemas.openxmlformats.org/officeDocument/2006/relationships/image" Target="../media/image218.jpeg"/><Relationship Id="rId336" Type="http://schemas.openxmlformats.org/officeDocument/2006/relationships/image" Target="../media/image274.png"/><Relationship Id="rId501" Type="http://schemas.openxmlformats.org/officeDocument/2006/relationships/image" Target="../media/image372.png"/><Relationship Id="rId543" Type="http://schemas.openxmlformats.org/officeDocument/2006/relationships/image" Target="../media/image393.png"/><Relationship Id="rId75" Type="http://schemas.openxmlformats.org/officeDocument/2006/relationships/image" Target="../media/image51.png"/><Relationship Id="rId140" Type="http://schemas.openxmlformats.org/officeDocument/2006/relationships/image" Target="../media/image101.png"/><Relationship Id="rId182" Type="http://schemas.openxmlformats.org/officeDocument/2006/relationships/image" Target="../media/image122.png"/><Relationship Id="rId378" Type="http://schemas.openxmlformats.org/officeDocument/2006/relationships/image" Target="../media/image308.png"/><Relationship Id="rId403" Type="http://schemas.openxmlformats.org/officeDocument/2006/relationships/image" Target="../media/image323.png"/><Relationship Id="rId585" Type="http://schemas.openxmlformats.org/officeDocument/2006/relationships/image" Target="../media/image414.png"/><Relationship Id="rId6" Type="http://schemas.openxmlformats.org/officeDocument/2006/relationships/image" Target="file:///C:\Users\ADMINI~1\AppData\Local\Temp\msohtmlclip1\01\clip_image004.png" TargetMode="External"/><Relationship Id="rId238" Type="http://schemas.openxmlformats.org/officeDocument/2006/relationships/image" Target="../media/image176.jpeg"/><Relationship Id="rId445" Type="http://schemas.openxmlformats.org/officeDocument/2006/relationships/image" Target="../media/image344.png"/><Relationship Id="rId487" Type="http://schemas.openxmlformats.org/officeDocument/2006/relationships/image" Target="../media/image365.png"/><Relationship Id="rId610" Type="http://schemas.openxmlformats.org/officeDocument/2006/relationships/image" Target="file:///C:\Users\ADMINI~1\AppData\Local\Temp\msohtmlclip1\01\clip_image532.png" TargetMode="External"/><Relationship Id="rId652" Type="http://schemas.openxmlformats.org/officeDocument/2006/relationships/image" Target="../media/image456.png"/><Relationship Id="rId291" Type="http://schemas.openxmlformats.org/officeDocument/2006/relationships/image" Target="../media/image229.jpeg"/><Relationship Id="rId305" Type="http://schemas.openxmlformats.org/officeDocument/2006/relationships/image" Target="../media/image243.jpeg"/><Relationship Id="rId347" Type="http://schemas.openxmlformats.org/officeDocument/2006/relationships/image" Target="../media/image285.png"/><Relationship Id="rId512" Type="http://schemas.openxmlformats.org/officeDocument/2006/relationships/image" Target="file:///C:\Users\ADMINI~1\AppData\Local\Temp\msohtmlclip1\01\clip_image344.png" TargetMode="External"/><Relationship Id="rId44" Type="http://schemas.openxmlformats.org/officeDocument/2006/relationships/image" Target="../media/image29.png"/><Relationship Id="rId86" Type="http://schemas.openxmlformats.org/officeDocument/2006/relationships/image" Target="../media/image61.png"/><Relationship Id="rId151" Type="http://schemas.openxmlformats.org/officeDocument/2006/relationships/image" Target="file:///C:\Users\ADMINI~1\AppData\Local\Temp\msohtmlclip1\01\clip_image064.png" TargetMode="External"/><Relationship Id="rId389" Type="http://schemas.openxmlformats.org/officeDocument/2006/relationships/image" Target="../media/image316.png"/><Relationship Id="rId554" Type="http://schemas.openxmlformats.org/officeDocument/2006/relationships/image" Target="file:///C:\Users\ADMINI~1\AppData\Local\Temp\msohtmlclip1\01\clip_image432.png" TargetMode="External"/><Relationship Id="rId596" Type="http://schemas.openxmlformats.org/officeDocument/2006/relationships/image" Target="file:///C:\Users\ADMINI~1\AppData\Local\Temp\msohtmlclip1\01\clip_image514.png" TargetMode="External"/><Relationship Id="rId193" Type="http://schemas.openxmlformats.org/officeDocument/2006/relationships/image" Target="../media/image131.png"/><Relationship Id="rId207" Type="http://schemas.openxmlformats.org/officeDocument/2006/relationships/image" Target="../media/image145.jpeg"/><Relationship Id="rId249" Type="http://schemas.openxmlformats.org/officeDocument/2006/relationships/image" Target="../media/image187.jpeg"/><Relationship Id="rId414" Type="http://schemas.openxmlformats.org/officeDocument/2006/relationships/image" Target="file:///C:\Users\ADMINI~1\AppData\Local\Temp\msohtmlclip1\01\clip_image186.png" TargetMode="External"/><Relationship Id="rId456" Type="http://schemas.openxmlformats.org/officeDocument/2006/relationships/image" Target="file:///C:\Users\ADMINI~1\AppData\Local\Temp\msohtmlclip1\01\clip_image260.png" TargetMode="External"/><Relationship Id="rId498" Type="http://schemas.openxmlformats.org/officeDocument/2006/relationships/image" Target="file:///C:\Users\ADMINI~1\AppData\Local\Temp\msohtmlclip1\01\clip_image326.png" TargetMode="External"/><Relationship Id="rId621" Type="http://schemas.openxmlformats.org/officeDocument/2006/relationships/image" Target="../media/image432.png"/><Relationship Id="rId663" Type="http://schemas.openxmlformats.org/officeDocument/2006/relationships/image" Target="../media/image467.png"/><Relationship Id="rId13" Type="http://schemas.openxmlformats.org/officeDocument/2006/relationships/image" Target="../media/image7.png"/><Relationship Id="rId109" Type="http://schemas.openxmlformats.org/officeDocument/2006/relationships/image" Target="../media/image83.png"/><Relationship Id="rId260" Type="http://schemas.openxmlformats.org/officeDocument/2006/relationships/image" Target="../media/image198.jpeg"/><Relationship Id="rId316" Type="http://schemas.openxmlformats.org/officeDocument/2006/relationships/image" Target="../media/image254.jpeg"/><Relationship Id="rId523" Type="http://schemas.openxmlformats.org/officeDocument/2006/relationships/image" Target="../media/image383.png"/><Relationship Id="rId55" Type="http://schemas.openxmlformats.org/officeDocument/2006/relationships/image" Target="../media/image35.png"/><Relationship Id="rId97" Type="http://schemas.openxmlformats.org/officeDocument/2006/relationships/image" Target="../media/image72.png"/><Relationship Id="rId120" Type="http://schemas.openxmlformats.org/officeDocument/2006/relationships/image" Target="../media/image91.png"/><Relationship Id="rId358" Type="http://schemas.openxmlformats.org/officeDocument/2006/relationships/image" Target="../media/image294.png"/><Relationship Id="rId565" Type="http://schemas.openxmlformats.org/officeDocument/2006/relationships/image" Target="../media/image404.png"/><Relationship Id="rId162" Type="http://schemas.openxmlformats.org/officeDocument/2006/relationships/image" Target="../media/image112.png"/><Relationship Id="rId218" Type="http://schemas.openxmlformats.org/officeDocument/2006/relationships/image" Target="../media/image156.png"/><Relationship Id="rId425" Type="http://schemas.openxmlformats.org/officeDocument/2006/relationships/image" Target="../media/image334.png"/><Relationship Id="rId467" Type="http://schemas.openxmlformats.org/officeDocument/2006/relationships/image" Target="../media/image355.png"/><Relationship Id="rId632" Type="http://schemas.openxmlformats.org/officeDocument/2006/relationships/image" Target="file:///C:\Users\ADMINI~1\AppData\Local\Temp\msohtmlclip1\01\clip_image380.png" TargetMode="External"/><Relationship Id="rId271" Type="http://schemas.openxmlformats.org/officeDocument/2006/relationships/image" Target="../media/image209.jpeg"/><Relationship Id="rId24" Type="http://schemas.openxmlformats.org/officeDocument/2006/relationships/image" Target="../media/image14.png"/><Relationship Id="rId66" Type="http://schemas.openxmlformats.org/officeDocument/2006/relationships/image" Target="../media/image42.png"/><Relationship Id="rId131" Type="http://schemas.openxmlformats.org/officeDocument/2006/relationships/image" Target="file:///C:\Users\ADMINI~1\AppData\Local\Temp\msohtmlclip1\01\clip_image048.png" TargetMode="External"/><Relationship Id="rId327" Type="http://schemas.openxmlformats.org/officeDocument/2006/relationships/image" Target="../media/image265.png"/><Relationship Id="rId369" Type="http://schemas.openxmlformats.org/officeDocument/2006/relationships/image" Target="../media/image303.png"/><Relationship Id="rId534" Type="http://schemas.openxmlformats.org/officeDocument/2006/relationships/image" Target="file:///C:\Users\ADMINI~1\AppData\Local\Temp\msohtmlclip1\01\clip_image406.png" TargetMode="External"/><Relationship Id="rId576" Type="http://schemas.openxmlformats.org/officeDocument/2006/relationships/image" Target="file:///C:\Users\ADMINI~1\AppData\Local\Temp\msohtmlclip1\01\clip_image468.png" TargetMode="External"/><Relationship Id="rId173" Type="http://schemas.openxmlformats.org/officeDocument/2006/relationships/image" Target="file:///C:\Users\ADMINI~1\AppData\Local\Temp\msohtmlclip1\01\clip_image083.png" TargetMode="External"/><Relationship Id="rId229" Type="http://schemas.openxmlformats.org/officeDocument/2006/relationships/image" Target="../media/image167.png"/><Relationship Id="rId380" Type="http://schemas.openxmlformats.org/officeDocument/2006/relationships/image" Target="file:///C:\Users\ADMINI~1\AppData\Local\Temp\msohtmlclip1\01\clip_image079.png" TargetMode="External"/><Relationship Id="rId436" Type="http://schemas.openxmlformats.org/officeDocument/2006/relationships/image" Target="file:///C:\Users\ADMINI~1\AppData\Local\Temp\msohtmlclip1\01\clip_image216.png" TargetMode="External"/><Relationship Id="rId601" Type="http://schemas.openxmlformats.org/officeDocument/2006/relationships/image" Target="../media/image422.png"/><Relationship Id="rId643" Type="http://schemas.openxmlformats.org/officeDocument/2006/relationships/image" Target="../media/image447.png"/><Relationship Id="rId240" Type="http://schemas.openxmlformats.org/officeDocument/2006/relationships/image" Target="../media/image178.jpeg"/><Relationship Id="rId478" Type="http://schemas.openxmlformats.org/officeDocument/2006/relationships/image" Target="file:///C:\Users\ADMINI~1\AppData\Local\Temp\msohtmlclip1\01\clip_image300.png" TargetMode="External"/><Relationship Id="rId35" Type="http://schemas.openxmlformats.org/officeDocument/2006/relationships/image" Target="../media/image22.png"/><Relationship Id="rId77" Type="http://schemas.openxmlformats.org/officeDocument/2006/relationships/image" Target="../media/image53.png"/><Relationship Id="rId100" Type="http://schemas.openxmlformats.org/officeDocument/2006/relationships/image" Target="../media/image75.png"/><Relationship Id="rId282" Type="http://schemas.openxmlformats.org/officeDocument/2006/relationships/image" Target="../media/image220.jpeg"/><Relationship Id="rId338" Type="http://schemas.openxmlformats.org/officeDocument/2006/relationships/image" Target="../media/image276.png"/><Relationship Id="rId503" Type="http://schemas.openxmlformats.org/officeDocument/2006/relationships/image" Target="../media/image373.png"/><Relationship Id="rId545" Type="http://schemas.openxmlformats.org/officeDocument/2006/relationships/image" Target="../media/image394.png"/><Relationship Id="rId587" Type="http://schemas.openxmlformats.org/officeDocument/2006/relationships/image" Target="../media/image415.png"/><Relationship Id="rId8" Type="http://schemas.openxmlformats.org/officeDocument/2006/relationships/image" Target="file:///C:\Users\ADMINI~1\AppData\Local\Temp\msohtmlclip1\01\clip_image005.png" TargetMode="External"/><Relationship Id="rId142" Type="http://schemas.openxmlformats.org/officeDocument/2006/relationships/image" Target="../media/image102.png"/><Relationship Id="rId184" Type="http://schemas.openxmlformats.org/officeDocument/2006/relationships/image" Target="../media/image123.png"/><Relationship Id="rId391" Type="http://schemas.openxmlformats.org/officeDocument/2006/relationships/image" Target="../media/image317.png"/><Relationship Id="rId405" Type="http://schemas.openxmlformats.org/officeDocument/2006/relationships/image" Target="../media/image324.png"/><Relationship Id="rId447" Type="http://schemas.openxmlformats.org/officeDocument/2006/relationships/image" Target="../media/image345.png"/><Relationship Id="rId612" Type="http://schemas.openxmlformats.org/officeDocument/2006/relationships/image" Target="file:///C:\Users\ADMINI~1\AppData\Local\Temp\msohtmlclip1\01\clip_image534.png" TargetMode="External"/><Relationship Id="rId251" Type="http://schemas.openxmlformats.org/officeDocument/2006/relationships/image" Target="../media/image189.jpeg"/><Relationship Id="rId489" Type="http://schemas.openxmlformats.org/officeDocument/2006/relationships/image" Target="../media/image366.png"/><Relationship Id="rId654" Type="http://schemas.openxmlformats.org/officeDocument/2006/relationships/image" Target="../media/image458.png"/><Relationship Id="rId46" Type="http://schemas.openxmlformats.org/officeDocument/2006/relationships/image" Target="../media/image30.png"/><Relationship Id="rId293" Type="http://schemas.openxmlformats.org/officeDocument/2006/relationships/image" Target="../media/image231.jpeg"/><Relationship Id="rId307" Type="http://schemas.openxmlformats.org/officeDocument/2006/relationships/image" Target="../media/image245.jpeg"/><Relationship Id="rId349" Type="http://schemas.openxmlformats.org/officeDocument/2006/relationships/image" Target="../media/image287.png"/><Relationship Id="rId514" Type="http://schemas.openxmlformats.org/officeDocument/2006/relationships/image" Target="file:///C:\Users\ADMINI~1\AppData\Local\Temp\msohtmlclip1\01\clip_image358.png" TargetMode="External"/><Relationship Id="rId556" Type="http://schemas.openxmlformats.org/officeDocument/2006/relationships/image" Target="file:///C:\Users\ADMINI~1\AppData\Local\Temp\msohtmlclip1\01\clip_image434.png" TargetMode="External"/><Relationship Id="rId88" Type="http://schemas.openxmlformats.org/officeDocument/2006/relationships/image" Target="../media/image63.png"/><Relationship Id="rId111" Type="http://schemas.openxmlformats.org/officeDocument/2006/relationships/image" Target="../media/image85.png"/><Relationship Id="rId153" Type="http://schemas.openxmlformats.org/officeDocument/2006/relationships/image" Target="file:///C:\Users\ADMINI~1\AppData\Local\Temp\msohtmlclip1\01\clip_image066.png" TargetMode="External"/><Relationship Id="rId195" Type="http://schemas.openxmlformats.org/officeDocument/2006/relationships/image" Target="../media/image133.png"/><Relationship Id="rId209" Type="http://schemas.openxmlformats.org/officeDocument/2006/relationships/image" Target="../media/image147.png"/><Relationship Id="rId360" Type="http://schemas.openxmlformats.org/officeDocument/2006/relationships/image" Target="../media/image296.png"/><Relationship Id="rId416" Type="http://schemas.openxmlformats.org/officeDocument/2006/relationships/image" Target="file:///C:\Users\ADMINI~1\AppData\Local\Temp\msohtmlclip1\01\clip_image188.png" TargetMode="External"/><Relationship Id="rId598" Type="http://schemas.openxmlformats.org/officeDocument/2006/relationships/image" Target="file:///C:\Users\ADMINI~1\AppData\Local\Temp\msohtmlclip1\01\clip_image516.png" TargetMode="External"/><Relationship Id="rId220" Type="http://schemas.openxmlformats.org/officeDocument/2006/relationships/image" Target="../media/image158.jpeg"/><Relationship Id="rId458" Type="http://schemas.openxmlformats.org/officeDocument/2006/relationships/image" Target="file:///C:\Users\ADMINI~1\AppData\Local\Temp\msohtmlclip1\01\clip_image262.png" TargetMode="External"/><Relationship Id="rId623" Type="http://schemas.openxmlformats.org/officeDocument/2006/relationships/image" Target="../media/image433.png"/><Relationship Id="rId665" Type="http://schemas.openxmlformats.org/officeDocument/2006/relationships/image" Target="../media/image469.png"/><Relationship Id="rId15" Type="http://schemas.openxmlformats.org/officeDocument/2006/relationships/image" Target="../media/image8.png"/><Relationship Id="rId57" Type="http://schemas.openxmlformats.org/officeDocument/2006/relationships/image" Target="../media/image36.png"/><Relationship Id="rId262" Type="http://schemas.openxmlformats.org/officeDocument/2006/relationships/image" Target="../media/image200.jpeg"/><Relationship Id="rId318" Type="http://schemas.openxmlformats.org/officeDocument/2006/relationships/image" Target="../media/image256.jpeg"/><Relationship Id="rId525" Type="http://schemas.openxmlformats.org/officeDocument/2006/relationships/image" Target="../media/image384.png"/><Relationship Id="rId567" Type="http://schemas.openxmlformats.org/officeDocument/2006/relationships/image" Target="../media/image405.png"/><Relationship Id="rId99" Type="http://schemas.openxmlformats.org/officeDocument/2006/relationships/image" Target="../media/image74.png"/><Relationship Id="rId122" Type="http://schemas.openxmlformats.org/officeDocument/2006/relationships/image" Target="../media/image92.png"/><Relationship Id="rId164" Type="http://schemas.openxmlformats.org/officeDocument/2006/relationships/image" Target="../media/image113.png"/><Relationship Id="rId371" Type="http://schemas.openxmlformats.org/officeDocument/2006/relationships/image" Target="../media/image304.png"/><Relationship Id="rId427" Type="http://schemas.openxmlformats.org/officeDocument/2006/relationships/image" Target="../media/image335.png"/><Relationship Id="rId469" Type="http://schemas.openxmlformats.org/officeDocument/2006/relationships/image" Target="../media/image356.png"/><Relationship Id="rId634" Type="http://schemas.openxmlformats.org/officeDocument/2006/relationships/image" Target="file:///C:\Users\ADMINI~1\AppData\Local\Temp\msohtmlclip1\01\clip_image386.png" TargetMode="External"/><Relationship Id="rId26" Type="http://schemas.openxmlformats.org/officeDocument/2006/relationships/image" Target="../media/image16.png"/><Relationship Id="rId231" Type="http://schemas.openxmlformats.org/officeDocument/2006/relationships/image" Target="../media/image169.png"/><Relationship Id="rId273" Type="http://schemas.openxmlformats.org/officeDocument/2006/relationships/image" Target="../media/image211.jpeg"/><Relationship Id="rId329" Type="http://schemas.openxmlformats.org/officeDocument/2006/relationships/image" Target="../media/image267.png"/><Relationship Id="rId480" Type="http://schemas.openxmlformats.org/officeDocument/2006/relationships/image" Target="file:///C:\Users\ADMINI~1\AppData\Local\Temp\msohtmlclip1\01\clip_image302.png" TargetMode="External"/><Relationship Id="rId536" Type="http://schemas.openxmlformats.org/officeDocument/2006/relationships/image" Target="file:///C:\Users\ADMINI~1\AppData\Local\Temp\msohtmlclip1\01\clip_image408.png" TargetMode="External"/><Relationship Id="rId68" Type="http://schemas.openxmlformats.org/officeDocument/2006/relationships/image" Target="../media/image44.png"/><Relationship Id="rId133" Type="http://schemas.openxmlformats.org/officeDocument/2006/relationships/image" Target="file:///C:\Users\ADMINI~1\AppData\Local\Temp\msohtmlclip1\01\clip_image049.png" TargetMode="External"/><Relationship Id="rId175" Type="http://schemas.openxmlformats.org/officeDocument/2006/relationships/image" Target="file:///C:\Users\ADMINI~1\AppData\Local\Temp\msohtmlclip1\01\clip_image085.png" TargetMode="External"/><Relationship Id="rId340" Type="http://schemas.openxmlformats.org/officeDocument/2006/relationships/image" Target="../media/image278.png"/><Relationship Id="rId578" Type="http://schemas.openxmlformats.org/officeDocument/2006/relationships/image" Target="file:///C:\Users\ADMINI~1\AppData\Local\Temp\msohtmlclip1\01\clip_image470.png" TargetMode="External"/><Relationship Id="rId200" Type="http://schemas.openxmlformats.org/officeDocument/2006/relationships/image" Target="../media/image138.jpeg"/><Relationship Id="rId382" Type="http://schemas.openxmlformats.org/officeDocument/2006/relationships/image" Target="../media/image311.png"/><Relationship Id="rId438" Type="http://schemas.openxmlformats.org/officeDocument/2006/relationships/image" Target="file:///C:\Users\ADMINI~1\AppData\Local\Temp\msohtmlclip1\01\clip_image218.png" TargetMode="External"/><Relationship Id="rId603" Type="http://schemas.openxmlformats.org/officeDocument/2006/relationships/image" Target="../media/image423.png"/><Relationship Id="rId645" Type="http://schemas.openxmlformats.org/officeDocument/2006/relationships/image" Target="../media/image449.png"/><Relationship Id="rId242" Type="http://schemas.openxmlformats.org/officeDocument/2006/relationships/image" Target="../media/image180.jpeg"/><Relationship Id="rId284" Type="http://schemas.openxmlformats.org/officeDocument/2006/relationships/image" Target="../media/image222.jpeg"/><Relationship Id="rId491" Type="http://schemas.openxmlformats.org/officeDocument/2006/relationships/image" Target="../media/image367.png"/><Relationship Id="rId505" Type="http://schemas.openxmlformats.org/officeDocument/2006/relationships/image" Target="../media/image374.png"/><Relationship Id="rId37" Type="http://schemas.openxmlformats.org/officeDocument/2006/relationships/image" Target="../media/image24.png"/><Relationship Id="rId79" Type="http://schemas.openxmlformats.org/officeDocument/2006/relationships/image" Target="../media/image54.png"/><Relationship Id="rId102" Type="http://schemas.openxmlformats.org/officeDocument/2006/relationships/image" Target="../media/image77.png"/><Relationship Id="rId144" Type="http://schemas.openxmlformats.org/officeDocument/2006/relationships/image" Target="../media/image103.png"/><Relationship Id="rId547" Type="http://schemas.openxmlformats.org/officeDocument/2006/relationships/image" Target="../media/image395.png"/><Relationship Id="rId589" Type="http://schemas.openxmlformats.org/officeDocument/2006/relationships/image" Target="../media/image416.png"/><Relationship Id="rId90" Type="http://schemas.openxmlformats.org/officeDocument/2006/relationships/image" Target="../media/image65.png"/><Relationship Id="rId186" Type="http://schemas.openxmlformats.org/officeDocument/2006/relationships/image" Target="../media/image124.png"/><Relationship Id="rId351" Type="http://schemas.openxmlformats.org/officeDocument/2006/relationships/image" Target="file:///C:\Users\ADMINI~1\AppData\Local\Temp\msohtmlclip1\01\clip_image025.png" TargetMode="External"/><Relationship Id="rId393" Type="http://schemas.openxmlformats.org/officeDocument/2006/relationships/image" Target="../media/image318.png"/><Relationship Id="rId407" Type="http://schemas.openxmlformats.org/officeDocument/2006/relationships/image" Target="../media/image325.png"/><Relationship Id="rId449" Type="http://schemas.openxmlformats.org/officeDocument/2006/relationships/image" Target="../media/image346.png"/><Relationship Id="rId614" Type="http://schemas.openxmlformats.org/officeDocument/2006/relationships/image" Target="file:///C:\Users\ADMINI~1\AppData\Local\Temp\msohtmlclip1\01\clip_image535.png" TargetMode="External"/><Relationship Id="rId656" Type="http://schemas.openxmlformats.org/officeDocument/2006/relationships/image" Target="../media/image460.png"/><Relationship Id="rId211" Type="http://schemas.openxmlformats.org/officeDocument/2006/relationships/image" Target="../media/image149.png"/><Relationship Id="rId253" Type="http://schemas.openxmlformats.org/officeDocument/2006/relationships/image" Target="../media/image191.jpeg"/><Relationship Id="rId295" Type="http://schemas.openxmlformats.org/officeDocument/2006/relationships/image" Target="../media/image233.jpeg"/><Relationship Id="rId309" Type="http://schemas.openxmlformats.org/officeDocument/2006/relationships/image" Target="../media/image247.jpeg"/><Relationship Id="rId460" Type="http://schemas.openxmlformats.org/officeDocument/2006/relationships/image" Target="file:///C:\Users\ADMINI~1\AppData\Local\Temp\msohtmlclip1\01\clip_image264.png" TargetMode="External"/><Relationship Id="rId516" Type="http://schemas.openxmlformats.org/officeDocument/2006/relationships/image" Target="file:///C:\Users\ADMINI~1\AppData\Local\Temp\msohtmlclip1\01\clip_image362.png" TargetMode="External"/><Relationship Id="rId48" Type="http://schemas.openxmlformats.org/officeDocument/2006/relationships/image" Target="../media/image31.png"/><Relationship Id="rId113" Type="http://schemas.openxmlformats.org/officeDocument/2006/relationships/image" Target="../media/image87.png"/><Relationship Id="rId320" Type="http://schemas.openxmlformats.org/officeDocument/2006/relationships/image" Target="../media/image258.jpeg"/><Relationship Id="rId558" Type="http://schemas.openxmlformats.org/officeDocument/2006/relationships/image" Target="file:///C:\Users\ADMINI~1\AppData\Local\Temp\msohtmlclip1\01\clip_image436.png" TargetMode="External"/><Relationship Id="rId155" Type="http://schemas.openxmlformats.org/officeDocument/2006/relationships/image" Target="file:///C:\Users\ADMINI~1\AppData\Local\Temp\msohtmlclip1\01\clip_image068.png" TargetMode="External"/><Relationship Id="rId197" Type="http://schemas.openxmlformats.org/officeDocument/2006/relationships/image" Target="../media/image135.jpeg"/><Relationship Id="rId362" Type="http://schemas.openxmlformats.org/officeDocument/2006/relationships/image" Target="../media/image298.png"/><Relationship Id="rId418" Type="http://schemas.openxmlformats.org/officeDocument/2006/relationships/image" Target="file:///C:\Users\ADMINI~1\AppData\Local\Temp\msohtmlclip1\01\clip_image190.png" TargetMode="External"/><Relationship Id="rId625" Type="http://schemas.openxmlformats.org/officeDocument/2006/relationships/image" Target="../media/image434.png"/><Relationship Id="rId222" Type="http://schemas.openxmlformats.org/officeDocument/2006/relationships/image" Target="../media/image160.jpeg"/><Relationship Id="rId264" Type="http://schemas.openxmlformats.org/officeDocument/2006/relationships/image" Target="../media/image202.jpeg"/><Relationship Id="rId471" Type="http://schemas.openxmlformats.org/officeDocument/2006/relationships/image" Target="../media/image357.png"/><Relationship Id="rId667" Type="http://schemas.openxmlformats.org/officeDocument/2006/relationships/image" Target="../media/image471.png"/><Relationship Id="rId17" Type="http://schemas.openxmlformats.org/officeDocument/2006/relationships/image" Target="../media/image9.png"/><Relationship Id="rId59" Type="http://schemas.openxmlformats.org/officeDocument/2006/relationships/image" Target="../media/image37.png"/><Relationship Id="rId124" Type="http://schemas.openxmlformats.org/officeDocument/2006/relationships/image" Target="../media/image93.png"/><Relationship Id="rId527" Type="http://schemas.openxmlformats.org/officeDocument/2006/relationships/image" Target="../media/image385.png"/><Relationship Id="rId569" Type="http://schemas.openxmlformats.org/officeDocument/2006/relationships/image" Target="../media/image406.png"/><Relationship Id="rId70" Type="http://schemas.openxmlformats.org/officeDocument/2006/relationships/image" Target="../media/image46.png"/><Relationship Id="rId166" Type="http://schemas.openxmlformats.org/officeDocument/2006/relationships/image" Target="../media/image114.png"/><Relationship Id="rId331" Type="http://schemas.openxmlformats.org/officeDocument/2006/relationships/image" Target="../media/image269.png"/><Relationship Id="rId373" Type="http://schemas.openxmlformats.org/officeDocument/2006/relationships/image" Target="../media/image305.png"/><Relationship Id="rId429" Type="http://schemas.openxmlformats.org/officeDocument/2006/relationships/image" Target="../media/image336.png"/><Relationship Id="rId580" Type="http://schemas.openxmlformats.org/officeDocument/2006/relationships/image" Target="file:///C:\Users\ADMINI~1\AppData\Local\Temp\msohtmlclip1\01\clip_image484.png" TargetMode="External"/><Relationship Id="rId636" Type="http://schemas.openxmlformats.org/officeDocument/2006/relationships/image" Target="../media/image440.png"/><Relationship Id="rId1" Type="http://schemas.openxmlformats.org/officeDocument/2006/relationships/image" Target="../media/image1.png"/><Relationship Id="rId233" Type="http://schemas.openxmlformats.org/officeDocument/2006/relationships/image" Target="../media/image171.jpeg"/><Relationship Id="rId440" Type="http://schemas.openxmlformats.org/officeDocument/2006/relationships/image" Target="file:///C:\Users\ADMINI~1\AppData\Local\Temp\msohtmlclip1\01\clip_image220.png" TargetMode="External"/><Relationship Id="rId28" Type="http://schemas.openxmlformats.org/officeDocument/2006/relationships/image" Target="../media/image17.png"/><Relationship Id="rId275" Type="http://schemas.openxmlformats.org/officeDocument/2006/relationships/image" Target="../media/image213.jpeg"/><Relationship Id="rId300" Type="http://schemas.openxmlformats.org/officeDocument/2006/relationships/image" Target="../media/image238.jpeg"/><Relationship Id="rId482" Type="http://schemas.openxmlformats.org/officeDocument/2006/relationships/image" Target="file:///C:\Users\ADMINI~1\AppData\Local\Temp\msohtmlclip1\01\clip_image304.png" TargetMode="External"/><Relationship Id="rId538" Type="http://schemas.openxmlformats.org/officeDocument/2006/relationships/image" Target="file:///C:\Users\ADMINI~1\AppData\Local\Temp\msohtmlclip1\01\clip_image410.png" TargetMode="External"/><Relationship Id="rId81" Type="http://schemas.openxmlformats.org/officeDocument/2006/relationships/image" Target="../media/image56.png"/><Relationship Id="rId135" Type="http://schemas.openxmlformats.org/officeDocument/2006/relationships/image" Target="file:///C:\Users\ADMINI~1\AppData\Local\Temp\msohtmlclip1\01\clip_image052.png" TargetMode="External"/><Relationship Id="rId177" Type="http://schemas.openxmlformats.org/officeDocument/2006/relationships/image" Target="file:///C:\Users\ADMINI~1\AppData\Local\Temp\msohtmlclip1\01\clip_image086.png" TargetMode="External"/><Relationship Id="rId342" Type="http://schemas.openxmlformats.org/officeDocument/2006/relationships/image" Target="../media/image280.png"/><Relationship Id="rId384" Type="http://schemas.openxmlformats.org/officeDocument/2006/relationships/image" Target="../media/image312.png"/><Relationship Id="rId591" Type="http://schemas.openxmlformats.org/officeDocument/2006/relationships/image" Target="../media/image417.png"/><Relationship Id="rId605" Type="http://schemas.openxmlformats.org/officeDocument/2006/relationships/image" Target="../media/image424.png"/><Relationship Id="rId202" Type="http://schemas.openxmlformats.org/officeDocument/2006/relationships/image" Target="../media/image140.jpeg"/><Relationship Id="rId244" Type="http://schemas.openxmlformats.org/officeDocument/2006/relationships/image" Target="../media/image182.png"/><Relationship Id="rId647" Type="http://schemas.openxmlformats.org/officeDocument/2006/relationships/image" Target="../media/image451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7.png"/><Relationship Id="rId21" Type="http://schemas.openxmlformats.org/officeDocument/2006/relationships/image" Target="../media/image490.png"/><Relationship Id="rId42" Type="http://schemas.openxmlformats.org/officeDocument/2006/relationships/image" Target="../media/image215.jpeg"/><Relationship Id="rId47" Type="http://schemas.openxmlformats.org/officeDocument/2006/relationships/image" Target="../media/image509.png"/><Relationship Id="rId63" Type="http://schemas.openxmlformats.org/officeDocument/2006/relationships/image" Target="../media/image523.png"/><Relationship Id="rId68" Type="http://schemas.openxmlformats.org/officeDocument/2006/relationships/image" Target="../media/image528.png"/><Relationship Id="rId84" Type="http://schemas.openxmlformats.org/officeDocument/2006/relationships/image" Target="../media/image544.jpeg"/><Relationship Id="rId89" Type="http://schemas.openxmlformats.org/officeDocument/2006/relationships/image" Target="../media/image549.jpeg"/><Relationship Id="rId112" Type="http://schemas.openxmlformats.org/officeDocument/2006/relationships/image" Target="../media/image572.png"/><Relationship Id="rId133" Type="http://schemas.openxmlformats.org/officeDocument/2006/relationships/image" Target="../media/image592.jpeg"/><Relationship Id="rId138" Type="http://schemas.openxmlformats.org/officeDocument/2006/relationships/image" Target="../media/image596.jpeg"/><Relationship Id="rId154" Type="http://schemas.openxmlformats.org/officeDocument/2006/relationships/image" Target="../media/image612.jpeg"/><Relationship Id="rId159" Type="http://schemas.openxmlformats.org/officeDocument/2006/relationships/image" Target="../media/image617.jpeg"/><Relationship Id="rId175" Type="http://schemas.openxmlformats.org/officeDocument/2006/relationships/image" Target="../media/image633.png"/><Relationship Id="rId170" Type="http://schemas.openxmlformats.org/officeDocument/2006/relationships/image" Target="../media/image628.jpeg"/><Relationship Id="rId191" Type="http://schemas.openxmlformats.org/officeDocument/2006/relationships/image" Target="../media/image647.png"/><Relationship Id="rId16" Type="http://schemas.openxmlformats.org/officeDocument/2006/relationships/image" Target="../media/image488.png"/><Relationship Id="rId107" Type="http://schemas.openxmlformats.org/officeDocument/2006/relationships/image" Target="../media/image567.png"/><Relationship Id="rId11" Type="http://schemas.openxmlformats.org/officeDocument/2006/relationships/image" Target="../media/image246.jpeg"/><Relationship Id="rId32" Type="http://schemas.openxmlformats.org/officeDocument/2006/relationships/image" Target="../media/image177.jpeg"/><Relationship Id="rId37" Type="http://schemas.openxmlformats.org/officeDocument/2006/relationships/image" Target="../media/image500.png"/><Relationship Id="rId53" Type="http://schemas.openxmlformats.org/officeDocument/2006/relationships/image" Target="../media/image513.png"/><Relationship Id="rId58" Type="http://schemas.openxmlformats.org/officeDocument/2006/relationships/image" Target="../media/image518.png"/><Relationship Id="rId74" Type="http://schemas.openxmlformats.org/officeDocument/2006/relationships/image" Target="../media/image534.png"/><Relationship Id="rId79" Type="http://schemas.openxmlformats.org/officeDocument/2006/relationships/image" Target="../media/image539.png"/><Relationship Id="rId102" Type="http://schemas.openxmlformats.org/officeDocument/2006/relationships/image" Target="../media/image562.jpeg"/><Relationship Id="rId123" Type="http://schemas.openxmlformats.org/officeDocument/2006/relationships/image" Target="../media/image254.jpeg"/><Relationship Id="rId128" Type="http://schemas.openxmlformats.org/officeDocument/2006/relationships/image" Target="../media/image587.png"/><Relationship Id="rId144" Type="http://schemas.openxmlformats.org/officeDocument/2006/relationships/image" Target="../media/image602.jpeg"/><Relationship Id="rId149" Type="http://schemas.openxmlformats.org/officeDocument/2006/relationships/image" Target="../media/image607.jpeg"/><Relationship Id="rId5" Type="http://schemas.openxmlformats.org/officeDocument/2006/relationships/image" Target="../media/image478.jpeg"/><Relationship Id="rId90" Type="http://schemas.openxmlformats.org/officeDocument/2006/relationships/image" Target="../media/image550.jpeg"/><Relationship Id="rId95" Type="http://schemas.openxmlformats.org/officeDocument/2006/relationships/image" Target="../media/image555.jpeg"/><Relationship Id="rId160" Type="http://schemas.openxmlformats.org/officeDocument/2006/relationships/image" Target="../media/image618.jpeg"/><Relationship Id="rId165" Type="http://schemas.openxmlformats.org/officeDocument/2006/relationships/image" Target="../media/image623.jpeg"/><Relationship Id="rId181" Type="http://schemas.openxmlformats.org/officeDocument/2006/relationships/image" Target="../media/image462.png"/><Relationship Id="rId186" Type="http://schemas.openxmlformats.org/officeDocument/2006/relationships/image" Target="../media/image642.png"/><Relationship Id="rId22" Type="http://schemas.openxmlformats.org/officeDocument/2006/relationships/image" Target="../media/image491.jpeg"/><Relationship Id="rId27" Type="http://schemas.openxmlformats.org/officeDocument/2006/relationships/image" Target="../media/image495.jpeg"/><Relationship Id="rId43" Type="http://schemas.openxmlformats.org/officeDocument/2006/relationships/image" Target="../media/image505.jpeg"/><Relationship Id="rId48" Type="http://schemas.openxmlformats.org/officeDocument/2006/relationships/image" Target="../media/image510.png"/><Relationship Id="rId64" Type="http://schemas.openxmlformats.org/officeDocument/2006/relationships/image" Target="../media/image524.png"/><Relationship Id="rId69" Type="http://schemas.openxmlformats.org/officeDocument/2006/relationships/image" Target="../media/image529.jpeg"/><Relationship Id="rId113" Type="http://schemas.openxmlformats.org/officeDocument/2006/relationships/image" Target="../media/image573.png"/><Relationship Id="rId118" Type="http://schemas.openxmlformats.org/officeDocument/2006/relationships/image" Target="../media/image578.png"/><Relationship Id="rId134" Type="http://schemas.openxmlformats.org/officeDocument/2006/relationships/image" Target="../media/image593.jpeg"/><Relationship Id="rId139" Type="http://schemas.openxmlformats.org/officeDocument/2006/relationships/image" Target="../media/image597.jpeg"/><Relationship Id="rId80" Type="http://schemas.openxmlformats.org/officeDocument/2006/relationships/image" Target="../media/image540.png"/><Relationship Id="rId85" Type="http://schemas.openxmlformats.org/officeDocument/2006/relationships/image" Target="../media/image545.jpeg"/><Relationship Id="rId150" Type="http://schemas.openxmlformats.org/officeDocument/2006/relationships/image" Target="../media/image608.jpeg"/><Relationship Id="rId155" Type="http://schemas.openxmlformats.org/officeDocument/2006/relationships/image" Target="../media/image613.jpeg"/><Relationship Id="rId171" Type="http://schemas.openxmlformats.org/officeDocument/2006/relationships/image" Target="../media/image629.png"/><Relationship Id="rId176" Type="http://schemas.openxmlformats.org/officeDocument/2006/relationships/image" Target="../media/image634.png"/><Relationship Id="rId192" Type="http://schemas.openxmlformats.org/officeDocument/2006/relationships/image" Target="../media/image648.png"/><Relationship Id="rId12" Type="http://schemas.openxmlformats.org/officeDocument/2006/relationships/image" Target="../media/image484.jpeg"/><Relationship Id="rId17" Type="http://schemas.openxmlformats.org/officeDocument/2006/relationships/image" Target="../media/image219.jpeg"/><Relationship Id="rId33" Type="http://schemas.openxmlformats.org/officeDocument/2006/relationships/image" Target="../media/image498.png"/><Relationship Id="rId38" Type="http://schemas.openxmlformats.org/officeDocument/2006/relationships/image" Target="../media/image501.png"/><Relationship Id="rId59" Type="http://schemas.openxmlformats.org/officeDocument/2006/relationships/image" Target="../media/image519.png"/><Relationship Id="rId103" Type="http://schemas.openxmlformats.org/officeDocument/2006/relationships/image" Target="../media/image563.png"/><Relationship Id="rId108" Type="http://schemas.openxmlformats.org/officeDocument/2006/relationships/image" Target="../media/image568.jpeg"/><Relationship Id="rId124" Type="http://schemas.openxmlformats.org/officeDocument/2006/relationships/image" Target="../media/image583.jpeg"/><Relationship Id="rId129" Type="http://schemas.openxmlformats.org/officeDocument/2006/relationships/image" Target="../media/image588.png"/><Relationship Id="rId54" Type="http://schemas.openxmlformats.org/officeDocument/2006/relationships/image" Target="../media/image514.png"/><Relationship Id="rId70" Type="http://schemas.openxmlformats.org/officeDocument/2006/relationships/image" Target="../media/image530.png"/><Relationship Id="rId75" Type="http://schemas.openxmlformats.org/officeDocument/2006/relationships/image" Target="../media/image535.jpeg"/><Relationship Id="rId91" Type="http://schemas.openxmlformats.org/officeDocument/2006/relationships/image" Target="../media/image551.jpeg"/><Relationship Id="rId96" Type="http://schemas.openxmlformats.org/officeDocument/2006/relationships/image" Target="../media/image556.png"/><Relationship Id="rId140" Type="http://schemas.openxmlformats.org/officeDocument/2006/relationships/image" Target="../media/image598.jpeg"/><Relationship Id="rId145" Type="http://schemas.openxmlformats.org/officeDocument/2006/relationships/image" Target="../media/image603.jpeg"/><Relationship Id="rId161" Type="http://schemas.openxmlformats.org/officeDocument/2006/relationships/image" Target="../media/image619.jpeg"/><Relationship Id="rId166" Type="http://schemas.openxmlformats.org/officeDocument/2006/relationships/image" Target="../media/image624.png"/><Relationship Id="rId182" Type="http://schemas.openxmlformats.org/officeDocument/2006/relationships/image" Target="../media/image638.png"/><Relationship Id="rId187" Type="http://schemas.openxmlformats.org/officeDocument/2006/relationships/image" Target="../media/image643.jpeg"/><Relationship Id="rId1" Type="http://schemas.openxmlformats.org/officeDocument/2006/relationships/image" Target="../media/image238.jpeg"/><Relationship Id="rId6" Type="http://schemas.openxmlformats.org/officeDocument/2006/relationships/image" Target="../media/image479.png"/><Relationship Id="rId23" Type="http://schemas.openxmlformats.org/officeDocument/2006/relationships/image" Target="../media/image492.jpeg"/><Relationship Id="rId28" Type="http://schemas.openxmlformats.org/officeDocument/2006/relationships/image" Target="../media/image496.png"/><Relationship Id="rId49" Type="http://schemas.openxmlformats.org/officeDocument/2006/relationships/image" Target="../media/image184.jpeg"/><Relationship Id="rId114" Type="http://schemas.openxmlformats.org/officeDocument/2006/relationships/image" Target="../media/image574.jpeg"/><Relationship Id="rId119" Type="http://schemas.openxmlformats.org/officeDocument/2006/relationships/image" Target="../media/image579.png"/><Relationship Id="rId44" Type="http://schemas.openxmlformats.org/officeDocument/2006/relationships/image" Target="../media/image506.png"/><Relationship Id="rId60" Type="http://schemas.openxmlformats.org/officeDocument/2006/relationships/image" Target="../media/image520.png"/><Relationship Id="rId65" Type="http://schemas.openxmlformats.org/officeDocument/2006/relationships/image" Target="../media/image525.png"/><Relationship Id="rId81" Type="http://schemas.openxmlformats.org/officeDocument/2006/relationships/image" Target="../media/image541.png"/><Relationship Id="rId86" Type="http://schemas.openxmlformats.org/officeDocument/2006/relationships/image" Target="../media/image546.jpeg"/><Relationship Id="rId130" Type="http://schemas.openxmlformats.org/officeDocument/2006/relationships/image" Target="../media/image589.png"/><Relationship Id="rId135" Type="http://schemas.openxmlformats.org/officeDocument/2006/relationships/image" Target="../media/image594.jpeg"/><Relationship Id="rId151" Type="http://schemas.openxmlformats.org/officeDocument/2006/relationships/image" Target="../media/image609.jpeg"/><Relationship Id="rId156" Type="http://schemas.openxmlformats.org/officeDocument/2006/relationships/image" Target="../media/image614.jpeg"/><Relationship Id="rId177" Type="http://schemas.openxmlformats.org/officeDocument/2006/relationships/image" Target="../media/image635.png"/><Relationship Id="rId172" Type="http://schemas.openxmlformats.org/officeDocument/2006/relationships/image" Target="../media/image630.png"/><Relationship Id="rId193" Type="http://schemas.openxmlformats.org/officeDocument/2006/relationships/image" Target="../media/image649.png"/><Relationship Id="rId13" Type="http://schemas.openxmlformats.org/officeDocument/2006/relationships/image" Target="../media/image485.png"/><Relationship Id="rId18" Type="http://schemas.openxmlformats.org/officeDocument/2006/relationships/image" Target="../media/image489.png"/><Relationship Id="rId39" Type="http://schemas.openxmlformats.org/officeDocument/2006/relationships/image" Target="../media/image502.jpeg"/><Relationship Id="rId109" Type="http://schemas.openxmlformats.org/officeDocument/2006/relationships/image" Target="../media/image569.png"/><Relationship Id="rId34" Type="http://schemas.openxmlformats.org/officeDocument/2006/relationships/image" Target="../media/image245.jpeg"/><Relationship Id="rId50" Type="http://schemas.openxmlformats.org/officeDocument/2006/relationships/image" Target="../media/image213.jpeg"/><Relationship Id="rId55" Type="http://schemas.openxmlformats.org/officeDocument/2006/relationships/image" Target="../media/image515.png"/><Relationship Id="rId76" Type="http://schemas.openxmlformats.org/officeDocument/2006/relationships/image" Target="../media/image536.jpeg"/><Relationship Id="rId97" Type="http://schemas.openxmlformats.org/officeDocument/2006/relationships/image" Target="../media/image557.jpeg"/><Relationship Id="rId104" Type="http://schemas.openxmlformats.org/officeDocument/2006/relationships/image" Target="../media/image564.png"/><Relationship Id="rId120" Type="http://schemas.openxmlformats.org/officeDocument/2006/relationships/image" Target="../media/image580.jpeg"/><Relationship Id="rId125" Type="http://schemas.openxmlformats.org/officeDocument/2006/relationships/image" Target="../media/image584.jpeg"/><Relationship Id="rId141" Type="http://schemas.openxmlformats.org/officeDocument/2006/relationships/image" Target="../media/image599.png"/><Relationship Id="rId146" Type="http://schemas.openxmlformats.org/officeDocument/2006/relationships/image" Target="../media/image604.png"/><Relationship Id="rId167" Type="http://schemas.openxmlformats.org/officeDocument/2006/relationships/image" Target="../media/image625.png"/><Relationship Id="rId188" Type="http://schemas.openxmlformats.org/officeDocument/2006/relationships/image" Target="../media/image644.png"/><Relationship Id="rId7" Type="http://schemas.openxmlformats.org/officeDocument/2006/relationships/image" Target="../media/image480.jpeg"/><Relationship Id="rId71" Type="http://schemas.openxmlformats.org/officeDocument/2006/relationships/image" Target="../media/image531.png"/><Relationship Id="rId92" Type="http://schemas.openxmlformats.org/officeDocument/2006/relationships/image" Target="../media/image552.jpeg"/><Relationship Id="rId162" Type="http://schemas.openxmlformats.org/officeDocument/2006/relationships/image" Target="../media/image620.png"/><Relationship Id="rId183" Type="http://schemas.openxmlformats.org/officeDocument/2006/relationships/image" Target="../media/image639.png"/><Relationship Id="rId2" Type="http://schemas.openxmlformats.org/officeDocument/2006/relationships/image" Target="../media/image476.png"/><Relationship Id="rId29" Type="http://schemas.openxmlformats.org/officeDocument/2006/relationships/image" Target="../media/image220.jpeg"/><Relationship Id="rId24" Type="http://schemas.openxmlformats.org/officeDocument/2006/relationships/image" Target="../media/image493.png"/><Relationship Id="rId40" Type="http://schemas.openxmlformats.org/officeDocument/2006/relationships/image" Target="../media/image503.png"/><Relationship Id="rId45" Type="http://schemas.openxmlformats.org/officeDocument/2006/relationships/image" Target="../media/image507.jpeg"/><Relationship Id="rId66" Type="http://schemas.openxmlformats.org/officeDocument/2006/relationships/image" Target="../media/image526.png"/><Relationship Id="rId87" Type="http://schemas.openxmlformats.org/officeDocument/2006/relationships/image" Target="../media/image547.png"/><Relationship Id="rId110" Type="http://schemas.openxmlformats.org/officeDocument/2006/relationships/image" Target="../media/image570.jpeg"/><Relationship Id="rId115" Type="http://schemas.openxmlformats.org/officeDocument/2006/relationships/image" Target="../media/image575.png"/><Relationship Id="rId131" Type="http://schemas.openxmlformats.org/officeDocument/2006/relationships/image" Target="../media/image590.jpeg"/><Relationship Id="rId136" Type="http://schemas.openxmlformats.org/officeDocument/2006/relationships/image" Target="../media/image595.jpeg"/><Relationship Id="rId157" Type="http://schemas.openxmlformats.org/officeDocument/2006/relationships/image" Target="../media/image615.png"/><Relationship Id="rId178" Type="http://schemas.openxmlformats.org/officeDocument/2006/relationships/image" Target="../media/image636.png"/><Relationship Id="rId61" Type="http://schemas.openxmlformats.org/officeDocument/2006/relationships/image" Target="../media/image521.png"/><Relationship Id="rId82" Type="http://schemas.openxmlformats.org/officeDocument/2006/relationships/image" Target="../media/image542.jpeg"/><Relationship Id="rId152" Type="http://schemas.openxmlformats.org/officeDocument/2006/relationships/image" Target="../media/image610.png"/><Relationship Id="rId173" Type="http://schemas.openxmlformats.org/officeDocument/2006/relationships/image" Target="../media/image631.png"/><Relationship Id="rId19" Type="http://schemas.openxmlformats.org/officeDocument/2006/relationships/image" Target="../media/image180.jpeg"/><Relationship Id="rId14" Type="http://schemas.openxmlformats.org/officeDocument/2006/relationships/image" Target="../media/image486.jpeg"/><Relationship Id="rId30" Type="http://schemas.openxmlformats.org/officeDocument/2006/relationships/image" Target="../media/image193.jpeg"/><Relationship Id="rId35" Type="http://schemas.openxmlformats.org/officeDocument/2006/relationships/image" Target="../media/image499.png"/><Relationship Id="rId56" Type="http://schemas.openxmlformats.org/officeDocument/2006/relationships/image" Target="../media/image516.jpeg"/><Relationship Id="rId77" Type="http://schemas.openxmlformats.org/officeDocument/2006/relationships/image" Target="../media/image537.png"/><Relationship Id="rId100" Type="http://schemas.openxmlformats.org/officeDocument/2006/relationships/image" Target="../media/image560.jpeg"/><Relationship Id="rId105" Type="http://schemas.openxmlformats.org/officeDocument/2006/relationships/image" Target="../media/image565.jpeg"/><Relationship Id="rId126" Type="http://schemas.openxmlformats.org/officeDocument/2006/relationships/image" Target="../media/image585.jpeg"/><Relationship Id="rId147" Type="http://schemas.openxmlformats.org/officeDocument/2006/relationships/image" Target="../media/image605.jpeg"/><Relationship Id="rId168" Type="http://schemas.openxmlformats.org/officeDocument/2006/relationships/image" Target="../media/image626.jpeg"/><Relationship Id="rId8" Type="http://schemas.openxmlformats.org/officeDocument/2006/relationships/image" Target="../media/image481.png"/><Relationship Id="rId51" Type="http://schemas.openxmlformats.org/officeDocument/2006/relationships/image" Target="../media/image511.png"/><Relationship Id="rId72" Type="http://schemas.openxmlformats.org/officeDocument/2006/relationships/image" Target="../media/image532.png"/><Relationship Id="rId93" Type="http://schemas.openxmlformats.org/officeDocument/2006/relationships/image" Target="../media/image553.jpeg"/><Relationship Id="rId98" Type="http://schemas.openxmlformats.org/officeDocument/2006/relationships/image" Target="../media/image558.jpeg"/><Relationship Id="rId121" Type="http://schemas.openxmlformats.org/officeDocument/2006/relationships/image" Target="../media/image581.jpeg"/><Relationship Id="rId142" Type="http://schemas.openxmlformats.org/officeDocument/2006/relationships/image" Target="../media/image600.png"/><Relationship Id="rId163" Type="http://schemas.openxmlformats.org/officeDocument/2006/relationships/image" Target="../media/image621.jpeg"/><Relationship Id="rId184" Type="http://schemas.openxmlformats.org/officeDocument/2006/relationships/image" Target="../media/image640.png"/><Relationship Id="rId189" Type="http://schemas.openxmlformats.org/officeDocument/2006/relationships/image" Target="../media/image645.jpeg"/><Relationship Id="rId3" Type="http://schemas.openxmlformats.org/officeDocument/2006/relationships/image" Target="../media/image477.png"/><Relationship Id="rId25" Type="http://schemas.openxmlformats.org/officeDocument/2006/relationships/image" Target="../media/image253.jpeg"/><Relationship Id="rId46" Type="http://schemas.openxmlformats.org/officeDocument/2006/relationships/image" Target="../media/image508.png"/><Relationship Id="rId67" Type="http://schemas.openxmlformats.org/officeDocument/2006/relationships/image" Target="../media/image527.png"/><Relationship Id="rId116" Type="http://schemas.openxmlformats.org/officeDocument/2006/relationships/image" Target="../media/image576.jpeg"/><Relationship Id="rId137" Type="http://schemas.openxmlformats.org/officeDocument/2006/relationships/image" Target="../media/image236.jpeg"/><Relationship Id="rId158" Type="http://schemas.openxmlformats.org/officeDocument/2006/relationships/image" Target="../media/image616.png"/><Relationship Id="rId20" Type="http://schemas.openxmlformats.org/officeDocument/2006/relationships/image" Target="../media/image242.jpeg"/><Relationship Id="rId41" Type="http://schemas.openxmlformats.org/officeDocument/2006/relationships/image" Target="../media/image504.png"/><Relationship Id="rId62" Type="http://schemas.openxmlformats.org/officeDocument/2006/relationships/image" Target="../media/image522.png"/><Relationship Id="rId83" Type="http://schemas.openxmlformats.org/officeDocument/2006/relationships/image" Target="../media/image543.jpeg"/><Relationship Id="rId88" Type="http://schemas.openxmlformats.org/officeDocument/2006/relationships/image" Target="../media/image548.jpeg"/><Relationship Id="rId111" Type="http://schemas.openxmlformats.org/officeDocument/2006/relationships/image" Target="../media/image571.jpeg"/><Relationship Id="rId132" Type="http://schemas.openxmlformats.org/officeDocument/2006/relationships/image" Target="../media/image591.png"/><Relationship Id="rId153" Type="http://schemas.openxmlformats.org/officeDocument/2006/relationships/image" Target="../media/image611.png"/><Relationship Id="rId174" Type="http://schemas.openxmlformats.org/officeDocument/2006/relationships/image" Target="../media/image632.png"/><Relationship Id="rId179" Type="http://schemas.openxmlformats.org/officeDocument/2006/relationships/image" Target="../media/image637.png"/><Relationship Id="rId190" Type="http://schemas.openxmlformats.org/officeDocument/2006/relationships/image" Target="../media/image646.jpeg"/><Relationship Id="rId15" Type="http://schemas.openxmlformats.org/officeDocument/2006/relationships/image" Target="../media/image487.jpeg"/><Relationship Id="rId36" Type="http://schemas.openxmlformats.org/officeDocument/2006/relationships/image" Target="../media/image202.jpeg"/><Relationship Id="rId57" Type="http://schemas.openxmlformats.org/officeDocument/2006/relationships/image" Target="../media/image517.jpeg"/><Relationship Id="rId106" Type="http://schemas.openxmlformats.org/officeDocument/2006/relationships/image" Target="../media/image566.jpeg"/><Relationship Id="rId127" Type="http://schemas.openxmlformats.org/officeDocument/2006/relationships/image" Target="../media/image586.png"/><Relationship Id="rId10" Type="http://schemas.openxmlformats.org/officeDocument/2006/relationships/image" Target="../media/image483.jpeg"/><Relationship Id="rId31" Type="http://schemas.openxmlformats.org/officeDocument/2006/relationships/image" Target="../media/image497.jpeg"/><Relationship Id="rId52" Type="http://schemas.openxmlformats.org/officeDocument/2006/relationships/image" Target="../media/image512.jpeg"/><Relationship Id="rId73" Type="http://schemas.openxmlformats.org/officeDocument/2006/relationships/image" Target="../media/image533.png"/><Relationship Id="rId78" Type="http://schemas.openxmlformats.org/officeDocument/2006/relationships/image" Target="../media/image538.png"/><Relationship Id="rId94" Type="http://schemas.openxmlformats.org/officeDocument/2006/relationships/image" Target="../media/image554.jpeg"/><Relationship Id="rId99" Type="http://schemas.openxmlformats.org/officeDocument/2006/relationships/image" Target="../media/image559.png"/><Relationship Id="rId101" Type="http://schemas.openxmlformats.org/officeDocument/2006/relationships/image" Target="../media/image561.jpeg"/><Relationship Id="rId122" Type="http://schemas.openxmlformats.org/officeDocument/2006/relationships/image" Target="../media/image582.jpeg"/><Relationship Id="rId143" Type="http://schemas.openxmlformats.org/officeDocument/2006/relationships/image" Target="../media/image601.png"/><Relationship Id="rId148" Type="http://schemas.openxmlformats.org/officeDocument/2006/relationships/image" Target="../media/image606.png"/><Relationship Id="rId164" Type="http://schemas.openxmlformats.org/officeDocument/2006/relationships/image" Target="../media/image622.jpeg"/><Relationship Id="rId169" Type="http://schemas.openxmlformats.org/officeDocument/2006/relationships/image" Target="../media/image627.png"/><Relationship Id="rId185" Type="http://schemas.openxmlformats.org/officeDocument/2006/relationships/image" Target="../media/image641.png"/><Relationship Id="rId4" Type="http://schemas.openxmlformats.org/officeDocument/2006/relationships/image" Target="../media/image216.jpeg"/><Relationship Id="rId9" Type="http://schemas.openxmlformats.org/officeDocument/2006/relationships/image" Target="../media/image482.jpeg"/><Relationship Id="rId180" Type="http://schemas.openxmlformats.org/officeDocument/2006/relationships/image" Target="../media/image461.png"/><Relationship Id="rId26" Type="http://schemas.openxmlformats.org/officeDocument/2006/relationships/image" Target="../media/image49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200025</xdr:colOff>
      <xdr:row>156</xdr:row>
      <xdr:rowOff>76200</xdr:rowOff>
    </xdr:from>
    <xdr:to>
      <xdr:col>2</xdr:col>
      <xdr:colOff>857250</xdr:colOff>
      <xdr:row>158</xdr:row>
      <xdr:rowOff>180975</xdr:rowOff>
    </xdr:to>
    <xdr:pic>
      <xdr:nvPicPr>
        <xdr:cNvPr id="2" name="Picture 878" descr="C:\Users\ADMINI~1\AppData\Local\Temp\msohtmlclip1\01\clip_image001.png">
          <a:extLst>
            <a:ext uri="{FF2B5EF4-FFF2-40B4-BE49-F238E27FC236}">
              <a16:creationId xmlns:a16="http://schemas.microsoft.com/office/drawing/2014/main" id="{582C9FF5-EE07-4198-BB6B-184DB7B201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45091350"/>
          <a:ext cx="65722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157</xdr:row>
      <xdr:rowOff>95250</xdr:rowOff>
    </xdr:from>
    <xdr:to>
      <xdr:col>2</xdr:col>
      <xdr:colOff>762000</xdr:colOff>
      <xdr:row>159</xdr:row>
      <xdr:rowOff>19049</xdr:rowOff>
    </xdr:to>
    <xdr:pic>
      <xdr:nvPicPr>
        <xdr:cNvPr id="3" name="AutoShape 901" descr="C:\Users\ADMINI~1\AppData\Local\Temp\msohtmlclip1\01\clip_image003.png">
          <a:extLst>
            <a:ext uri="{FF2B5EF4-FFF2-40B4-BE49-F238E27FC236}">
              <a16:creationId xmlns:a16="http://schemas.microsoft.com/office/drawing/2014/main" id="{73BFD15B-64DC-449A-BB6A-775A9114B5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45377100"/>
          <a:ext cx="7524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157</xdr:row>
      <xdr:rowOff>28575</xdr:rowOff>
    </xdr:from>
    <xdr:to>
      <xdr:col>2</xdr:col>
      <xdr:colOff>981075</xdr:colOff>
      <xdr:row>159</xdr:row>
      <xdr:rowOff>152399</xdr:rowOff>
    </xdr:to>
    <xdr:pic>
      <xdr:nvPicPr>
        <xdr:cNvPr id="4" name="Picture 880" descr="C:\Users\ADMINI~1\AppData\Local\Temp\msohtmlclip1\01\clip_image004.png">
          <a:extLst>
            <a:ext uri="{FF2B5EF4-FFF2-40B4-BE49-F238E27FC236}">
              <a16:creationId xmlns:a16="http://schemas.microsoft.com/office/drawing/2014/main" id="{0F6FA329-1F92-4BEE-84D1-EA2A498254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45310425"/>
          <a:ext cx="8382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158</xdr:row>
      <xdr:rowOff>47625</xdr:rowOff>
    </xdr:from>
    <xdr:to>
      <xdr:col>2</xdr:col>
      <xdr:colOff>942975</xdr:colOff>
      <xdr:row>160</xdr:row>
      <xdr:rowOff>200025</xdr:rowOff>
    </xdr:to>
    <xdr:pic>
      <xdr:nvPicPr>
        <xdr:cNvPr id="5" name="Picture 873" descr="C:\Users\ADMINI~1\AppData\Local\Temp\msohtmlclip1\01\clip_image005.png">
          <a:extLst>
            <a:ext uri="{FF2B5EF4-FFF2-40B4-BE49-F238E27FC236}">
              <a16:creationId xmlns:a16="http://schemas.microsoft.com/office/drawing/2014/main" id="{7F66A8B9-1331-4254-9241-B6008D5377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45586650"/>
          <a:ext cx="723900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</xdr:colOff>
      <xdr:row>159</xdr:row>
      <xdr:rowOff>9525</xdr:rowOff>
    </xdr:from>
    <xdr:to>
      <xdr:col>2</xdr:col>
      <xdr:colOff>885825</xdr:colOff>
      <xdr:row>161</xdr:row>
      <xdr:rowOff>171451</xdr:rowOff>
    </xdr:to>
    <xdr:pic>
      <xdr:nvPicPr>
        <xdr:cNvPr id="6" name="Picture 881" descr="C:\Users\ADMINI~1\AppData\Local\Temp\msohtmlclip1\01\clip_image007.png">
          <a:extLst>
            <a:ext uri="{FF2B5EF4-FFF2-40B4-BE49-F238E27FC236}">
              <a16:creationId xmlns:a16="http://schemas.microsoft.com/office/drawing/2014/main" id="{10EF0B58-94ED-4867-9383-8261B0165C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159"/>
        <a:stretch>
          <a:fillRect/>
        </a:stretch>
      </xdr:blipFill>
      <xdr:spPr bwMode="auto">
        <a:xfrm>
          <a:off x="1133475" y="45805725"/>
          <a:ext cx="6572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160</xdr:row>
      <xdr:rowOff>9525</xdr:rowOff>
    </xdr:from>
    <xdr:to>
      <xdr:col>2</xdr:col>
      <xdr:colOff>962025</xdr:colOff>
      <xdr:row>162</xdr:row>
      <xdr:rowOff>123825</xdr:rowOff>
    </xdr:to>
    <xdr:pic>
      <xdr:nvPicPr>
        <xdr:cNvPr id="7" name="Picture 888" descr="C:\Users\ADMINI~1\AppData\Local\Temp\msohtmlclip1\01\clip_image009.png">
          <a:extLst>
            <a:ext uri="{FF2B5EF4-FFF2-40B4-BE49-F238E27FC236}">
              <a16:creationId xmlns:a16="http://schemas.microsoft.com/office/drawing/2014/main" id="{EDD20BAD-9897-44E3-90AA-ABA3AA139C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210"/>
        <a:stretch>
          <a:fillRect/>
        </a:stretch>
      </xdr:blipFill>
      <xdr:spPr bwMode="auto">
        <a:xfrm>
          <a:off x="1066800" y="46062900"/>
          <a:ext cx="80010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171450</xdr:colOff>
      <xdr:row>161</xdr:row>
      <xdr:rowOff>66675</xdr:rowOff>
    </xdr:from>
    <xdr:to>
      <xdr:col>2</xdr:col>
      <xdr:colOff>981075</xdr:colOff>
      <xdr:row>163</xdr:row>
      <xdr:rowOff>85724</xdr:rowOff>
    </xdr:to>
    <xdr:pic>
      <xdr:nvPicPr>
        <xdr:cNvPr id="8" name="Picture 889" descr="C:\Users\ADMINI~1\AppData\Local\Temp\msohtmlclip1\01\clip_image011.png">
          <a:extLst>
            <a:ext uri="{FF2B5EF4-FFF2-40B4-BE49-F238E27FC236}">
              <a16:creationId xmlns:a16="http://schemas.microsoft.com/office/drawing/2014/main" id="{4EA70DBF-B317-470C-8E14-7C9669F9FF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3083"/>
        <a:stretch>
          <a:fillRect/>
        </a:stretch>
      </xdr:blipFill>
      <xdr:spPr bwMode="auto">
        <a:xfrm>
          <a:off x="1076325" y="46377225"/>
          <a:ext cx="8096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162</xdr:row>
      <xdr:rowOff>38100</xdr:rowOff>
    </xdr:from>
    <xdr:to>
      <xdr:col>2</xdr:col>
      <xdr:colOff>1066800</xdr:colOff>
      <xdr:row>164</xdr:row>
      <xdr:rowOff>161925</xdr:rowOff>
    </xdr:to>
    <xdr:pic>
      <xdr:nvPicPr>
        <xdr:cNvPr id="9" name="Picture 890" descr="C:\Users\ADMINI~1\AppData\Local\Temp\msohtmlclip1\01\clip_image013.png">
          <a:extLst>
            <a:ext uri="{FF2B5EF4-FFF2-40B4-BE49-F238E27FC236}">
              <a16:creationId xmlns:a16="http://schemas.microsoft.com/office/drawing/2014/main" id="{CF101B76-2417-496E-AB2A-F3801FE2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932"/>
        <a:stretch>
          <a:fillRect/>
        </a:stretch>
      </xdr:blipFill>
      <xdr:spPr bwMode="auto">
        <a:xfrm>
          <a:off x="1104900" y="46605825"/>
          <a:ext cx="8667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163</xdr:row>
      <xdr:rowOff>95250</xdr:rowOff>
    </xdr:from>
    <xdr:to>
      <xdr:col>2</xdr:col>
      <xdr:colOff>762000</xdr:colOff>
      <xdr:row>163</xdr:row>
      <xdr:rowOff>95250</xdr:rowOff>
    </xdr:to>
    <xdr:pic>
      <xdr:nvPicPr>
        <xdr:cNvPr id="10" name="AutoShape 904" descr="C:\Users\ADMINI~1\AppData\Local\Temp\msohtmlclip1\01\clip_image015.png">
          <a:extLst>
            <a:ext uri="{FF2B5EF4-FFF2-40B4-BE49-F238E27FC236}">
              <a16:creationId xmlns:a16="http://schemas.microsoft.com/office/drawing/2014/main" id="{660CB97E-8A61-4787-B5A3-215BE72A0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r:link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46920150"/>
          <a:ext cx="752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</xdr:colOff>
      <xdr:row>163</xdr:row>
      <xdr:rowOff>66675</xdr:rowOff>
    </xdr:from>
    <xdr:to>
      <xdr:col>2</xdr:col>
      <xdr:colOff>1057275</xdr:colOff>
      <xdr:row>164</xdr:row>
      <xdr:rowOff>447676</xdr:rowOff>
    </xdr:to>
    <xdr:pic>
      <xdr:nvPicPr>
        <xdr:cNvPr id="11" name="图片 5" descr="C:\Users\ADMINI~1\AppData\Local\Temp\msohtmlclip1\01\clip_image016.png">
          <a:extLst>
            <a:ext uri="{FF2B5EF4-FFF2-40B4-BE49-F238E27FC236}">
              <a16:creationId xmlns:a16="http://schemas.microsoft.com/office/drawing/2014/main" id="{397DD2D1-E1F5-4634-990A-A9483083F1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475" y="46891575"/>
          <a:ext cx="8286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164</xdr:row>
      <xdr:rowOff>95250</xdr:rowOff>
    </xdr:from>
    <xdr:to>
      <xdr:col>2</xdr:col>
      <xdr:colOff>1095375</xdr:colOff>
      <xdr:row>164</xdr:row>
      <xdr:rowOff>619125</xdr:rowOff>
    </xdr:to>
    <xdr:pic>
      <xdr:nvPicPr>
        <xdr:cNvPr id="12" name="图片 13">
          <a:extLst>
            <a:ext uri="{FF2B5EF4-FFF2-40B4-BE49-F238E27FC236}">
              <a16:creationId xmlns:a16="http://schemas.microsoft.com/office/drawing/2014/main" id="{45A9F993-04CA-404F-8AA8-BA412CDD64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47177325"/>
          <a:ext cx="8763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170</xdr:row>
      <xdr:rowOff>28575</xdr:rowOff>
    </xdr:from>
    <xdr:to>
      <xdr:col>2</xdr:col>
      <xdr:colOff>1095375</xdr:colOff>
      <xdr:row>170</xdr:row>
      <xdr:rowOff>695325</xdr:rowOff>
    </xdr:to>
    <xdr:pic>
      <xdr:nvPicPr>
        <xdr:cNvPr id="13" name="Picture 522" descr="Z:\Zoye\DCIM\name pics\mount with new itum num\100775000038.jpg">
          <a:extLst>
            <a:ext uri="{FF2B5EF4-FFF2-40B4-BE49-F238E27FC236}">
              <a16:creationId xmlns:a16="http://schemas.microsoft.com/office/drawing/2014/main" id="{80ED1762-DE45-4B47-A555-1C5919728F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39"/>
        <a:stretch>
          <a:fillRect/>
        </a:stretch>
      </xdr:blipFill>
      <xdr:spPr bwMode="auto">
        <a:xfrm>
          <a:off x="1085850" y="49425225"/>
          <a:ext cx="9144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168</xdr:row>
      <xdr:rowOff>28575</xdr:rowOff>
    </xdr:from>
    <xdr:to>
      <xdr:col>2</xdr:col>
      <xdr:colOff>1095375</xdr:colOff>
      <xdr:row>168</xdr:row>
      <xdr:rowOff>723900</xdr:rowOff>
    </xdr:to>
    <xdr:pic>
      <xdr:nvPicPr>
        <xdr:cNvPr id="14" name="Picture 451" descr="Z:\Zoye\DCIM\name pics\mount with new itum num\100630000038.jpg">
          <a:extLst>
            <a:ext uri="{FF2B5EF4-FFF2-40B4-BE49-F238E27FC236}">
              <a16:creationId xmlns:a16="http://schemas.microsoft.com/office/drawing/2014/main" id="{0FA909AB-588E-462B-AB56-BCD0E86BC0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48910875"/>
          <a:ext cx="8001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165</xdr:row>
      <xdr:rowOff>28575</xdr:rowOff>
    </xdr:from>
    <xdr:to>
      <xdr:col>2</xdr:col>
      <xdr:colOff>1095375</xdr:colOff>
      <xdr:row>165</xdr:row>
      <xdr:rowOff>647700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EB0D5F6B-0D7E-4E3D-A371-517DC861E9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47882175"/>
          <a:ext cx="8572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166</xdr:row>
      <xdr:rowOff>66675</xdr:rowOff>
    </xdr:from>
    <xdr:to>
      <xdr:col>2</xdr:col>
      <xdr:colOff>1095375</xdr:colOff>
      <xdr:row>166</xdr:row>
      <xdr:rowOff>685800</xdr:rowOff>
    </xdr:to>
    <xdr:pic>
      <xdr:nvPicPr>
        <xdr:cNvPr id="16" name="Picture 424" descr="Z:\Zoye\DCIM\name pics\mount with new itum num\100626000038.jpg">
          <a:extLst>
            <a:ext uri="{FF2B5EF4-FFF2-40B4-BE49-F238E27FC236}">
              <a16:creationId xmlns:a16="http://schemas.microsoft.com/office/drawing/2014/main" id="{0DCAC36F-BF48-4BF7-ADB1-861382F7EE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090"/>
        <a:stretch>
          <a:fillRect/>
        </a:stretch>
      </xdr:blipFill>
      <xdr:spPr bwMode="auto">
        <a:xfrm>
          <a:off x="1085850" y="48434625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190500</xdr:colOff>
      <xdr:row>192</xdr:row>
      <xdr:rowOff>104775</xdr:rowOff>
    </xdr:from>
    <xdr:to>
      <xdr:col>5</xdr:col>
      <xdr:colOff>352425</xdr:colOff>
      <xdr:row>192</xdr:row>
      <xdr:rowOff>104775</xdr:rowOff>
    </xdr:to>
    <xdr:pic>
      <xdr:nvPicPr>
        <xdr:cNvPr id="17" name="Picture 563" descr="C:\Users\ADMINI~1\AppData\Local\Temp\msohtmlclip1\01\clip_image020.png">
          <a:extLst>
            <a:ext uri="{FF2B5EF4-FFF2-40B4-BE49-F238E27FC236}">
              <a16:creationId xmlns:a16="http://schemas.microsoft.com/office/drawing/2014/main" id="{BBAF97B8-2EE3-41B3-8521-F2EAB1E8E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r:link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0" y="56187975"/>
          <a:ext cx="8477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628650</xdr:colOff>
      <xdr:row>195</xdr:row>
      <xdr:rowOff>114300</xdr:rowOff>
    </xdr:from>
    <xdr:to>
      <xdr:col>5</xdr:col>
      <xdr:colOff>266700</xdr:colOff>
      <xdr:row>197</xdr:row>
      <xdr:rowOff>400050</xdr:rowOff>
    </xdr:to>
    <xdr:pic>
      <xdr:nvPicPr>
        <xdr:cNvPr id="18" name="AutoShape 669" descr="C:\Users\ADMINI~1\AppData\Local\Temp\msohtmlclip1\01\clip_image027.png">
          <a:extLst>
            <a:ext uri="{FF2B5EF4-FFF2-40B4-BE49-F238E27FC236}">
              <a16:creationId xmlns:a16="http://schemas.microsoft.com/office/drawing/2014/main" id="{C605D4AF-F5B4-4886-8E1A-C54BBFA33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r:link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57483375"/>
          <a:ext cx="6477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628650</xdr:colOff>
      <xdr:row>195</xdr:row>
      <xdr:rowOff>685800</xdr:rowOff>
    </xdr:from>
    <xdr:to>
      <xdr:col>5</xdr:col>
      <xdr:colOff>266700</xdr:colOff>
      <xdr:row>198</xdr:row>
      <xdr:rowOff>25853</xdr:rowOff>
    </xdr:to>
    <xdr:pic>
      <xdr:nvPicPr>
        <xdr:cNvPr id="19" name="Picture 139" descr="C:\Users\ADMINI~1\AppData\Local\Temp\msohtmlclip1\01\clip_image004.png">
          <a:extLst>
            <a:ext uri="{FF2B5EF4-FFF2-40B4-BE49-F238E27FC236}">
              <a16:creationId xmlns:a16="http://schemas.microsoft.com/office/drawing/2014/main" id="{846240B6-3F0F-4C62-B6DC-319738B69C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r:link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57626250"/>
          <a:ext cx="6477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184</xdr:row>
      <xdr:rowOff>95250</xdr:rowOff>
    </xdr:from>
    <xdr:to>
      <xdr:col>2</xdr:col>
      <xdr:colOff>847725</xdr:colOff>
      <xdr:row>184</xdr:row>
      <xdr:rowOff>95250</xdr:rowOff>
    </xdr:to>
    <xdr:pic>
      <xdr:nvPicPr>
        <xdr:cNvPr id="20" name="AutoShape 529" descr="C:\Users\ADMINI~1\AppData\Local\Temp\msohtmlclip1\01\clip_image001.png">
          <a:extLst>
            <a:ext uri="{FF2B5EF4-FFF2-40B4-BE49-F238E27FC236}">
              <a16:creationId xmlns:a16="http://schemas.microsoft.com/office/drawing/2014/main" id="{BD7B34E1-6009-4427-AE7A-7EEA1822C1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3349525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184</xdr:row>
      <xdr:rowOff>57150</xdr:rowOff>
    </xdr:from>
    <xdr:to>
      <xdr:col>2</xdr:col>
      <xdr:colOff>990600</xdr:colOff>
      <xdr:row>186</xdr:row>
      <xdr:rowOff>129269</xdr:rowOff>
    </xdr:to>
    <xdr:pic>
      <xdr:nvPicPr>
        <xdr:cNvPr id="21" name="图片 1" descr="C:\Users\ADMINI~1\AppData\Local\Temp\msohtmlclip1\01\clip_image002.png">
          <a:extLst>
            <a:ext uri="{FF2B5EF4-FFF2-40B4-BE49-F238E27FC236}">
              <a16:creationId xmlns:a16="http://schemas.microsoft.com/office/drawing/2014/main" id="{E0993D2A-3A51-4FD7-9183-2E36B65A28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r:link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53311425"/>
          <a:ext cx="7715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185</xdr:row>
      <xdr:rowOff>95250</xdr:rowOff>
    </xdr:from>
    <xdr:to>
      <xdr:col>2</xdr:col>
      <xdr:colOff>847725</xdr:colOff>
      <xdr:row>185</xdr:row>
      <xdr:rowOff>95250</xdr:rowOff>
    </xdr:to>
    <xdr:pic>
      <xdr:nvPicPr>
        <xdr:cNvPr id="22" name="Picture 539" descr="C:\Users\ADMINI~1\AppData\Local\Temp\msohtmlclip1\01\clip_image004.png">
          <a:extLst>
            <a:ext uri="{FF2B5EF4-FFF2-40B4-BE49-F238E27FC236}">
              <a16:creationId xmlns:a16="http://schemas.microsoft.com/office/drawing/2014/main" id="{14152F7D-E1B0-41BE-9065-7FBF0C6E62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r:link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3863875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95250</xdr:colOff>
      <xdr:row>185</xdr:row>
      <xdr:rowOff>19050</xdr:rowOff>
    </xdr:from>
    <xdr:to>
      <xdr:col>3</xdr:col>
      <xdr:colOff>9525</xdr:colOff>
      <xdr:row>187</xdr:row>
      <xdr:rowOff>200025</xdr:rowOff>
    </xdr:to>
    <xdr:pic>
      <xdr:nvPicPr>
        <xdr:cNvPr id="23" name="Picture 540" descr="C:\Users\ADMINI~1\AppData\Local\Temp\msohtmlclip1\01\clip_image005.png">
          <a:extLst>
            <a:ext uri="{FF2B5EF4-FFF2-40B4-BE49-F238E27FC236}">
              <a16:creationId xmlns:a16="http://schemas.microsoft.com/office/drawing/2014/main" id="{2590A8B0-6F31-4D11-980C-43A91E2ED6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r:link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53787675"/>
          <a:ext cx="10096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186</xdr:row>
      <xdr:rowOff>28575</xdr:rowOff>
    </xdr:from>
    <xdr:to>
      <xdr:col>2</xdr:col>
      <xdr:colOff>866775</xdr:colOff>
      <xdr:row>188</xdr:row>
      <xdr:rowOff>209550</xdr:rowOff>
    </xdr:to>
    <xdr:pic>
      <xdr:nvPicPr>
        <xdr:cNvPr id="24" name="Picture 541" descr="C:\Users\ADMINI~1\AppData\Local\Temp\msohtmlclip1\01\clip_image007.png">
          <a:extLst>
            <a:ext uri="{FF2B5EF4-FFF2-40B4-BE49-F238E27FC236}">
              <a16:creationId xmlns:a16="http://schemas.microsoft.com/office/drawing/2014/main" id="{2B82433D-1B22-40B5-81F6-4696CE78BC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r:link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54054375"/>
          <a:ext cx="6572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187</xdr:row>
      <xdr:rowOff>66675</xdr:rowOff>
    </xdr:from>
    <xdr:to>
      <xdr:col>2</xdr:col>
      <xdr:colOff>1019175</xdr:colOff>
      <xdr:row>188</xdr:row>
      <xdr:rowOff>333375</xdr:rowOff>
    </xdr:to>
    <xdr:pic>
      <xdr:nvPicPr>
        <xdr:cNvPr id="25" name="Picture 542" descr="C:\Users\ADMINI~1\AppData\Local\Temp\msohtmlclip1\01\clip_image009.png">
          <a:extLst>
            <a:ext uri="{FF2B5EF4-FFF2-40B4-BE49-F238E27FC236}">
              <a16:creationId xmlns:a16="http://schemas.microsoft.com/office/drawing/2014/main" id="{1427DD9E-F8C7-44A4-8AFA-5ADFB17359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r:link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54349650"/>
          <a:ext cx="9048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188</xdr:row>
      <xdr:rowOff>95250</xdr:rowOff>
    </xdr:from>
    <xdr:to>
      <xdr:col>2</xdr:col>
      <xdr:colOff>1085850</xdr:colOff>
      <xdr:row>189</xdr:row>
      <xdr:rowOff>200025</xdr:rowOff>
    </xdr:to>
    <xdr:pic>
      <xdr:nvPicPr>
        <xdr:cNvPr id="26" name="Picture 548" descr="C:\Users\ADMINI~1\AppData\Local\Temp\msohtmlclip1\01\clip_image011.png">
          <a:extLst>
            <a:ext uri="{FF2B5EF4-FFF2-40B4-BE49-F238E27FC236}">
              <a16:creationId xmlns:a16="http://schemas.microsoft.com/office/drawing/2014/main" id="{D4D4F955-52C4-43E1-AF99-9CEC3C9D3E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r:link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4635400"/>
          <a:ext cx="10763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189</xdr:row>
      <xdr:rowOff>95250</xdr:rowOff>
    </xdr:from>
    <xdr:to>
      <xdr:col>2</xdr:col>
      <xdr:colOff>847725</xdr:colOff>
      <xdr:row>189</xdr:row>
      <xdr:rowOff>95250</xdr:rowOff>
    </xdr:to>
    <xdr:pic>
      <xdr:nvPicPr>
        <xdr:cNvPr id="27" name="Picture 550" descr="C:\Users\ADMINI~1\AppData\Local\Temp\msohtmlclip1\01\clip_image013.png">
          <a:extLst>
            <a:ext uri="{FF2B5EF4-FFF2-40B4-BE49-F238E27FC236}">
              <a16:creationId xmlns:a16="http://schemas.microsoft.com/office/drawing/2014/main" id="{479BD09D-D56F-45DD-9D0E-82135883E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r:link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514975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189</xdr:row>
      <xdr:rowOff>28575</xdr:rowOff>
    </xdr:from>
    <xdr:to>
      <xdr:col>2</xdr:col>
      <xdr:colOff>1028700</xdr:colOff>
      <xdr:row>191</xdr:row>
      <xdr:rowOff>187779</xdr:rowOff>
    </xdr:to>
    <xdr:pic>
      <xdr:nvPicPr>
        <xdr:cNvPr id="28" name="Picture 158" descr="C:\Users\ADMINI~1\AppData\Local\Temp\msohtmlclip1\01\clip_image014.png">
          <a:extLst>
            <a:ext uri="{FF2B5EF4-FFF2-40B4-BE49-F238E27FC236}">
              <a16:creationId xmlns:a16="http://schemas.microsoft.com/office/drawing/2014/main" id="{DE0C410C-047B-4F34-8A5F-67B189136D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r:link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55083075"/>
          <a:ext cx="8858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190</xdr:row>
      <xdr:rowOff>95250</xdr:rowOff>
    </xdr:from>
    <xdr:to>
      <xdr:col>2</xdr:col>
      <xdr:colOff>847725</xdr:colOff>
      <xdr:row>190</xdr:row>
      <xdr:rowOff>95250</xdr:rowOff>
    </xdr:to>
    <xdr:pic>
      <xdr:nvPicPr>
        <xdr:cNvPr id="29" name="AutoShape 561" descr="C:\Users\ADMINI~1\AppData\Local\Temp\msohtmlclip1\01\clip_image016.png">
          <a:extLst>
            <a:ext uri="{FF2B5EF4-FFF2-40B4-BE49-F238E27FC236}">
              <a16:creationId xmlns:a16="http://schemas.microsoft.com/office/drawing/2014/main" id="{68447158-F65F-4C53-BB53-DF0B4F6E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r:link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5406925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190</xdr:row>
      <xdr:rowOff>95250</xdr:rowOff>
    </xdr:from>
    <xdr:to>
      <xdr:col>2</xdr:col>
      <xdr:colOff>847725</xdr:colOff>
      <xdr:row>190</xdr:row>
      <xdr:rowOff>95250</xdr:rowOff>
    </xdr:to>
    <xdr:pic>
      <xdr:nvPicPr>
        <xdr:cNvPr id="30" name="Picture 562" descr="C:\Users\ADMINI~1\AppData\Local\Temp\msohtmlclip1\01\clip_image017.png">
          <a:extLst>
            <a:ext uri="{FF2B5EF4-FFF2-40B4-BE49-F238E27FC236}">
              <a16:creationId xmlns:a16="http://schemas.microsoft.com/office/drawing/2014/main" id="{C85DC9A0-8D39-4FD5-849D-7ADAE78333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r:link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5406925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190</xdr:row>
      <xdr:rowOff>19050</xdr:rowOff>
    </xdr:from>
    <xdr:to>
      <xdr:col>3</xdr:col>
      <xdr:colOff>152400</xdr:colOff>
      <xdr:row>191</xdr:row>
      <xdr:rowOff>361950</xdr:rowOff>
    </xdr:to>
    <xdr:pic>
      <xdr:nvPicPr>
        <xdr:cNvPr id="31" name="Picture 159" descr="C:\Users\ADMINI~1\AppData\Local\Temp\msohtmlclip1\01\clip_image018.png">
          <a:extLst>
            <a:ext uri="{FF2B5EF4-FFF2-40B4-BE49-F238E27FC236}">
              <a16:creationId xmlns:a16="http://schemas.microsoft.com/office/drawing/2014/main" id="{FF9D2F53-3FA6-4564-8CC7-9EC0EFF3E2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r:link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928" b="18440"/>
        <a:stretch>
          <a:fillRect/>
        </a:stretch>
      </xdr:blipFill>
      <xdr:spPr bwMode="auto">
        <a:xfrm>
          <a:off x="1009650" y="55330725"/>
          <a:ext cx="11430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191</xdr:row>
      <xdr:rowOff>104775</xdr:rowOff>
    </xdr:from>
    <xdr:to>
      <xdr:col>2</xdr:col>
      <xdr:colOff>923925</xdr:colOff>
      <xdr:row>191</xdr:row>
      <xdr:rowOff>104775</xdr:rowOff>
    </xdr:to>
    <xdr:pic>
      <xdr:nvPicPr>
        <xdr:cNvPr id="32" name="Picture 563" descr="C:\Users\ADMINI~1\AppData\Local\Temp\msohtmlclip1\01\clip_image020.png">
          <a:extLst>
            <a:ext uri="{FF2B5EF4-FFF2-40B4-BE49-F238E27FC236}">
              <a16:creationId xmlns:a16="http://schemas.microsoft.com/office/drawing/2014/main" id="{881211BC-3EFF-4F91-9E06-2720FB87A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r:link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55673625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191</xdr:row>
      <xdr:rowOff>95250</xdr:rowOff>
    </xdr:from>
    <xdr:to>
      <xdr:col>3</xdr:col>
      <xdr:colOff>47625</xdr:colOff>
      <xdr:row>192</xdr:row>
      <xdr:rowOff>180975</xdr:rowOff>
    </xdr:to>
    <xdr:pic>
      <xdr:nvPicPr>
        <xdr:cNvPr id="33" name="Picture 566" descr="C:\Users\ADMINI~1\AppData\Local\Temp\msohtmlclip1\01\clip_image021.png">
          <a:extLst>
            <a:ext uri="{FF2B5EF4-FFF2-40B4-BE49-F238E27FC236}">
              <a16:creationId xmlns:a16="http://schemas.microsoft.com/office/drawing/2014/main" id="{E7CB9BBD-3434-46D3-B6A1-53BD5F1A1E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r:link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55664100"/>
          <a:ext cx="10382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192</xdr:row>
      <xdr:rowOff>95250</xdr:rowOff>
    </xdr:from>
    <xdr:to>
      <xdr:col>2</xdr:col>
      <xdr:colOff>847725</xdr:colOff>
      <xdr:row>192</xdr:row>
      <xdr:rowOff>95250</xdr:rowOff>
    </xdr:to>
    <xdr:pic>
      <xdr:nvPicPr>
        <xdr:cNvPr id="34" name="Picture 567" descr="C:\Users\ADMINI~1\AppData\Local\Temp\msohtmlclip1\01\clip_image023.png">
          <a:extLst>
            <a:ext uri="{FF2B5EF4-FFF2-40B4-BE49-F238E27FC236}">
              <a16:creationId xmlns:a16="http://schemas.microsoft.com/office/drawing/2014/main" id="{6B13DA9D-991B-43D8-A51C-669F511B64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r:link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617845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192</xdr:row>
      <xdr:rowOff>66675</xdr:rowOff>
    </xdr:from>
    <xdr:to>
      <xdr:col>3</xdr:col>
      <xdr:colOff>152400</xdr:colOff>
      <xdr:row>192</xdr:row>
      <xdr:rowOff>733425</xdr:rowOff>
    </xdr:to>
    <xdr:pic>
      <xdr:nvPicPr>
        <xdr:cNvPr id="35" name="Picture 160" descr="C:\Users\ADMINI~1\AppData\Local\Temp\msohtmlclip1\01\clip_image024.png">
          <a:extLst>
            <a:ext uri="{FF2B5EF4-FFF2-40B4-BE49-F238E27FC236}">
              <a16:creationId xmlns:a16="http://schemas.microsoft.com/office/drawing/2014/main" id="{9A48999A-09B6-4506-9090-9FFE7E3B9F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r:link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989" b="21613"/>
        <a:stretch>
          <a:fillRect/>
        </a:stretch>
      </xdr:blipFill>
      <xdr:spPr bwMode="auto">
        <a:xfrm>
          <a:off x="1095375" y="56149875"/>
          <a:ext cx="105727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193</xdr:row>
      <xdr:rowOff>666750</xdr:rowOff>
    </xdr:from>
    <xdr:to>
      <xdr:col>2</xdr:col>
      <xdr:colOff>847725</xdr:colOff>
      <xdr:row>194</xdr:row>
      <xdr:rowOff>1</xdr:rowOff>
    </xdr:to>
    <xdr:pic>
      <xdr:nvPicPr>
        <xdr:cNvPr id="36" name="Picture 575" descr="C:\Users\ADMINI~1\AppData\Local\Temp\msohtmlclip1\01\clip_image026.png">
          <a:extLst>
            <a:ext uri="{FF2B5EF4-FFF2-40B4-BE49-F238E27FC236}">
              <a16:creationId xmlns:a16="http://schemas.microsoft.com/office/drawing/2014/main" id="{393E9FCD-2336-4F8D-8C6C-68ACB27A17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r:link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711190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533400</xdr:colOff>
      <xdr:row>193</xdr:row>
      <xdr:rowOff>685800</xdr:rowOff>
    </xdr:from>
    <xdr:to>
      <xdr:col>3</xdr:col>
      <xdr:colOff>66675</xdr:colOff>
      <xdr:row>197</xdr:row>
      <xdr:rowOff>28576</xdr:rowOff>
    </xdr:to>
    <xdr:pic>
      <xdr:nvPicPr>
        <xdr:cNvPr id="37" name="AutoShape 669" descr="C:\Users\ADMINI~1\AppData\Local\Temp\msohtmlclip1\01\clip_image027.png">
          <a:extLst>
            <a:ext uri="{FF2B5EF4-FFF2-40B4-BE49-F238E27FC236}">
              <a16:creationId xmlns:a16="http://schemas.microsoft.com/office/drawing/2014/main" id="{1BF2C2FC-36A2-424A-9CB9-85E3753080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r:link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275" y="57111900"/>
          <a:ext cx="62865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193</xdr:row>
      <xdr:rowOff>152400</xdr:rowOff>
    </xdr:from>
    <xdr:to>
      <xdr:col>2</xdr:col>
      <xdr:colOff>847725</xdr:colOff>
      <xdr:row>198</xdr:row>
      <xdr:rowOff>225879</xdr:rowOff>
    </xdr:to>
    <xdr:pic>
      <xdr:nvPicPr>
        <xdr:cNvPr id="38" name="AutoShape 679" descr="C:\Users\ADMINI~1\AppData\Local\Temp\msohtmlclip1\01\clip_image028.png">
          <a:extLst>
            <a:ext uri="{FF2B5EF4-FFF2-40B4-BE49-F238E27FC236}">
              <a16:creationId xmlns:a16="http://schemas.microsoft.com/office/drawing/2014/main" id="{0AC1025C-18E9-4F0C-BD7C-1EA6CA044F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7007125"/>
          <a:ext cx="838200" cy="1619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66675</xdr:colOff>
      <xdr:row>193</xdr:row>
      <xdr:rowOff>161925</xdr:rowOff>
    </xdr:from>
    <xdr:to>
      <xdr:col>3</xdr:col>
      <xdr:colOff>276225</xdr:colOff>
      <xdr:row>195</xdr:row>
      <xdr:rowOff>47626</xdr:rowOff>
    </xdr:to>
    <xdr:pic>
      <xdr:nvPicPr>
        <xdr:cNvPr id="39" name="图片 4" descr="C:\Users\ADMINI~1\AppData\Local\Temp\msohtmlclip1\01\clip_image029.png">
          <a:extLst>
            <a:ext uri="{FF2B5EF4-FFF2-40B4-BE49-F238E27FC236}">
              <a16:creationId xmlns:a16="http://schemas.microsoft.com/office/drawing/2014/main" id="{A1CA9EB3-C2E1-4D07-BBBA-AF9E194C9C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" y="57016650"/>
          <a:ext cx="13049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342900</xdr:colOff>
      <xdr:row>195</xdr:row>
      <xdr:rowOff>66675</xdr:rowOff>
    </xdr:from>
    <xdr:to>
      <xdr:col>2</xdr:col>
      <xdr:colOff>971550</xdr:colOff>
      <xdr:row>197</xdr:row>
      <xdr:rowOff>180975</xdr:rowOff>
    </xdr:to>
    <xdr:pic>
      <xdr:nvPicPr>
        <xdr:cNvPr id="40" name="图片 3" descr="C:\Users\ADMINI~1\AppData\Local\Temp\msohtmlclip1\01\clip_image030.png">
          <a:extLst>
            <a:ext uri="{FF2B5EF4-FFF2-40B4-BE49-F238E27FC236}">
              <a16:creationId xmlns:a16="http://schemas.microsoft.com/office/drawing/2014/main" id="{525CE91E-C5B0-4A42-A196-18EB52D799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57435750"/>
          <a:ext cx="62865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194</xdr:row>
      <xdr:rowOff>76200</xdr:rowOff>
    </xdr:from>
    <xdr:to>
      <xdr:col>2</xdr:col>
      <xdr:colOff>971550</xdr:colOff>
      <xdr:row>196</xdr:row>
      <xdr:rowOff>180974</xdr:rowOff>
    </xdr:to>
    <xdr:pic>
      <xdr:nvPicPr>
        <xdr:cNvPr id="41" name="图片 11" descr="C:\Users\ADMINI~1\AppData\Local\Temp\msohtmlclip1\01\clip_image031.png">
          <a:extLst>
            <a:ext uri="{FF2B5EF4-FFF2-40B4-BE49-F238E27FC236}">
              <a16:creationId xmlns:a16="http://schemas.microsoft.com/office/drawing/2014/main" id="{1B1E6C7D-4431-4CC8-8BC4-99A9BC001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57188100"/>
          <a:ext cx="6191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196</xdr:row>
      <xdr:rowOff>66675</xdr:rowOff>
    </xdr:from>
    <xdr:to>
      <xdr:col>2</xdr:col>
      <xdr:colOff>990600</xdr:colOff>
      <xdr:row>197</xdr:row>
      <xdr:rowOff>476251</xdr:rowOff>
    </xdr:to>
    <xdr:pic>
      <xdr:nvPicPr>
        <xdr:cNvPr id="42" name="Picture 163" descr="C:\Users\ADMINI~1\AppData\Local\Temp\msohtmlclip1\01\clip_image030.png">
          <a:extLst>
            <a:ext uri="{FF2B5EF4-FFF2-40B4-BE49-F238E27FC236}">
              <a16:creationId xmlns:a16="http://schemas.microsoft.com/office/drawing/2014/main" id="{B24DB492-AC3A-4809-8BFA-36F5A07D8B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r:link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57692925"/>
          <a:ext cx="65722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409575</xdr:colOff>
      <xdr:row>197</xdr:row>
      <xdr:rowOff>28575</xdr:rowOff>
    </xdr:from>
    <xdr:to>
      <xdr:col>3</xdr:col>
      <xdr:colOff>104775</xdr:colOff>
      <xdr:row>198</xdr:row>
      <xdr:rowOff>159203</xdr:rowOff>
    </xdr:to>
    <xdr:pic>
      <xdr:nvPicPr>
        <xdr:cNvPr id="43" name="Picture 755995" descr="rId1793">
          <a:extLst>
            <a:ext uri="{FF2B5EF4-FFF2-40B4-BE49-F238E27FC236}">
              <a16:creationId xmlns:a16="http://schemas.microsoft.com/office/drawing/2014/main" id="{931F7184-AF38-4EF6-A5D2-2BCDD266E6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57912000"/>
          <a:ext cx="79057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361950</xdr:colOff>
      <xdr:row>198</xdr:row>
      <xdr:rowOff>66675</xdr:rowOff>
    </xdr:from>
    <xdr:to>
      <xdr:col>3</xdr:col>
      <xdr:colOff>180975</xdr:colOff>
      <xdr:row>200</xdr:row>
      <xdr:rowOff>171451</xdr:rowOff>
    </xdr:to>
    <xdr:pic>
      <xdr:nvPicPr>
        <xdr:cNvPr id="44" name="Picture 755996" descr="rId1794">
          <a:extLst>
            <a:ext uri="{FF2B5EF4-FFF2-40B4-BE49-F238E27FC236}">
              <a16:creationId xmlns:a16="http://schemas.microsoft.com/office/drawing/2014/main" id="{DA5DFA41-DA0B-4713-A6E1-2B4F6CEC63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58721625"/>
          <a:ext cx="9144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200</xdr:row>
      <xdr:rowOff>47625</xdr:rowOff>
    </xdr:from>
    <xdr:to>
      <xdr:col>2</xdr:col>
      <xdr:colOff>1038225</xdr:colOff>
      <xdr:row>201</xdr:row>
      <xdr:rowOff>190499</xdr:rowOff>
    </xdr:to>
    <xdr:pic>
      <xdr:nvPicPr>
        <xdr:cNvPr id="45" name="Picture 173" descr="C:\Users\ADMINI~1\AppData\Local\Temp\msohtmlclip1\01\clip_image001.png">
          <a:extLst>
            <a:ext uri="{FF2B5EF4-FFF2-40B4-BE49-F238E27FC236}">
              <a16:creationId xmlns:a16="http://schemas.microsoft.com/office/drawing/2014/main" id="{22070E4B-EE72-432A-8B92-D6196D7BB0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0850" t="2199" r="20850" b="6596"/>
        <a:stretch>
          <a:fillRect/>
        </a:stretch>
      </xdr:blipFill>
      <xdr:spPr bwMode="auto">
        <a:xfrm>
          <a:off x="1104900" y="59216925"/>
          <a:ext cx="83820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201</xdr:row>
      <xdr:rowOff>9525</xdr:rowOff>
    </xdr:from>
    <xdr:to>
      <xdr:col>2</xdr:col>
      <xdr:colOff>1028700</xdr:colOff>
      <xdr:row>203</xdr:row>
      <xdr:rowOff>19051</xdr:rowOff>
    </xdr:to>
    <xdr:pic>
      <xdr:nvPicPr>
        <xdr:cNvPr id="46" name="Picture 174" descr="C:\Users\ADMINI~1\AppData\Local\Temp\msohtmlclip1\01\clip_image003.png">
          <a:extLst>
            <a:ext uri="{FF2B5EF4-FFF2-40B4-BE49-F238E27FC236}">
              <a16:creationId xmlns:a16="http://schemas.microsoft.com/office/drawing/2014/main" id="{5D807BA8-A380-4112-BA9E-18105D0F1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8712"/>
        <a:stretch>
          <a:fillRect/>
        </a:stretch>
      </xdr:blipFill>
      <xdr:spPr bwMode="auto">
        <a:xfrm>
          <a:off x="1085850" y="59693175"/>
          <a:ext cx="8477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202</xdr:row>
      <xdr:rowOff>66675</xdr:rowOff>
    </xdr:from>
    <xdr:to>
      <xdr:col>2</xdr:col>
      <xdr:colOff>971550</xdr:colOff>
      <xdr:row>204</xdr:row>
      <xdr:rowOff>180975</xdr:rowOff>
    </xdr:to>
    <xdr:pic>
      <xdr:nvPicPr>
        <xdr:cNvPr id="47" name="Picture 176" descr="C:\Users\ADMINI~1\AppData\Local\Temp\msohtmlclip1\01\clip_image005.png">
          <a:extLst>
            <a:ext uri="{FF2B5EF4-FFF2-40B4-BE49-F238E27FC236}">
              <a16:creationId xmlns:a16="http://schemas.microsoft.com/office/drawing/2014/main" id="{ED8CE9C9-C5BD-4D06-8DE0-9CD8CEDBC8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r:link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60017025"/>
          <a:ext cx="7048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203</xdr:row>
      <xdr:rowOff>190500</xdr:rowOff>
    </xdr:from>
    <xdr:to>
      <xdr:col>2</xdr:col>
      <xdr:colOff>895350</xdr:colOff>
      <xdr:row>205</xdr:row>
      <xdr:rowOff>114299</xdr:rowOff>
    </xdr:to>
    <xdr:pic>
      <xdr:nvPicPr>
        <xdr:cNvPr id="48" name="Picture 178" descr="C:\Users\ADMINI~1\AppData\Local\Temp\msohtmlclip1\01\clip_image001.png">
          <a:extLst>
            <a:ext uri="{FF2B5EF4-FFF2-40B4-BE49-F238E27FC236}">
              <a16:creationId xmlns:a16="http://schemas.microsoft.com/office/drawing/2014/main" id="{4DF92BBB-928F-476B-8F2D-5EC1DC95F9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703" t="18214" r="18703" b="-18214"/>
        <a:stretch>
          <a:fillRect/>
        </a:stretch>
      </xdr:blipFill>
      <xdr:spPr bwMode="auto">
        <a:xfrm>
          <a:off x="1028700" y="60407550"/>
          <a:ext cx="7715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204</xdr:row>
      <xdr:rowOff>9525</xdr:rowOff>
    </xdr:from>
    <xdr:to>
      <xdr:col>2</xdr:col>
      <xdr:colOff>1047750</xdr:colOff>
      <xdr:row>205</xdr:row>
      <xdr:rowOff>228600</xdr:rowOff>
    </xdr:to>
    <xdr:pic>
      <xdr:nvPicPr>
        <xdr:cNvPr id="49" name="Picture 183" descr="C:\Users\ADMINI~1\AppData\Local\Temp\msohtmlclip1\01\clip_image001.png">
          <a:extLst>
            <a:ext uri="{FF2B5EF4-FFF2-40B4-BE49-F238E27FC236}">
              <a16:creationId xmlns:a16="http://schemas.microsoft.com/office/drawing/2014/main" id="{6FAAFA9C-8F37-4AEF-9151-3B2577BA24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0483750"/>
          <a:ext cx="79057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205</xdr:row>
      <xdr:rowOff>47625</xdr:rowOff>
    </xdr:from>
    <xdr:to>
      <xdr:col>3</xdr:col>
      <xdr:colOff>9525</xdr:colOff>
      <xdr:row>206</xdr:row>
      <xdr:rowOff>161925</xdr:rowOff>
    </xdr:to>
    <xdr:pic>
      <xdr:nvPicPr>
        <xdr:cNvPr id="50" name="Picture 184" descr="C:\Users\ADMINI~1\AppData\Local\Temp\msohtmlclip1\01\clip_image003.png">
          <a:extLst>
            <a:ext uri="{FF2B5EF4-FFF2-40B4-BE49-F238E27FC236}">
              <a16:creationId xmlns:a16="http://schemas.microsoft.com/office/drawing/2014/main" id="{1DC135B2-45EF-47F2-BEE6-0518CF4A04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274"/>
        <a:stretch>
          <a:fillRect/>
        </a:stretch>
      </xdr:blipFill>
      <xdr:spPr bwMode="auto">
        <a:xfrm>
          <a:off x="1123950" y="61036200"/>
          <a:ext cx="88582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206</xdr:row>
      <xdr:rowOff>66675</xdr:rowOff>
    </xdr:from>
    <xdr:to>
      <xdr:col>2</xdr:col>
      <xdr:colOff>1047750</xdr:colOff>
      <xdr:row>207</xdr:row>
      <xdr:rowOff>142876</xdr:rowOff>
    </xdr:to>
    <xdr:pic>
      <xdr:nvPicPr>
        <xdr:cNvPr id="51" name="Picture 185" descr="C:\Users\ADMINI~1\AppData\Local\Temp\msohtmlclip1\01\clip_image005.png">
          <a:extLst>
            <a:ext uri="{FF2B5EF4-FFF2-40B4-BE49-F238E27FC236}">
              <a16:creationId xmlns:a16="http://schemas.microsoft.com/office/drawing/2014/main" id="{D4D86917-830A-475F-98E8-4C8DFC4AC1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r:link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823" b="15152"/>
        <a:stretch>
          <a:fillRect/>
        </a:stretch>
      </xdr:blipFill>
      <xdr:spPr bwMode="auto">
        <a:xfrm>
          <a:off x="1123950" y="61569600"/>
          <a:ext cx="8286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207</xdr:row>
      <xdr:rowOff>38100</xdr:rowOff>
    </xdr:from>
    <xdr:to>
      <xdr:col>2</xdr:col>
      <xdr:colOff>1085850</xdr:colOff>
      <xdr:row>207</xdr:row>
      <xdr:rowOff>733425</xdr:rowOff>
    </xdr:to>
    <xdr:pic>
      <xdr:nvPicPr>
        <xdr:cNvPr id="52" name="Picture 187" descr="C:\Users\ADMINI~1\AppData\Local\Temp\msohtmlclip1\01\clip_image001.png">
          <a:extLst>
            <a:ext uri="{FF2B5EF4-FFF2-40B4-BE49-F238E27FC236}">
              <a16:creationId xmlns:a16="http://schemas.microsoft.com/office/drawing/2014/main" id="{95BA33FA-D4DE-444F-BE0D-3928C79366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62055375"/>
          <a:ext cx="7905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371475</xdr:colOff>
      <xdr:row>208</xdr:row>
      <xdr:rowOff>9525</xdr:rowOff>
    </xdr:from>
    <xdr:to>
      <xdr:col>2</xdr:col>
      <xdr:colOff>914400</xdr:colOff>
      <xdr:row>208</xdr:row>
      <xdr:rowOff>742950</xdr:rowOff>
    </xdr:to>
    <xdr:pic>
      <xdr:nvPicPr>
        <xdr:cNvPr id="53" name="图片 67" descr="C:\Users\ADMINI~1\AppData\Local\Temp\msohtmlclip1\01\clip_image003.png">
          <a:extLst>
            <a:ext uri="{FF2B5EF4-FFF2-40B4-BE49-F238E27FC236}">
              <a16:creationId xmlns:a16="http://schemas.microsoft.com/office/drawing/2014/main" id="{5447F56B-F9B0-4BEE-B5CB-E946304C6A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62798325"/>
          <a:ext cx="54292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209</xdr:row>
      <xdr:rowOff>19050</xdr:rowOff>
    </xdr:from>
    <xdr:to>
      <xdr:col>2</xdr:col>
      <xdr:colOff>1057275</xdr:colOff>
      <xdr:row>209</xdr:row>
      <xdr:rowOff>600075</xdr:rowOff>
    </xdr:to>
    <xdr:pic>
      <xdr:nvPicPr>
        <xdr:cNvPr id="54" name="Picture 189" descr="C:\Users\ADMINI~1\AppData\Local\Temp\msohtmlclip1\01\clip_image001.png">
          <a:extLst>
            <a:ext uri="{FF2B5EF4-FFF2-40B4-BE49-F238E27FC236}">
              <a16:creationId xmlns:a16="http://schemas.microsoft.com/office/drawing/2014/main" id="{91F109F9-1CF6-4059-BB78-E589801267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841"/>
        <a:stretch>
          <a:fillRect/>
        </a:stretch>
      </xdr:blipFill>
      <xdr:spPr bwMode="auto">
        <a:xfrm>
          <a:off x="1085850" y="63579375"/>
          <a:ext cx="8763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210</xdr:row>
      <xdr:rowOff>95250</xdr:rowOff>
    </xdr:from>
    <xdr:to>
      <xdr:col>2</xdr:col>
      <xdr:colOff>685800</xdr:colOff>
      <xdr:row>210</xdr:row>
      <xdr:rowOff>95250</xdr:rowOff>
    </xdr:to>
    <xdr:pic>
      <xdr:nvPicPr>
        <xdr:cNvPr id="55" name="AutoShape 190" descr="C:\Users\ADMINI~1\AppData\Local\Temp\msohtmlclip1\01\clip_image003.png">
          <a:extLst>
            <a:ext uri="{FF2B5EF4-FFF2-40B4-BE49-F238E27FC236}">
              <a16:creationId xmlns:a16="http://schemas.microsoft.com/office/drawing/2014/main" id="{A65C7F0D-5D37-4F20-BC36-421278F68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64427100"/>
          <a:ext cx="6762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210</xdr:row>
      <xdr:rowOff>47625</xdr:rowOff>
    </xdr:from>
    <xdr:to>
      <xdr:col>2</xdr:col>
      <xdr:colOff>990600</xdr:colOff>
      <xdr:row>210</xdr:row>
      <xdr:rowOff>733425</xdr:rowOff>
    </xdr:to>
    <xdr:pic>
      <xdr:nvPicPr>
        <xdr:cNvPr id="56" name="Picture 191" descr="C:\Users\ADMINI~1\AppData\Local\Temp\msohtmlclip1\01\clip_image004.png">
          <a:extLst>
            <a:ext uri="{FF2B5EF4-FFF2-40B4-BE49-F238E27FC236}">
              <a16:creationId xmlns:a16="http://schemas.microsoft.com/office/drawing/2014/main" id="{8EE1AA28-D836-4105-BD60-75BE2F6776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r:link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64379475"/>
          <a:ext cx="71437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211</xdr:row>
      <xdr:rowOff>57150</xdr:rowOff>
    </xdr:from>
    <xdr:to>
      <xdr:col>2</xdr:col>
      <xdr:colOff>990600</xdr:colOff>
      <xdr:row>212</xdr:row>
      <xdr:rowOff>200025</xdr:rowOff>
    </xdr:to>
    <xdr:pic>
      <xdr:nvPicPr>
        <xdr:cNvPr id="57" name="Picture 192" descr="C:\Users\ADMINI~1\AppData\Local\Temp\msohtmlclip1\01\clip_image006.png">
          <a:extLst>
            <a:ext uri="{FF2B5EF4-FFF2-40B4-BE49-F238E27FC236}">
              <a16:creationId xmlns:a16="http://schemas.microsoft.com/office/drawing/2014/main" id="{D69BC7AA-3478-47A4-A69A-9B52B9D66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5417700"/>
          <a:ext cx="73342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212</xdr:row>
      <xdr:rowOff>57150</xdr:rowOff>
    </xdr:from>
    <xdr:to>
      <xdr:col>3</xdr:col>
      <xdr:colOff>133350</xdr:colOff>
      <xdr:row>212</xdr:row>
      <xdr:rowOff>638175</xdr:rowOff>
    </xdr:to>
    <xdr:pic>
      <xdr:nvPicPr>
        <xdr:cNvPr id="58" name="Picture 194" descr="C:\Users\ADMINI~1\AppData\Local\Temp\msohtmlclip1\01\clip_image007.png">
          <a:extLst>
            <a:ext uri="{FF2B5EF4-FFF2-40B4-BE49-F238E27FC236}">
              <a16:creationId xmlns:a16="http://schemas.microsoft.com/office/drawing/2014/main" id="{31918562-F651-4E86-9FD2-57F33A93E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r:link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557"/>
        <a:stretch>
          <a:fillRect/>
        </a:stretch>
      </xdr:blipFill>
      <xdr:spPr bwMode="auto">
        <a:xfrm>
          <a:off x="1200150" y="65932050"/>
          <a:ext cx="9334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523875</xdr:colOff>
      <xdr:row>213</xdr:row>
      <xdr:rowOff>66675</xdr:rowOff>
    </xdr:from>
    <xdr:to>
      <xdr:col>3</xdr:col>
      <xdr:colOff>76200</xdr:colOff>
      <xdr:row>213</xdr:row>
      <xdr:rowOff>676275</xdr:rowOff>
    </xdr:to>
    <xdr:pic>
      <xdr:nvPicPr>
        <xdr:cNvPr id="59" name="Picture 202" descr="C:\Users\ADMINI~1\AppData\Local\Temp\msohtmlclip1\01\clip_image001.png">
          <a:extLst>
            <a:ext uri="{FF2B5EF4-FFF2-40B4-BE49-F238E27FC236}">
              <a16:creationId xmlns:a16="http://schemas.microsoft.com/office/drawing/2014/main" id="{372835A2-0C48-4277-9A9F-889E3746C2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66713100"/>
          <a:ext cx="64770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361950</xdr:colOff>
      <xdr:row>214</xdr:row>
      <xdr:rowOff>114300</xdr:rowOff>
    </xdr:from>
    <xdr:to>
      <xdr:col>3</xdr:col>
      <xdr:colOff>104775</xdr:colOff>
      <xdr:row>215</xdr:row>
      <xdr:rowOff>171449</xdr:rowOff>
    </xdr:to>
    <xdr:pic>
      <xdr:nvPicPr>
        <xdr:cNvPr id="60" name="Picture 206" descr="C:\Users\ADMINI~1\AppData\Local\Temp\msohtmlclip1\01\clip_image002.png">
          <a:extLst>
            <a:ext uri="{FF2B5EF4-FFF2-40B4-BE49-F238E27FC236}">
              <a16:creationId xmlns:a16="http://schemas.microsoft.com/office/drawing/2014/main" id="{9D622E70-32D2-4C2A-B9E1-E698FBD1C8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r:link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3305"/>
        <a:stretch>
          <a:fillRect/>
        </a:stretch>
      </xdr:blipFill>
      <xdr:spPr bwMode="auto">
        <a:xfrm>
          <a:off x="1266825" y="67532250"/>
          <a:ext cx="8382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215</xdr:row>
      <xdr:rowOff>76200</xdr:rowOff>
    </xdr:from>
    <xdr:to>
      <xdr:col>3</xdr:col>
      <xdr:colOff>0</xdr:colOff>
      <xdr:row>215</xdr:row>
      <xdr:rowOff>657225</xdr:rowOff>
    </xdr:to>
    <xdr:pic>
      <xdr:nvPicPr>
        <xdr:cNvPr id="61" name="Picture 208" descr="C:\Users\ADMINI~1\AppData\Local\Temp\msohtmlclip1\01\clip_image001.png">
          <a:extLst>
            <a:ext uri="{FF2B5EF4-FFF2-40B4-BE49-F238E27FC236}">
              <a16:creationId xmlns:a16="http://schemas.microsoft.com/office/drawing/2014/main" id="{BC60BC26-1AA9-459C-B64B-C72D2A873B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4242"/>
        <a:stretch>
          <a:fillRect/>
        </a:stretch>
      </xdr:blipFill>
      <xdr:spPr bwMode="auto">
        <a:xfrm>
          <a:off x="1181100" y="68008500"/>
          <a:ext cx="8191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342900</xdr:colOff>
      <xdr:row>216</xdr:row>
      <xdr:rowOff>19050</xdr:rowOff>
    </xdr:from>
    <xdr:to>
      <xdr:col>3</xdr:col>
      <xdr:colOff>47625</xdr:colOff>
      <xdr:row>216</xdr:row>
      <xdr:rowOff>733425</xdr:rowOff>
    </xdr:to>
    <xdr:pic>
      <xdr:nvPicPr>
        <xdr:cNvPr id="62" name="Picture 209" descr="C:\Users\ADMINI~1\AppData\Local\Temp\msohtmlclip1\01\clip_image003.png">
          <a:extLst>
            <a:ext uri="{FF2B5EF4-FFF2-40B4-BE49-F238E27FC236}">
              <a16:creationId xmlns:a16="http://schemas.microsoft.com/office/drawing/2014/main" id="{0832274F-B5F9-4027-B816-554205C9E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68722875"/>
          <a:ext cx="80010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217</xdr:row>
      <xdr:rowOff>276225</xdr:rowOff>
    </xdr:from>
    <xdr:to>
      <xdr:col>3</xdr:col>
      <xdr:colOff>76200</xdr:colOff>
      <xdr:row>219</xdr:row>
      <xdr:rowOff>152400</xdr:rowOff>
    </xdr:to>
    <xdr:pic>
      <xdr:nvPicPr>
        <xdr:cNvPr id="63" name="Picture 234" descr="C:\Users\ADMINI~1\AppData\Local\Temp\msohtmlclip1\01\clip_image001.png">
          <a:extLst>
            <a:ext uri="{FF2B5EF4-FFF2-40B4-BE49-F238E27FC236}">
              <a16:creationId xmlns:a16="http://schemas.microsoft.com/office/drawing/2014/main" id="{A0982E2B-D822-48DC-84EC-7479B57B59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7312" b="11783"/>
        <a:stretch>
          <a:fillRect/>
        </a:stretch>
      </xdr:blipFill>
      <xdr:spPr bwMode="auto">
        <a:xfrm>
          <a:off x="1181100" y="69732525"/>
          <a:ext cx="89535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218</xdr:row>
      <xdr:rowOff>66675</xdr:rowOff>
    </xdr:from>
    <xdr:to>
      <xdr:col>3</xdr:col>
      <xdr:colOff>104775</xdr:colOff>
      <xdr:row>220</xdr:row>
      <xdr:rowOff>190501</xdr:rowOff>
    </xdr:to>
    <xdr:pic>
      <xdr:nvPicPr>
        <xdr:cNvPr id="64" name="Picture 244" descr="C:\Users\ADMINI~1\AppData\Local\Temp\msohtmlclip1\01\clip_image001.png">
          <a:extLst>
            <a:ext uri="{FF2B5EF4-FFF2-40B4-BE49-F238E27FC236}">
              <a16:creationId xmlns:a16="http://schemas.microsoft.com/office/drawing/2014/main" id="{CA7F2330-2C1D-43A4-A203-18667A2F6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8233"/>
        <a:stretch>
          <a:fillRect/>
        </a:stretch>
      </xdr:blipFill>
      <xdr:spPr bwMode="auto">
        <a:xfrm>
          <a:off x="1200150" y="69799200"/>
          <a:ext cx="9048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371475</xdr:colOff>
      <xdr:row>219</xdr:row>
      <xdr:rowOff>28575</xdr:rowOff>
    </xdr:from>
    <xdr:to>
      <xdr:col>3</xdr:col>
      <xdr:colOff>114300</xdr:colOff>
      <xdr:row>221</xdr:row>
      <xdr:rowOff>190500</xdr:rowOff>
    </xdr:to>
    <xdr:pic>
      <xdr:nvPicPr>
        <xdr:cNvPr id="65" name="Picture 249" descr="C:\Users\ADMINI~1\AppData\Local\Temp\msohtmlclip1\01\clip_image002.png">
          <a:extLst>
            <a:ext uri="{FF2B5EF4-FFF2-40B4-BE49-F238E27FC236}">
              <a16:creationId xmlns:a16="http://schemas.microsoft.com/office/drawing/2014/main" id="{975D7A3E-A3FA-4ADA-9554-CE036A3216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r:link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70018275"/>
          <a:ext cx="8382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220</xdr:row>
      <xdr:rowOff>9525</xdr:rowOff>
    </xdr:from>
    <xdr:to>
      <xdr:col>3</xdr:col>
      <xdr:colOff>123825</xdr:colOff>
      <xdr:row>222</xdr:row>
      <xdr:rowOff>95249</xdr:rowOff>
    </xdr:to>
    <xdr:pic>
      <xdr:nvPicPr>
        <xdr:cNvPr id="66" name="Picture 250" descr="C:\Users\ADMINI~1\AppData\Local\Temp\msohtmlclip1\01\clip_image004.png">
          <a:extLst>
            <a:ext uri="{FF2B5EF4-FFF2-40B4-BE49-F238E27FC236}">
              <a16:creationId xmlns:a16="http://schemas.microsoft.com/office/drawing/2014/main" id="{2594B070-499F-4B3D-95D4-1CA547577B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r:link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1672" b="25475"/>
        <a:stretch>
          <a:fillRect/>
        </a:stretch>
      </xdr:blipFill>
      <xdr:spPr bwMode="auto">
        <a:xfrm>
          <a:off x="1171575" y="70256400"/>
          <a:ext cx="95250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221</xdr:row>
      <xdr:rowOff>19050</xdr:rowOff>
    </xdr:from>
    <xdr:to>
      <xdr:col>3</xdr:col>
      <xdr:colOff>19050</xdr:colOff>
      <xdr:row>222</xdr:row>
      <xdr:rowOff>428625</xdr:rowOff>
    </xdr:to>
    <xdr:pic>
      <xdr:nvPicPr>
        <xdr:cNvPr id="67" name="图片 72" descr="C:\Users\ADMINI~1\AppData\Local\Temp\msohtmlclip1\01\clip_image001.png">
          <a:extLst>
            <a:ext uri="{FF2B5EF4-FFF2-40B4-BE49-F238E27FC236}">
              <a16:creationId xmlns:a16="http://schemas.microsoft.com/office/drawing/2014/main" id="{5B3B8275-B72A-49FD-AAC8-C690F848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70523100"/>
          <a:ext cx="8382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222</xdr:row>
      <xdr:rowOff>57150</xdr:rowOff>
    </xdr:from>
    <xdr:to>
      <xdr:col>2</xdr:col>
      <xdr:colOff>1085850</xdr:colOff>
      <xdr:row>223</xdr:row>
      <xdr:rowOff>142876</xdr:rowOff>
    </xdr:to>
    <xdr:pic>
      <xdr:nvPicPr>
        <xdr:cNvPr id="68" name="图片 5" descr="C:\Users\ADMINI~1\AppData\Local\Temp\msohtmlclip1\01\clip_image001.png">
          <a:extLst>
            <a:ext uri="{FF2B5EF4-FFF2-40B4-BE49-F238E27FC236}">
              <a16:creationId xmlns:a16="http://schemas.microsoft.com/office/drawing/2014/main" id="{FBA30B0C-2CD7-4341-88CC-6AC00200CB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70827900"/>
          <a:ext cx="8191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223</xdr:row>
      <xdr:rowOff>66675</xdr:rowOff>
    </xdr:from>
    <xdr:to>
      <xdr:col>3</xdr:col>
      <xdr:colOff>0</xdr:colOff>
      <xdr:row>224</xdr:row>
      <xdr:rowOff>114299</xdr:rowOff>
    </xdr:to>
    <xdr:pic>
      <xdr:nvPicPr>
        <xdr:cNvPr id="69" name="Picture 265646" descr="rId2113">
          <a:extLst>
            <a:ext uri="{FF2B5EF4-FFF2-40B4-BE49-F238E27FC236}">
              <a16:creationId xmlns:a16="http://schemas.microsoft.com/office/drawing/2014/main" id="{E34B87B7-38F5-445C-A141-C0F8F47341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71351775"/>
          <a:ext cx="895350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224</xdr:row>
      <xdr:rowOff>28575</xdr:rowOff>
    </xdr:from>
    <xdr:to>
      <xdr:col>2</xdr:col>
      <xdr:colOff>1057275</xdr:colOff>
      <xdr:row>226</xdr:row>
      <xdr:rowOff>175533</xdr:rowOff>
    </xdr:to>
    <xdr:pic>
      <xdr:nvPicPr>
        <xdr:cNvPr id="70" name="Picture 265648" descr="rId2115">
          <a:extLst>
            <a:ext uri="{FF2B5EF4-FFF2-40B4-BE49-F238E27FC236}">
              <a16:creationId xmlns:a16="http://schemas.microsoft.com/office/drawing/2014/main" id="{333D5D18-7BDC-48F0-AB22-76D97D1B8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71828025"/>
          <a:ext cx="7048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225</xdr:row>
      <xdr:rowOff>152400</xdr:rowOff>
    </xdr:from>
    <xdr:to>
      <xdr:col>2</xdr:col>
      <xdr:colOff>1057275</xdr:colOff>
      <xdr:row>227</xdr:row>
      <xdr:rowOff>148317</xdr:rowOff>
    </xdr:to>
    <xdr:pic>
      <xdr:nvPicPr>
        <xdr:cNvPr id="71" name="Picture 373" descr="C:\Users\ADMINI~1\AppData\Local\Temp\msohtmlclip1\01\clip_image001.png">
          <a:extLst>
            <a:ext uri="{FF2B5EF4-FFF2-40B4-BE49-F238E27FC236}">
              <a16:creationId xmlns:a16="http://schemas.microsoft.com/office/drawing/2014/main" id="{D671409A-E92C-4376-98C3-26A7FBD683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72209025"/>
          <a:ext cx="9334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226</xdr:row>
      <xdr:rowOff>95250</xdr:rowOff>
    </xdr:from>
    <xdr:to>
      <xdr:col>2</xdr:col>
      <xdr:colOff>685800</xdr:colOff>
      <xdr:row>226</xdr:row>
      <xdr:rowOff>95250</xdr:rowOff>
    </xdr:to>
    <xdr:pic>
      <xdr:nvPicPr>
        <xdr:cNvPr id="72" name="AutoShape 374" descr="C:\Users\ADMINI~1\AppData\Local\Temp\msohtmlclip1\01\clip_image003.png">
          <a:extLst>
            <a:ext uri="{FF2B5EF4-FFF2-40B4-BE49-F238E27FC236}">
              <a16:creationId xmlns:a16="http://schemas.microsoft.com/office/drawing/2014/main" id="{47B05C40-71C9-47B7-BF42-E5E614701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72666225"/>
          <a:ext cx="6762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226</xdr:row>
      <xdr:rowOff>95250</xdr:rowOff>
    </xdr:from>
    <xdr:to>
      <xdr:col>3</xdr:col>
      <xdr:colOff>47625</xdr:colOff>
      <xdr:row>228</xdr:row>
      <xdr:rowOff>93889</xdr:rowOff>
    </xdr:to>
    <xdr:pic>
      <xdr:nvPicPr>
        <xdr:cNvPr id="73" name="Picture 375" descr="C:\Users\ADMINI~1\AppData\Local\Temp\msohtmlclip1\01\clip_image004.png">
          <a:extLst>
            <a:ext uri="{FF2B5EF4-FFF2-40B4-BE49-F238E27FC236}">
              <a16:creationId xmlns:a16="http://schemas.microsoft.com/office/drawing/2014/main" id="{65A57AB1-A5CB-4444-A7BC-064ED33A69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r:link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72666225"/>
          <a:ext cx="10382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227</xdr:row>
      <xdr:rowOff>85725</xdr:rowOff>
    </xdr:from>
    <xdr:to>
      <xdr:col>3</xdr:col>
      <xdr:colOff>19050</xdr:colOff>
      <xdr:row>228</xdr:row>
      <xdr:rowOff>506185</xdr:rowOff>
    </xdr:to>
    <xdr:pic>
      <xdr:nvPicPr>
        <xdr:cNvPr id="74" name="图片 4" descr="C:\Users\ADMINI~1\AppData\Local\Temp\msohtmlclip1\01\clip_image001.png">
          <a:extLst>
            <a:ext uri="{FF2B5EF4-FFF2-40B4-BE49-F238E27FC236}">
              <a16:creationId xmlns:a16="http://schemas.microsoft.com/office/drawing/2014/main" id="{23263DE7-62AA-47C7-8778-017EEC52C3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72913875"/>
          <a:ext cx="90487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228</xdr:row>
      <xdr:rowOff>123825</xdr:rowOff>
    </xdr:from>
    <xdr:to>
      <xdr:col>5</xdr:col>
      <xdr:colOff>0</xdr:colOff>
      <xdr:row>228</xdr:row>
      <xdr:rowOff>133350</xdr:rowOff>
    </xdr:to>
    <xdr:pic>
      <xdr:nvPicPr>
        <xdr:cNvPr id="75" name="Picture 909" descr="Z:\Zoye\DCIM\name pics\mount with new itum num\100827000038.jpg">
          <a:extLst>
            <a:ext uri="{FF2B5EF4-FFF2-40B4-BE49-F238E27FC236}">
              <a16:creationId xmlns:a16="http://schemas.microsoft.com/office/drawing/2014/main" id="{ED9ADD0F-708B-46D0-837A-5408431DF1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73466325"/>
          <a:ext cx="15811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228</xdr:row>
      <xdr:rowOff>790575</xdr:rowOff>
    </xdr:from>
    <xdr:to>
      <xdr:col>2</xdr:col>
      <xdr:colOff>1066800</xdr:colOff>
      <xdr:row>228</xdr:row>
      <xdr:rowOff>800100</xdr:rowOff>
    </xdr:to>
    <xdr:pic>
      <xdr:nvPicPr>
        <xdr:cNvPr id="76" name="图片 1">
          <a:extLst>
            <a:ext uri="{FF2B5EF4-FFF2-40B4-BE49-F238E27FC236}">
              <a16:creationId xmlns:a16="http://schemas.microsoft.com/office/drawing/2014/main" id="{521DDAC9-056C-46DD-9190-25CB61AC5E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74114025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229</xdr:row>
      <xdr:rowOff>19050</xdr:rowOff>
    </xdr:from>
    <xdr:to>
      <xdr:col>2</xdr:col>
      <xdr:colOff>914400</xdr:colOff>
      <xdr:row>230</xdr:row>
      <xdr:rowOff>219076</xdr:rowOff>
    </xdr:to>
    <xdr:pic>
      <xdr:nvPicPr>
        <xdr:cNvPr id="77" name="Picture 70" descr="C:\Users\ADMINI~1\AppData\Local\Temp\msohtmlclip1\01\clip_image001.png">
          <a:extLst>
            <a:ext uri="{FF2B5EF4-FFF2-40B4-BE49-F238E27FC236}">
              <a16:creationId xmlns:a16="http://schemas.microsoft.com/office/drawing/2014/main" id="{76DBC494-0305-485E-8E88-D1DB1033F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74133075"/>
          <a:ext cx="75247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230</xdr:row>
      <xdr:rowOff>57150</xdr:rowOff>
    </xdr:from>
    <xdr:to>
      <xdr:col>2</xdr:col>
      <xdr:colOff>904875</xdr:colOff>
      <xdr:row>231</xdr:row>
      <xdr:rowOff>190499</xdr:rowOff>
    </xdr:to>
    <xdr:pic>
      <xdr:nvPicPr>
        <xdr:cNvPr id="78" name="Picture 11" descr="C:\Users\ADMINI~1\AppData\Local\Temp\msohtmlclip1\01\clip_image003.png">
          <a:extLst>
            <a:ext uri="{FF2B5EF4-FFF2-40B4-BE49-F238E27FC236}">
              <a16:creationId xmlns:a16="http://schemas.microsoft.com/office/drawing/2014/main" id="{D4249FE3-69D3-4CE7-80D2-CCE7C94C05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74685525"/>
          <a:ext cx="6953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231</xdr:row>
      <xdr:rowOff>76200</xdr:rowOff>
    </xdr:from>
    <xdr:to>
      <xdr:col>2</xdr:col>
      <xdr:colOff>971550</xdr:colOff>
      <xdr:row>232</xdr:row>
      <xdr:rowOff>257176</xdr:rowOff>
    </xdr:to>
    <xdr:pic>
      <xdr:nvPicPr>
        <xdr:cNvPr id="79" name="Picture 21" descr="C:\Users\ADMINI~1\AppData\Local\Temp\msohtmlclip1\01\clip_image005.png">
          <a:extLst>
            <a:ext uri="{FF2B5EF4-FFF2-40B4-BE49-F238E27FC236}">
              <a16:creationId xmlns:a16="http://schemas.microsoft.com/office/drawing/2014/main" id="{C54314FA-1EAC-4796-825A-2DA459E93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r:link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75218925"/>
          <a:ext cx="7715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232</xdr:row>
      <xdr:rowOff>47625</xdr:rowOff>
    </xdr:from>
    <xdr:to>
      <xdr:col>2</xdr:col>
      <xdr:colOff>952500</xdr:colOff>
      <xdr:row>232</xdr:row>
      <xdr:rowOff>723900</xdr:rowOff>
    </xdr:to>
    <xdr:pic>
      <xdr:nvPicPr>
        <xdr:cNvPr id="80" name="Picture 26" descr="C:\Users\ADMINI~1\AppData\Local\Temp\msohtmlclip1\01\clip_image007.png">
          <a:extLst>
            <a:ext uri="{FF2B5EF4-FFF2-40B4-BE49-F238E27FC236}">
              <a16:creationId xmlns:a16="http://schemas.microsoft.com/office/drawing/2014/main" id="{1580F1DF-20ED-494C-A813-442AB9978B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r:link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75704700"/>
          <a:ext cx="7334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233</xdr:row>
      <xdr:rowOff>57150</xdr:rowOff>
    </xdr:from>
    <xdr:to>
      <xdr:col>2</xdr:col>
      <xdr:colOff>914400</xdr:colOff>
      <xdr:row>234</xdr:row>
      <xdr:rowOff>238125</xdr:rowOff>
    </xdr:to>
    <xdr:pic>
      <xdr:nvPicPr>
        <xdr:cNvPr id="81" name="Picture 27" descr="C:\Users\ADMINI~1\AppData\Local\Temp\msohtmlclip1\01\clip_image009.png">
          <a:extLst>
            <a:ext uri="{FF2B5EF4-FFF2-40B4-BE49-F238E27FC236}">
              <a16:creationId xmlns:a16="http://schemas.microsoft.com/office/drawing/2014/main" id="{296C4D51-EFF7-4820-97D3-3F43003BF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r:link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76742925"/>
          <a:ext cx="7143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234</xdr:row>
      <xdr:rowOff>95250</xdr:rowOff>
    </xdr:from>
    <xdr:to>
      <xdr:col>2</xdr:col>
      <xdr:colOff>866775</xdr:colOff>
      <xdr:row>236</xdr:row>
      <xdr:rowOff>238124</xdr:rowOff>
    </xdr:to>
    <xdr:pic>
      <xdr:nvPicPr>
        <xdr:cNvPr id="82" name="Picture 43" descr="C:\Users\ADMINI~1\AppData\Local\Temp\msohtmlclip1\01\clip_image011.png">
          <a:extLst>
            <a:ext uri="{FF2B5EF4-FFF2-40B4-BE49-F238E27FC236}">
              <a16:creationId xmlns:a16="http://schemas.microsoft.com/office/drawing/2014/main" id="{20EB660D-7100-493D-A8BD-5A25E5A0C0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r:link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77295375"/>
          <a:ext cx="64770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236</xdr:row>
      <xdr:rowOff>66675</xdr:rowOff>
    </xdr:from>
    <xdr:to>
      <xdr:col>2</xdr:col>
      <xdr:colOff>990600</xdr:colOff>
      <xdr:row>236</xdr:row>
      <xdr:rowOff>704850</xdr:rowOff>
    </xdr:to>
    <xdr:pic>
      <xdr:nvPicPr>
        <xdr:cNvPr id="83" name="Picture 44" descr="C:\Users\ADMINI~1\AppData\Local\Temp\msohtmlclip1\01\clip_image013.png">
          <a:extLst>
            <a:ext uri="{FF2B5EF4-FFF2-40B4-BE49-F238E27FC236}">
              <a16:creationId xmlns:a16="http://schemas.microsoft.com/office/drawing/2014/main" id="{424BD333-D865-4305-B074-277215837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r:link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77781150"/>
          <a:ext cx="7334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237</xdr:row>
      <xdr:rowOff>95250</xdr:rowOff>
    </xdr:from>
    <xdr:to>
      <xdr:col>2</xdr:col>
      <xdr:colOff>1009650</xdr:colOff>
      <xdr:row>238</xdr:row>
      <xdr:rowOff>238125</xdr:rowOff>
    </xdr:to>
    <xdr:pic>
      <xdr:nvPicPr>
        <xdr:cNvPr id="84" name="Picture 48" descr="C:\Users\ADMINI~1\AppData\Local\Temp\msohtmlclip1\01\clip_image015.png">
          <a:extLst>
            <a:ext uri="{FF2B5EF4-FFF2-40B4-BE49-F238E27FC236}">
              <a16:creationId xmlns:a16="http://schemas.microsoft.com/office/drawing/2014/main" id="{60FF2159-B125-4FF0-BF7D-DF8DA29E9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r:link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78581250"/>
          <a:ext cx="73342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238</xdr:row>
      <xdr:rowOff>28575</xdr:rowOff>
    </xdr:from>
    <xdr:to>
      <xdr:col>2</xdr:col>
      <xdr:colOff>1038225</xdr:colOff>
      <xdr:row>239</xdr:row>
      <xdr:rowOff>190499</xdr:rowOff>
    </xdr:to>
    <xdr:pic>
      <xdr:nvPicPr>
        <xdr:cNvPr id="85" name="Picture 49" descr="C:\Users\ADMINI~1\AppData\Local\Temp\msohtmlclip1\01\clip_image017.png">
          <a:extLst>
            <a:ext uri="{FF2B5EF4-FFF2-40B4-BE49-F238E27FC236}">
              <a16:creationId xmlns:a16="http://schemas.microsoft.com/office/drawing/2014/main" id="{41044742-2E80-42C8-8513-182E527251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r:link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79028925"/>
          <a:ext cx="7620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239</xdr:row>
      <xdr:rowOff>28575</xdr:rowOff>
    </xdr:from>
    <xdr:to>
      <xdr:col>2</xdr:col>
      <xdr:colOff>1057275</xdr:colOff>
      <xdr:row>240</xdr:row>
      <xdr:rowOff>219076</xdr:rowOff>
    </xdr:to>
    <xdr:pic>
      <xdr:nvPicPr>
        <xdr:cNvPr id="86" name="Picture 52" descr="C:\Users\ADMINI~1\AppData\Local\Temp\msohtmlclip1\01\clip_image019.png">
          <a:extLst>
            <a:ext uri="{FF2B5EF4-FFF2-40B4-BE49-F238E27FC236}">
              <a16:creationId xmlns:a16="http://schemas.microsoft.com/office/drawing/2014/main" id="{B750BFE6-361A-4DEC-AFA7-3FCBD870C8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r:link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79543275"/>
          <a:ext cx="78105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400050</xdr:colOff>
      <xdr:row>240</xdr:row>
      <xdr:rowOff>66675</xdr:rowOff>
    </xdr:from>
    <xdr:to>
      <xdr:col>2</xdr:col>
      <xdr:colOff>1085850</xdr:colOff>
      <xdr:row>241</xdr:row>
      <xdr:rowOff>228599</xdr:rowOff>
    </xdr:to>
    <xdr:pic>
      <xdr:nvPicPr>
        <xdr:cNvPr id="87" name="Picture 55" descr="C:\Users\ADMINI~1\AppData\Local\Temp\msohtmlclip1\01\clip_image021.png">
          <a:extLst>
            <a:ext uri="{FF2B5EF4-FFF2-40B4-BE49-F238E27FC236}">
              <a16:creationId xmlns:a16="http://schemas.microsoft.com/office/drawing/2014/main" id="{6FAB6591-50A0-4555-BDE5-8AB35CF63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r:link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4925" y="80095725"/>
          <a:ext cx="6858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241</xdr:row>
      <xdr:rowOff>95250</xdr:rowOff>
    </xdr:from>
    <xdr:to>
      <xdr:col>2</xdr:col>
      <xdr:colOff>847725</xdr:colOff>
      <xdr:row>241</xdr:row>
      <xdr:rowOff>95250</xdr:rowOff>
    </xdr:to>
    <xdr:pic>
      <xdr:nvPicPr>
        <xdr:cNvPr id="88" name="Picture 87" descr="C:\Users\ADMINI~1\AppData\Local\Temp\msohtmlclip1\01\clip_image023.png">
          <a:extLst>
            <a:ext uri="{FF2B5EF4-FFF2-40B4-BE49-F238E27FC236}">
              <a16:creationId xmlns:a16="http://schemas.microsoft.com/office/drawing/2014/main" id="{17C702D1-6FDF-4F10-B756-9AFD318EC3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r:link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8063865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241</xdr:row>
      <xdr:rowOff>85725</xdr:rowOff>
    </xdr:from>
    <xdr:to>
      <xdr:col>2</xdr:col>
      <xdr:colOff>1009650</xdr:colOff>
      <xdr:row>241</xdr:row>
      <xdr:rowOff>781050</xdr:rowOff>
    </xdr:to>
    <xdr:pic>
      <xdr:nvPicPr>
        <xdr:cNvPr id="89" name="Picture 57" descr="C:\Users\ADMINI~1\AppData\Local\Temp\msohtmlclip1\01\clip_image024.png">
          <a:extLst>
            <a:ext uri="{FF2B5EF4-FFF2-40B4-BE49-F238E27FC236}">
              <a16:creationId xmlns:a16="http://schemas.microsoft.com/office/drawing/2014/main" id="{69208CD3-889E-4F0D-A272-1EF8B3D00E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r:link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80629125"/>
          <a:ext cx="7334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242</xdr:row>
      <xdr:rowOff>95250</xdr:rowOff>
    </xdr:from>
    <xdr:to>
      <xdr:col>2</xdr:col>
      <xdr:colOff>847725</xdr:colOff>
      <xdr:row>242</xdr:row>
      <xdr:rowOff>95250</xdr:rowOff>
    </xdr:to>
    <xdr:pic>
      <xdr:nvPicPr>
        <xdr:cNvPr id="90" name="AutoShape 683" descr="C:\Users\ADMINI~1\AppData\Local\Temp\msohtmlclip1\01\clip_image026.png">
          <a:extLst>
            <a:ext uri="{FF2B5EF4-FFF2-40B4-BE49-F238E27FC236}">
              <a16:creationId xmlns:a16="http://schemas.microsoft.com/office/drawing/2014/main" id="{EF7D8C4C-6928-44AF-976A-805B3343FE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r:link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8166735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242</xdr:row>
      <xdr:rowOff>76200</xdr:rowOff>
    </xdr:from>
    <xdr:to>
      <xdr:col>2</xdr:col>
      <xdr:colOff>962025</xdr:colOff>
      <xdr:row>243</xdr:row>
      <xdr:rowOff>142876</xdr:rowOff>
    </xdr:to>
    <xdr:pic>
      <xdr:nvPicPr>
        <xdr:cNvPr id="91" name="Picture 77" descr="C:\Users\ADMINI~1\AppData\Local\Temp\msohtmlclip1\01\clip_image027.png">
          <a:extLst>
            <a:ext uri="{FF2B5EF4-FFF2-40B4-BE49-F238E27FC236}">
              <a16:creationId xmlns:a16="http://schemas.microsoft.com/office/drawing/2014/main" id="{EF4605B0-9A69-4B5F-8909-BE77A12B5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r:link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182" b="21001"/>
        <a:stretch>
          <a:fillRect/>
        </a:stretch>
      </xdr:blipFill>
      <xdr:spPr bwMode="auto">
        <a:xfrm>
          <a:off x="1123950" y="81648300"/>
          <a:ext cx="742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</xdr:colOff>
      <xdr:row>243</xdr:row>
      <xdr:rowOff>95250</xdr:rowOff>
    </xdr:from>
    <xdr:to>
      <xdr:col>2</xdr:col>
      <xdr:colOff>914400</xdr:colOff>
      <xdr:row>243</xdr:row>
      <xdr:rowOff>95250</xdr:rowOff>
    </xdr:to>
    <xdr:pic>
      <xdr:nvPicPr>
        <xdr:cNvPr id="92" name="Picture 54" descr="C:\Users\ADMINI~1\AppData\Local\Temp\msohtmlclip1\01\clip_image029.png">
          <a:extLst>
            <a:ext uri="{FF2B5EF4-FFF2-40B4-BE49-F238E27FC236}">
              <a16:creationId xmlns:a16="http://schemas.microsoft.com/office/drawing/2014/main" id="{FA006022-310D-4BEE-8F9A-2E3F110EA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r:link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5" y="8218170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243</xdr:row>
      <xdr:rowOff>66675</xdr:rowOff>
    </xdr:from>
    <xdr:to>
      <xdr:col>3</xdr:col>
      <xdr:colOff>0</xdr:colOff>
      <xdr:row>245</xdr:row>
      <xdr:rowOff>190500</xdr:rowOff>
    </xdr:to>
    <xdr:pic>
      <xdr:nvPicPr>
        <xdr:cNvPr id="93" name="Picture 83" descr="C:\Users\ADMINI~1\AppData\Local\Temp\msohtmlclip1\01\clip_image030.png">
          <a:extLst>
            <a:ext uri="{FF2B5EF4-FFF2-40B4-BE49-F238E27FC236}">
              <a16:creationId xmlns:a16="http://schemas.microsoft.com/office/drawing/2014/main" id="{D343E1E4-03DA-40EC-8643-86DA26AAFB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r:link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82153125"/>
          <a:ext cx="7429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245</xdr:row>
      <xdr:rowOff>66675</xdr:rowOff>
    </xdr:from>
    <xdr:to>
      <xdr:col>2</xdr:col>
      <xdr:colOff>1028700</xdr:colOff>
      <xdr:row>246</xdr:row>
      <xdr:rowOff>219074</xdr:rowOff>
    </xdr:to>
    <xdr:pic>
      <xdr:nvPicPr>
        <xdr:cNvPr id="94" name="Picture 32" descr="C:\Users\ADMINI~1\AppData\Local\Temp\msohtmlclip1\01\clip_image032.png">
          <a:extLst>
            <a:ext uri="{FF2B5EF4-FFF2-40B4-BE49-F238E27FC236}">
              <a16:creationId xmlns:a16="http://schemas.microsoft.com/office/drawing/2014/main" id="{756FF6F5-1DC9-4BD7-9601-C20C58E7A7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r:link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82667475"/>
          <a:ext cx="69532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246</xdr:row>
      <xdr:rowOff>104775</xdr:rowOff>
    </xdr:from>
    <xdr:to>
      <xdr:col>2</xdr:col>
      <xdr:colOff>1085850</xdr:colOff>
      <xdr:row>247</xdr:row>
      <xdr:rowOff>276226</xdr:rowOff>
    </xdr:to>
    <xdr:pic>
      <xdr:nvPicPr>
        <xdr:cNvPr id="95" name="Picture 104" descr="C:\Users\ADMINI~1\AppData\Local\Temp\msohtmlclip1\01\clip_image034.png">
          <a:extLst>
            <a:ext uri="{FF2B5EF4-FFF2-40B4-BE49-F238E27FC236}">
              <a16:creationId xmlns:a16="http://schemas.microsoft.com/office/drawing/2014/main" id="{87FBF598-ADEE-470F-9B9E-8B7B42584D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r:link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83219925"/>
          <a:ext cx="73342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247</xdr:row>
      <xdr:rowOff>76200</xdr:rowOff>
    </xdr:from>
    <xdr:to>
      <xdr:col>2</xdr:col>
      <xdr:colOff>1038225</xdr:colOff>
      <xdr:row>248</xdr:row>
      <xdr:rowOff>200024</xdr:rowOff>
    </xdr:to>
    <xdr:pic>
      <xdr:nvPicPr>
        <xdr:cNvPr id="96" name="Picture 85" descr="C:\Users\ADMINI~1\AppData\Local\Temp\msohtmlclip1\01\clip_image037.png">
          <a:extLst>
            <a:ext uri="{FF2B5EF4-FFF2-40B4-BE49-F238E27FC236}">
              <a16:creationId xmlns:a16="http://schemas.microsoft.com/office/drawing/2014/main" id="{D108BEDD-6966-4827-A3CA-E1C09CA20E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r:link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3705700"/>
          <a:ext cx="7239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248</xdr:row>
      <xdr:rowOff>85725</xdr:rowOff>
    </xdr:from>
    <xdr:to>
      <xdr:col>2</xdr:col>
      <xdr:colOff>981075</xdr:colOff>
      <xdr:row>248</xdr:row>
      <xdr:rowOff>742950</xdr:rowOff>
    </xdr:to>
    <xdr:pic>
      <xdr:nvPicPr>
        <xdr:cNvPr id="97" name="Picture 88" descr="C:\Users\ADMINI~1\AppData\Local\Temp\msohtmlclip1\01\clip_image039.png">
          <a:extLst>
            <a:ext uri="{FF2B5EF4-FFF2-40B4-BE49-F238E27FC236}">
              <a16:creationId xmlns:a16="http://schemas.microsoft.com/office/drawing/2014/main" id="{090A4438-97CD-4DD5-914C-8D85DDDDA2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r:link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4229575"/>
          <a:ext cx="66675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371475</xdr:colOff>
      <xdr:row>249</xdr:row>
      <xdr:rowOff>180975</xdr:rowOff>
    </xdr:from>
    <xdr:to>
      <xdr:col>2</xdr:col>
      <xdr:colOff>990600</xdr:colOff>
      <xdr:row>250</xdr:row>
      <xdr:rowOff>133351</xdr:rowOff>
    </xdr:to>
    <xdr:pic>
      <xdr:nvPicPr>
        <xdr:cNvPr id="98" name="Picture 9854" descr="50820-SA5-020&amp;50851-SP0-N30">
          <a:extLst>
            <a:ext uri="{FF2B5EF4-FFF2-40B4-BE49-F238E27FC236}">
              <a16:creationId xmlns:a16="http://schemas.microsoft.com/office/drawing/2014/main" id="{85369EE0-C511-4FBA-937C-AC749B03D1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r:link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85353525"/>
          <a:ext cx="6191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250</xdr:row>
      <xdr:rowOff>66675</xdr:rowOff>
    </xdr:from>
    <xdr:to>
      <xdr:col>2</xdr:col>
      <xdr:colOff>942975</xdr:colOff>
      <xdr:row>251</xdr:row>
      <xdr:rowOff>200025</xdr:rowOff>
    </xdr:to>
    <xdr:pic>
      <xdr:nvPicPr>
        <xdr:cNvPr id="99" name="图片 125" descr="C:\Users\ADMINI~1\AppData\Local\Temp\msohtmlclip1\01\clip_image043.png">
          <a:extLst>
            <a:ext uri="{FF2B5EF4-FFF2-40B4-BE49-F238E27FC236}">
              <a16:creationId xmlns:a16="http://schemas.microsoft.com/office/drawing/2014/main" id="{691FB021-3ABF-4747-BD97-0B01F1AEA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r:link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85753575"/>
          <a:ext cx="70485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342900</xdr:colOff>
      <xdr:row>251</xdr:row>
      <xdr:rowOff>47625</xdr:rowOff>
    </xdr:from>
    <xdr:to>
      <xdr:col>2</xdr:col>
      <xdr:colOff>1038225</xdr:colOff>
      <xdr:row>252</xdr:row>
      <xdr:rowOff>168728</xdr:rowOff>
    </xdr:to>
    <xdr:pic>
      <xdr:nvPicPr>
        <xdr:cNvPr id="100" name="Picture 127" descr="C:\Users\ADMINI~1\AppData\Local\Temp\msohtmlclip1\01\clip_image045.png">
          <a:extLst>
            <a:ext uri="{FF2B5EF4-FFF2-40B4-BE49-F238E27FC236}">
              <a16:creationId xmlns:a16="http://schemas.microsoft.com/office/drawing/2014/main" id="{ED24ED66-B7A6-4DB5-8CF4-905B68BC3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r:link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86248875"/>
          <a:ext cx="6953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252</xdr:row>
      <xdr:rowOff>95250</xdr:rowOff>
    </xdr:from>
    <xdr:to>
      <xdr:col>2</xdr:col>
      <xdr:colOff>914400</xdr:colOff>
      <xdr:row>253</xdr:row>
      <xdr:rowOff>133350</xdr:rowOff>
    </xdr:to>
    <xdr:pic>
      <xdr:nvPicPr>
        <xdr:cNvPr id="101" name="AutoShape 113" descr="C:\Users\ADMINI~1\AppData\Local\Temp\msohtmlclip1\01\clip_image047.png">
          <a:extLst>
            <a:ext uri="{FF2B5EF4-FFF2-40B4-BE49-F238E27FC236}">
              <a16:creationId xmlns:a16="http://schemas.microsoft.com/office/drawing/2014/main" id="{221B4C31-FD37-434A-A3FA-C957B48A6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r:link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87068025"/>
          <a:ext cx="9048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285750</xdr:colOff>
      <xdr:row>252</xdr:row>
      <xdr:rowOff>66675</xdr:rowOff>
    </xdr:from>
    <xdr:to>
      <xdr:col>2</xdr:col>
      <xdr:colOff>1066800</xdr:colOff>
      <xdr:row>253</xdr:row>
      <xdr:rowOff>190500</xdr:rowOff>
    </xdr:to>
    <xdr:pic>
      <xdr:nvPicPr>
        <xdr:cNvPr id="102" name="Picture 128" descr="C:\Users\ADMINI~1\AppData\Local\Temp\msohtmlclip1\01\clip_image048.png">
          <a:extLst>
            <a:ext uri="{FF2B5EF4-FFF2-40B4-BE49-F238E27FC236}">
              <a16:creationId xmlns:a16="http://schemas.microsoft.com/office/drawing/2014/main" id="{1A928D99-CF0F-41EE-BFBE-F4F2C139F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r:link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87039450"/>
          <a:ext cx="7810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253</xdr:row>
      <xdr:rowOff>180975</xdr:rowOff>
    </xdr:from>
    <xdr:to>
      <xdr:col>3</xdr:col>
      <xdr:colOff>161925</xdr:colOff>
      <xdr:row>254</xdr:row>
      <xdr:rowOff>247651</xdr:rowOff>
    </xdr:to>
    <xdr:pic>
      <xdr:nvPicPr>
        <xdr:cNvPr id="103" name="图片 126" descr="C:\Users\ADMINI~1\AppData\Local\Temp\msohtmlclip1\01\clip_image049.png">
          <a:extLst>
            <a:ext uri="{FF2B5EF4-FFF2-40B4-BE49-F238E27FC236}">
              <a16:creationId xmlns:a16="http://schemas.microsoft.com/office/drawing/2014/main" id="{819B2059-6E84-4CC9-A4BE-9A9735D194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r:link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87668100"/>
          <a:ext cx="10668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254</xdr:row>
      <xdr:rowOff>95250</xdr:rowOff>
    </xdr:from>
    <xdr:to>
      <xdr:col>2</xdr:col>
      <xdr:colOff>914400</xdr:colOff>
      <xdr:row>254</xdr:row>
      <xdr:rowOff>95250</xdr:rowOff>
    </xdr:to>
    <xdr:pic>
      <xdr:nvPicPr>
        <xdr:cNvPr id="104" name="AutoShape 132" descr="C:\Users\ADMINI~1\AppData\Local\Temp\msohtmlclip1\01\clip_image052.png">
          <a:extLst>
            <a:ext uri="{FF2B5EF4-FFF2-40B4-BE49-F238E27FC236}">
              <a16:creationId xmlns:a16="http://schemas.microsoft.com/office/drawing/2014/main" id="{DB66EA15-1F7B-4F16-8E4F-3EE0F11943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r:link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88096725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485775</xdr:colOff>
      <xdr:row>254</xdr:row>
      <xdr:rowOff>28575</xdr:rowOff>
    </xdr:from>
    <xdr:to>
      <xdr:col>2</xdr:col>
      <xdr:colOff>933450</xdr:colOff>
      <xdr:row>255</xdr:row>
      <xdr:rowOff>209549</xdr:rowOff>
    </xdr:to>
    <xdr:pic>
      <xdr:nvPicPr>
        <xdr:cNvPr id="105" name="图片 99" descr="C:\Users\ADMINI~1\AppData\Local\Temp\msohtmlclip1\01\clip_image053.png">
          <a:extLst>
            <a:ext uri="{FF2B5EF4-FFF2-40B4-BE49-F238E27FC236}">
              <a16:creationId xmlns:a16="http://schemas.microsoft.com/office/drawing/2014/main" id="{A4B80633-B234-417F-A625-F61F675FB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r:link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0650" y="88030050"/>
          <a:ext cx="4476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256</xdr:row>
      <xdr:rowOff>66675</xdr:rowOff>
    </xdr:from>
    <xdr:to>
      <xdr:col>2</xdr:col>
      <xdr:colOff>914400</xdr:colOff>
      <xdr:row>257</xdr:row>
      <xdr:rowOff>57150</xdr:rowOff>
    </xdr:to>
    <xdr:pic>
      <xdr:nvPicPr>
        <xdr:cNvPr id="106" name="图片 127" descr="C:\Users\ADMINI~1\AppData\Local\Temp\msohtmlclip1\01\clip_image055.png">
          <a:extLst>
            <a:ext uri="{FF2B5EF4-FFF2-40B4-BE49-F238E27FC236}">
              <a16:creationId xmlns:a16="http://schemas.microsoft.com/office/drawing/2014/main" id="{34D2AA0D-8B82-439F-A97C-EBC3DF52EE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r:link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88839675"/>
          <a:ext cx="80962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257</xdr:row>
      <xdr:rowOff>66675</xdr:rowOff>
    </xdr:from>
    <xdr:to>
      <xdr:col>2</xdr:col>
      <xdr:colOff>990600</xdr:colOff>
      <xdr:row>258</xdr:row>
      <xdr:rowOff>190501</xdr:rowOff>
    </xdr:to>
    <xdr:pic>
      <xdr:nvPicPr>
        <xdr:cNvPr id="107" name="Picture 143" descr="C:\Users\ADMINI~1\AppData\Local\Temp\msohtmlclip1\01\clip_image057.png">
          <a:extLst>
            <a:ext uri="{FF2B5EF4-FFF2-40B4-BE49-F238E27FC236}">
              <a16:creationId xmlns:a16="http://schemas.microsoft.com/office/drawing/2014/main" id="{A15A6744-5371-47D5-94CD-8A3658DCDB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r:link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89354025"/>
          <a:ext cx="7334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258</xdr:row>
      <xdr:rowOff>95250</xdr:rowOff>
    </xdr:from>
    <xdr:to>
      <xdr:col>2</xdr:col>
      <xdr:colOff>914400</xdr:colOff>
      <xdr:row>258</xdr:row>
      <xdr:rowOff>95250</xdr:rowOff>
    </xdr:to>
    <xdr:pic>
      <xdr:nvPicPr>
        <xdr:cNvPr id="108" name="AutoShape 151" descr="C:\Users\ADMINI~1\AppData\Local\Temp\msohtmlclip1\01\clip_image052.png">
          <a:extLst>
            <a:ext uri="{FF2B5EF4-FFF2-40B4-BE49-F238E27FC236}">
              <a16:creationId xmlns:a16="http://schemas.microsoft.com/office/drawing/2014/main" id="{29931485-0DDA-401D-AB48-1076CF3727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r:link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898969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259</xdr:row>
      <xdr:rowOff>95250</xdr:rowOff>
    </xdr:from>
    <xdr:to>
      <xdr:col>2</xdr:col>
      <xdr:colOff>914400</xdr:colOff>
      <xdr:row>260</xdr:row>
      <xdr:rowOff>57149</xdr:rowOff>
    </xdr:to>
    <xdr:pic>
      <xdr:nvPicPr>
        <xdr:cNvPr id="109" name="AutoShape 131" descr="C:\Users\ADMINI~1\AppData\Local\Temp\msohtmlclip1\01\clip_image035.png">
          <a:extLst>
            <a:ext uri="{FF2B5EF4-FFF2-40B4-BE49-F238E27FC236}">
              <a16:creationId xmlns:a16="http://schemas.microsoft.com/office/drawing/2014/main" id="{F0397476-1DD6-4890-9586-E047C84661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r:link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0925650"/>
          <a:ext cx="90487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</xdr:colOff>
      <xdr:row>259</xdr:row>
      <xdr:rowOff>571500</xdr:rowOff>
    </xdr:from>
    <xdr:to>
      <xdr:col>2</xdr:col>
      <xdr:colOff>914400</xdr:colOff>
      <xdr:row>259</xdr:row>
      <xdr:rowOff>581025</xdr:rowOff>
    </xdr:to>
    <xdr:sp macro="" textlink="">
      <xdr:nvSpPr>
        <xdr:cNvPr id="110" name="AutoShape 140">
          <a:extLst>
            <a:ext uri="{FF2B5EF4-FFF2-40B4-BE49-F238E27FC236}">
              <a16:creationId xmlns:a16="http://schemas.microsoft.com/office/drawing/2014/main" id="{F7F260F2-59CF-47EC-9434-78019F239D06}"/>
            </a:ext>
          </a:extLst>
        </xdr:cNvPr>
        <xdr:cNvSpPr>
          <a:spLocks noChangeAspect="1" noChangeArrowheads="1"/>
        </xdr:cNvSpPr>
      </xdr:nvSpPr>
      <xdr:spPr bwMode="auto">
        <a:xfrm>
          <a:off x="914400" y="913447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2</xdr:col>
      <xdr:colOff>9525</xdr:colOff>
      <xdr:row>259</xdr:row>
      <xdr:rowOff>571500</xdr:rowOff>
    </xdr:from>
    <xdr:to>
      <xdr:col>2</xdr:col>
      <xdr:colOff>914400</xdr:colOff>
      <xdr:row>259</xdr:row>
      <xdr:rowOff>581025</xdr:rowOff>
    </xdr:to>
    <xdr:sp macro="" textlink="">
      <xdr:nvSpPr>
        <xdr:cNvPr id="111" name="AutoShape 152">
          <a:extLst>
            <a:ext uri="{FF2B5EF4-FFF2-40B4-BE49-F238E27FC236}">
              <a16:creationId xmlns:a16="http://schemas.microsoft.com/office/drawing/2014/main" id="{B2C76D12-4E7F-47D2-8C6D-4BA3727E0CCB}"/>
            </a:ext>
          </a:extLst>
        </xdr:cNvPr>
        <xdr:cNvSpPr>
          <a:spLocks noChangeAspect="1" noChangeArrowheads="1"/>
        </xdr:cNvSpPr>
      </xdr:nvSpPr>
      <xdr:spPr bwMode="auto">
        <a:xfrm>
          <a:off x="914400" y="913447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9525</xdr:colOff>
      <xdr:row>259</xdr:row>
      <xdr:rowOff>571500</xdr:rowOff>
    </xdr:from>
    <xdr:to>
      <xdr:col>2</xdr:col>
      <xdr:colOff>914400</xdr:colOff>
      <xdr:row>260</xdr:row>
      <xdr:rowOff>76199</xdr:rowOff>
    </xdr:to>
    <xdr:pic>
      <xdr:nvPicPr>
        <xdr:cNvPr id="112" name="AutoShape 156" descr="C:\Users\ADMINI~1\AppData\Local\Temp\msohtmlclip1\01\clip_image060.png">
          <a:extLst>
            <a:ext uri="{FF2B5EF4-FFF2-40B4-BE49-F238E27FC236}">
              <a16:creationId xmlns:a16="http://schemas.microsoft.com/office/drawing/2014/main" id="{BE9B5E7B-DC8B-4624-91AE-6CF179C0B6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r:link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1344750"/>
          <a:ext cx="904875" cy="76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</xdr:colOff>
      <xdr:row>259</xdr:row>
      <xdr:rowOff>571500</xdr:rowOff>
    </xdr:from>
    <xdr:to>
      <xdr:col>2</xdr:col>
      <xdr:colOff>914400</xdr:colOff>
      <xdr:row>259</xdr:row>
      <xdr:rowOff>581025</xdr:rowOff>
    </xdr:to>
    <xdr:sp macro="" textlink="">
      <xdr:nvSpPr>
        <xdr:cNvPr id="113" name="AutoShape 159">
          <a:extLst>
            <a:ext uri="{FF2B5EF4-FFF2-40B4-BE49-F238E27FC236}">
              <a16:creationId xmlns:a16="http://schemas.microsoft.com/office/drawing/2014/main" id="{9EE64368-D6DB-4F5F-A975-C2E747C3AE72}"/>
            </a:ext>
          </a:extLst>
        </xdr:cNvPr>
        <xdr:cNvSpPr>
          <a:spLocks noChangeAspect="1" noChangeArrowheads="1"/>
        </xdr:cNvSpPr>
      </xdr:nvSpPr>
      <xdr:spPr bwMode="auto">
        <a:xfrm>
          <a:off x="914400" y="913447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2</xdr:col>
      <xdr:colOff>9525</xdr:colOff>
      <xdr:row>259</xdr:row>
      <xdr:rowOff>571500</xdr:rowOff>
    </xdr:from>
    <xdr:to>
      <xdr:col>2</xdr:col>
      <xdr:colOff>914400</xdr:colOff>
      <xdr:row>259</xdr:row>
      <xdr:rowOff>581025</xdr:rowOff>
    </xdr:to>
    <xdr:sp macro="" textlink="">
      <xdr:nvSpPr>
        <xdr:cNvPr id="114" name="AutoShape 161">
          <a:extLst>
            <a:ext uri="{FF2B5EF4-FFF2-40B4-BE49-F238E27FC236}">
              <a16:creationId xmlns:a16="http://schemas.microsoft.com/office/drawing/2014/main" id="{7291D6DD-4C18-4528-A8AE-4BD22B4B872F}"/>
            </a:ext>
          </a:extLst>
        </xdr:cNvPr>
        <xdr:cNvSpPr>
          <a:spLocks noChangeAspect="1" noChangeArrowheads="1"/>
        </xdr:cNvSpPr>
      </xdr:nvSpPr>
      <xdr:spPr bwMode="auto">
        <a:xfrm>
          <a:off x="914400" y="913447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2</xdr:col>
      <xdr:colOff>9525</xdr:colOff>
      <xdr:row>259</xdr:row>
      <xdr:rowOff>571500</xdr:rowOff>
    </xdr:from>
    <xdr:to>
      <xdr:col>2</xdr:col>
      <xdr:colOff>914400</xdr:colOff>
      <xdr:row>259</xdr:row>
      <xdr:rowOff>581025</xdr:rowOff>
    </xdr:to>
    <xdr:sp macro="" textlink="">
      <xdr:nvSpPr>
        <xdr:cNvPr id="115" name="AutoShape 230">
          <a:extLst>
            <a:ext uri="{FF2B5EF4-FFF2-40B4-BE49-F238E27FC236}">
              <a16:creationId xmlns:a16="http://schemas.microsoft.com/office/drawing/2014/main" id="{8CF49823-A91A-45EA-A6BB-78F4FD8BD63D}"/>
            </a:ext>
          </a:extLst>
        </xdr:cNvPr>
        <xdr:cNvSpPr>
          <a:spLocks noChangeAspect="1" noChangeArrowheads="1"/>
        </xdr:cNvSpPr>
      </xdr:nvSpPr>
      <xdr:spPr bwMode="auto">
        <a:xfrm>
          <a:off x="914400" y="913447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238125</xdr:colOff>
      <xdr:row>259</xdr:row>
      <xdr:rowOff>123825</xdr:rowOff>
    </xdr:from>
    <xdr:to>
      <xdr:col>3</xdr:col>
      <xdr:colOff>76200</xdr:colOff>
      <xdr:row>260</xdr:row>
      <xdr:rowOff>123824</xdr:rowOff>
    </xdr:to>
    <xdr:pic>
      <xdr:nvPicPr>
        <xdr:cNvPr id="116" name="图片 100" descr="C:\Users\ADMINI~1\AppData\Local\Temp\msohtmlclip1\01\clip_image061.png">
          <a:extLst>
            <a:ext uri="{FF2B5EF4-FFF2-40B4-BE49-F238E27FC236}">
              <a16:creationId xmlns:a16="http://schemas.microsoft.com/office/drawing/2014/main" id="{2E15E729-23A3-46BB-93E5-87AF4D0E45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r:link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90954225"/>
          <a:ext cx="9334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260</xdr:row>
      <xdr:rowOff>142875</xdr:rowOff>
    </xdr:from>
    <xdr:to>
      <xdr:col>3</xdr:col>
      <xdr:colOff>85725</xdr:colOff>
      <xdr:row>262</xdr:row>
      <xdr:rowOff>247650</xdr:rowOff>
    </xdr:to>
    <xdr:pic>
      <xdr:nvPicPr>
        <xdr:cNvPr id="117" name="Picture 438" descr="C:\Users\ADMINI~1\AppData\Local\Temp\msohtmlclip1\01\clip_image062.png">
          <a:extLst>
            <a:ext uri="{FF2B5EF4-FFF2-40B4-BE49-F238E27FC236}">
              <a16:creationId xmlns:a16="http://schemas.microsoft.com/office/drawing/2014/main" id="{8C06E68E-0F99-481F-9FA8-B175DBCC3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r:link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91487625"/>
          <a:ext cx="10001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</xdr:colOff>
      <xdr:row>262</xdr:row>
      <xdr:rowOff>123825</xdr:rowOff>
    </xdr:from>
    <xdr:to>
      <xdr:col>3</xdr:col>
      <xdr:colOff>28575</xdr:colOff>
      <xdr:row>264</xdr:row>
      <xdr:rowOff>161925</xdr:rowOff>
    </xdr:to>
    <xdr:pic>
      <xdr:nvPicPr>
        <xdr:cNvPr id="118" name="Picture 439" descr="C:\Users\ADMINI~1\AppData\Local\Temp\msohtmlclip1\01\clip_image064.png">
          <a:extLst>
            <a:ext uri="{FF2B5EF4-FFF2-40B4-BE49-F238E27FC236}">
              <a16:creationId xmlns:a16="http://schemas.microsoft.com/office/drawing/2014/main" id="{CF364619-909A-42C7-B8FF-84FCE74CE8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r:link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475" y="91982925"/>
          <a:ext cx="8953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264</xdr:row>
      <xdr:rowOff>123825</xdr:rowOff>
    </xdr:from>
    <xdr:to>
      <xdr:col>3</xdr:col>
      <xdr:colOff>28575</xdr:colOff>
      <xdr:row>264</xdr:row>
      <xdr:rowOff>666750</xdr:rowOff>
    </xdr:to>
    <xdr:pic>
      <xdr:nvPicPr>
        <xdr:cNvPr id="119" name="Picture 440" descr="C:\Users\ADMINI~1\AppData\Local\Temp\msohtmlclip1\01\clip_image066.png">
          <a:extLst>
            <a:ext uri="{FF2B5EF4-FFF2-40B4-BE49-F238E27FC236}">
              <a16:creationId xmlns:a16="http://schemas.microsoft.com/office/drawing/2014/main" id="{C77EFE67-1E37-4CA6-8275-5D02AF1EC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r:link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92497275"/>
          <a:ext cx="8667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</xdr:colOff>
      <xdr:row>265</xdr:row>
      <xdr:rowOff>571500</xdr:rowOff>
    </xdr:from>
    <xdr:to>
      <xdr:col>2</xdr:col>
      <xdr:colOff>914400</xdr:colOff>
      <xdr:row>265</xdr:row>
      <xdr:rowOff>581025</xdr:rowOff>
    </xdr:to>
    <xdr:sp macro="" textlink="">
      <xdr:nvSpPr>
        <xdr:cNvPr id="120" name="AutoShape 166">
          <a:extLst>
            <a:ext uri="{FF2B5EF4-FFF2-40B4-BE49-F238E27FC236}">
              <a16:creationId xmlns:a16="http://schemas.microsoft.com/office/drawing/2014/main" id="{CC86B74A-1E62-4A55-B08A-F1FA8BBB5E5E}"/>
            </a:ext>
          </a:extLst>
        </xdr:cNvPr>
        <xdr:cNvSpPr>
          <a:spLocks noChangeAspect="1" noChangeArrowheads="1"/>
        </xdr:cNvSpPr>
      </xdr:nvSpPr>
      <xdr:spPr bwMode="auto">
        <a:xfrm>
          <a:off x="914400" y="93659325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2</xdr:col>
      <xdr:colOff>9525</xdr:colOff>
      <xdr:row>265</xdr:row>
      <xdr:rowOff>571500</xdr:rowOff>
    </xdr:from>
    <xdr:to>
      <xdr:col>2</xdr:col>
      <xdr:colOff>914400</xdr:colOff>
      <xdr:row>265</xdr:row>
      <xdr:rowOff>581025</xdr:rowOff>
    </xdr:to>
    <xdr:sp macro="" textlink="">
      <xdr:nvSpPr>
        <xdr:cNvPr id="121" name="AutoShape 168">
          <a:extLst>
            <a:ext uri="{FF2B5EF4-FFF2-40B4-BE49-F238E27FC236}">
              <a16:creationId xmlns:a16="http://schemas.microsoft.com/office/drawing/2014/main" id="{BBED8193-B655-4B5F-B523-7DC84566AF40}"/>
            </a:ext>
          </a:extLst>
        </xdr:cNvPr>
        <xdr:cNvSpPr>
          <a:spLocks noChangeAspect="1" noChangeArrowheads="1"/>
        </xdr:cNvSpPr>
      </xdr:nvSpPr>
      <xdr:spPr bwMode="auto">
        <a:xfrm>
          <a:off x="914400" y="93659325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9525</xdr:colOff>
      <xdr:row>265</xdr:row>
      <xdr:rowOff>571500</xdr:rowOff>
    </xdr:from>
    <xdr:to>
      <xdr:col>2</xdr:col>
      <xdr:colOff>914400</xdr:colOff>
      <xdr:row>266</xdr:row>
      <xdr:rowOff>76199</xdr:rowOff>
    </xdr:to>
    <xdr:pic>
      <xdr:nvPicPr>
        <xdr:cNvPr id="122" name="AutoShape 172" descr="C:\Users\ADMINI~1\AppData\Local\Temp\msohtmlclip1\01\clip_image068.png">
          <a:extLst>
            <a:ext uri="{FF2B5EF4-FFF2-40B4-BE49-F238E27FC236}">
              <a16:creationId xmlns:a16="http://schemas.microsoft.com/office/drawing/2014/main" id="{1677C7D6-5966-454D-AC3B-056DCAE46E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r:link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3659325"/>
          <a:ext cx="904875" cy="76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265</xdr:row>
      <xdr:rowOff>142875</xdr:rowOff>
    </xdr:from>
    <xdr:to>
      <xdr:col>3</xdr:col>
      <xdr:colOff>9525</xdr:colOff>
      <xdr:row>267</xdr:row>
      <xdr:rowOff>209549</xdr:rowOff>
    </xdr:to>
    <xdr:pic>
      <xdr:nvPicPr>
        <xdr:cNvPr id="123" name="Picture 441" descr="C:\Users\ADMINI~1\AppData\Local\Temp\msohtmlclip1\01\clip_image069.png">
          <a:extLst>
            <a:ext uri="{FF2B5EF4-FFF2-40B4-BE49-F238E27FC236}">
              <a16:creationId xmlns:a16="http://schemas.microsoft.com/office/drawing/2014/main" id="{0CDA7B52-27EF-4C9E-AFBB-5614809C7B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r:link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3545025"/>
          <a:ext cx="7524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266</xdr:row>
      <xdr:rowOff>47625</xdr:rowOff>
    </xdr:from>
    <xdr:to>
      <xdr:col>2</xdr:col>
      <xdr:colOff>1057275</xdr:colOff>
      <xdr:row>268</xdr:row>
      <xdr:rowOff>142875</xdr:rowOff>
    </xdr:to>
    <xdr:pic>
      <xdr:nvPicPr>
        <xdr:cNvPr id="124" name="Picture 477" descr="C:\Users\ADMINI~1\AppData\Local\Temp\msohtmlclip1\01\clip_image070.png">
          <a:extLst>
            <a:ext uri="{FF2B5EF4-FFF2-40B4-BE49-F238E27FC236}">
              <a16:creationId xmlns:a16="http://schemas.microsoft.com/office/drawing/2014/main" id="{18FB18FF-5060-44AA-A160-1F2CAA9B15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r:link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93706950"/>
          <a:ext cx="7429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267</xdr:row>
      <xdr:rowOff>95250</xdr:rowOff>
    </xdr:from>
    <xdr:to>
      <xdr:col>2</xdr:col>
      <xdr:colOff>914400</xdr:colOff>
      <xdr:row>271</xdr:row>
      <xdr:rowOff>190500</xdr:rowOff>
    </xdr:to>
    <xdr:pic>
      <xdr:nvPicPr>
        <xdr:cNvPr id="125" name="AutoShape 169" descr="C:\Users\ADMINI~1\AppData\Local\Temp\msohtmlclip1\01\clip_image072.png">
          <a:extLst>
            <a:ext uri="{FF2B5EF4-FFF2-40B4-BE49-F238E27FC236}">
              <a16:creationId xmlns:a16="http://schemas.microsoft.com/office/drawing/2014/main" id="{AB48F59C-AB33-4D60-B846-B1E727A46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r:link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4011750"/>
          <a:ext cx="9048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247650</xdr:colOff>
      <xdr:row>267</xdr:row>
      <xdr:rowOff>142875</xdr:rowOff>
    </xdr:from>
    <xdr:to>
      <xdr:col>3</xdr:col>
      <xdr:colOff>123825</xdr:colOff>
      <xdr:row>269</xdr:row>
      <xdr:rowOff>180976</xdr:rowOff>
    </xdr:to>
    <xdr:pic>
      <xdr:nvPicPr>
        <xdr:cNvPr id="126" name="Picture 479" descr="C:\Users\ADMINI~1\AppData\Local\Temp\msohtmlclip1\01\clip_image073.png">
          <a:extLst>
            <a:ext uri="{FF2B5EF4-FFF2-40B4-BE49-F238E27FC236}">
              <a16:creationId xmlns:a16="http://schemas.microsoft.com/office/drawing/2014/main" id="{B03A2001-10D1-486B-B8C3-161ABEA56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r:link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" y="94059375"/>
          <a:ext cx="9715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409575</xdr:colOff>
      <xdr:row>269</xdr:row>
      <xdr:rowOff>66675</xdr:rowOff>
    </xdr:from>
    <xdr:to>
      <xdr:col>3</xdr:col>
      <xdr:colOff>0</xdr:colOff>
      <xdr:row>271</xdr:row>
      <xdr:rowOff>209549</xdr:rowOff>
    </xdr:to>
    <xdr:pic>
      <xdr:nvPicPr>
        <xdr:cNvPr id="127" name="图片 122" descr="C:\Users\ADMINI~1\AppData\Local\Temp\msohtmlclip1\01\clip_image074.png">
          <a:extLst>
            <a:ext uri="{FF2B5EF4-FFF2-40B4-BE49-F238E27FC236}">
              <a16:creationId xmlns:a16="http://schemas.microsoft.com/office/drawing/2014/main" id="{401438A5-D7E7-49D9-A548-6B704C2A13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r:link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94497525"/>
          <a:ext cx="68580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270</xdr:row>
      <xdr:rowOff>571500</xdr:rowOff>
    </xdr:from>
    <xdr:to>
      <xdr:col>2</xdr:col>
      <xdr:colOff>914400</xdr:colOff>
      <xdr:row>271</xdr:row>
      <xdr:rowOff>76200</xdr:rowOff>
    </xdr:to>
    <xdr:pic>
      <xdr:nvPicPr>
        <xdr:cNvPr id="128" name="AutoShape 171" descr="C:\Users\ADMINI~1\AppData\Local\Temp\msohtmlclip1\01\clip_image060.png">
          <a:extLst>
            <a:ext uri="{FF2B5EF4-FFF2-40B4-BE49-F238E27FC236}">
              <a16:creationId xmlns:a16="http://schemas.microsoft.com/office/drawing/2014/main" id="{BB178CFC-AD5D-4EFF-8978-166DF30F6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r:link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4945200"/>
          <a:ext cx="904875" cy="76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270</xdr:row>
      <xdr:rowOff>85725</xdr:rowOff>
    </xdr:from>
    <xdr:to>
      <xdr:col>3</xdr:col>
      <xdr:colOff>28575</xdr:colOff>
      <xdr:row>272</xdr:row>
      <xdr:rowOff>238126</xdr:rowOff>
    </xdr:to>
    <xdr:pic>
      <xdr:nvPicPr>
        <xdr:cNvPr id="129" name="Picture 481" descr="C:\Users\ADMINI~1\AppData\Local\Temp\msohtmlclip1\01\clip_image077.png">
          <a:extLst>
            <a:ext uri="{FF2B5EF4-FFF2-40B4-BE49-F238E27FC236}">
              <a16:creationId xmlns:a16="http://schemas.microsoft.com/office/drawing/2014/main" id="{80C7389F-CF38-4598-A8CC-F36B700974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r:link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94773750"/>
          <a:ext cx="80962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271</xdr:row>
      <xdr:rowOff>104775</xdr:rowOff>
    </xdr:from>
    <xdr:to>
      <xdr:col>2</xdr:col>
      <xdr:colOff>1066800</xdr:colOff>
      <xdr:row>274</xdr:row>
      <xdr:rowOff>9525</xdr:rowOff>
    </xdr:to>
    <xdr:pic>
      <xdr:nvPicPr>
        <xdr:cNvPr id="130" name="Picture 499" descr="C:\Users\ADMINI~1\AppData\Local\Temp\msohtmlclip1\01\clip_image078.png">
          <a:extLst>
            <a:ext uri="{FF2B5EF4-FFF2-40B4-BE49-F238E27FC236}">
              <a16:creationId xmlns:a16="http://schemas.microsoft.com/office/drawing/2014/main" id="{C18BA168-BBF4-47EA-AD87-1533858B4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r:link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95049975"/>
          <a:ext cx="75247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272</xdr:row>
      <xdr:rowOff>123825</xdr:rowOff>
    </xdr:from>
    <xdr:to>
      <xdr:col>3</xdr:col>
      <xdr:colOff>38100</xdr:colOff>
      <xdr:row>274</xdr:row>
      <xdr:rowOff>209549</xdr:rowOff>
    </xdr:to>
    <xdr:pic>
      <xdr:nvPicPr>
        <xdr:cNvPr id="131" name="Picture 516" descr="C:\Users\ADMINI~1\AppData\Local\Temp\msohtmlclip1\01\clip_image081.png">
          <a:extLst>
            <a:ext uri="{FF2B5EF4-FFF2-40B4-BE49-F238E27FC236}">
              <a16:creationId xmlns:a16="http://schemas.microsoft.com/office/drawing/2014/main" id="{B7133440-ABCD-4412-A09E-21689D2324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r:link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95326200"/>
          <a:ext cx="9810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390525</xdr:colOff>
      <xdr:row>274</xdr:row>
      <xdr:rowOff>142875</xdr:rowOff>
    </xdr:from>
    <xdr:to>
      <xdr:col>2</xdr:col>
      <xdr:colOff>1057275</xdr:colOff>
      <xdr:row>275</xdr:row>
      <xdr:rowOff>95251</xdr:rowOff>
    </xdr:to>
    <xdr:pic>
      <xdr:nvPicPr>
        <xdr:cNvPr id="132" name="图片 5" descr="C:\Users\ADMINI~1\AppData\Local\Temp\msohtmlclip1\01\clip_image083.png">
          <a:extLst>
            <a:ext uri="{FF2B5EF4-FFF2-40B4-BE49-F238E27FC236}">
              <a16:creationId xmlns:a16="http://schemas.microsoft.com/office/drawing/2014/main" id="{7AB76461-D491-4A7D-9FC7-BF2F571C31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r:link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95859600"/>
          <a:ext cx="6667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</xdr:colOff>
      <xdr:row>275</xdr:row>
      <xdr:rowOff>571500</xdr:rowOff>
    </xdr:from>
    <xdr:to>
      <xdr:col>2</xdr:col>
      <xdr:colOff>847725</xdr:colOff>
      <xdr:row>275</xdr:row>
      <xdr:rowOff>581025</xdr:rowOff>
    </xdr:to>
    <xdr:sp macro="" textlink="">
      <xdr:nvSpPr>
        <xdr:cNvPr id="133" name="AutoShape 160">
          <a:extLst>
            <a:ext uri="{FF2B5EF4-FFF2-40B4-BE49-F238E27FC236}">
              <a16:creationId xmlns:a16="http://schemas.microsoft.com/office/drawing/2014/main" id="{019AC627-6A32-4210-806D-6BC4B884E2E4}"/>
            </a:ext>
          </a:extLst>
        </xdr:cNvPr>
        <xdr:cNvSpPr>
          <a:spLocks noChangeAspect="1" noChangeArrowheads="1"/>
        </xdr:cNvSpPr>
      </xdr:nvSpPr>
      <xdr:spPr bwMode="auto">
        <a:xfrm>
          <a:off x="914400" y="9648825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9525</xdr:colOff>
      <xdr:row>275</xdr:row>
      <xdr:rowOff>95250</xdr:rowOff>
    </xdr:from>
    <xdr:to>
      <xdr:col>2</xdr:col>
      <xdr:colOff>914400</xdr:colOff>
      <xdr:row>275</xdr:row>
      <xdr:rowOff>95250</xdr:rowOff>
    </xdr:to>
    <xdr:pic>
      <xdr:nvPicPr>
        <xdr:cNvPr id="134" name="AutoShape 843" descr="C:\Users\ADMINI~1\AppData\Local\Temp\msohtmlclip1\01\clip_image085.png">
          <a:extLst>
            <a:ext uri="{FF2B5EF4-FFF2-40B4-BE49-F238E27FC236}">
              <a16:creationId xmlns:a16="http://schemas.microsoft.com/office/drawing/2014/main" id="{543D504D-4E13-451C-897D-0E6DA8AC0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r:link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6326325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275</xdr:row>
      <xdr:rowOff>66675</xdr:rowOff>
    </xdr:from>
    <xdr:to>
      <xdr:col>2</xdr:col>
      <xdr:colOff>1085850</xdr:colOff>
      <xdr:row>277</xdr:row>
      <xdr:rowOff>133349</xdr:rowOff>
    </xdr:to>
    <xdr:pic>
      <xdr:nvPicPr>
        <xdr:cNvPr id="135" name="Picture 844" descr="C:\Users\ADMINI~1\AppData\Local\Temp\msohtmlclip1\01\clip_image086.png">
          <a:extLst>
            <a:ext uri="{FF2B5EF4-FFF2-40B4-BE49-F238E27FC236}">
              <a16:creationId xmlns:a16="http://schemas.microsoft.com/office/drawing/2014/main" id="{4D697F06-5302-43DC-85DD-A429BB5390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r:link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96297750"/>
          <a:ext cx="84772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1514475</xdr:colOff>
      <xdr:row>276</xdr:row>
      <xdr:rowOff>161925</xdr:rowOff>
    </xdr:from>
    <xdr:to>
      <xdr:col>1</xdr:col>
      <xdr:colOff>839561</xdr:colOff>
      <xdr:row>278</xdr:row>
      <xdr:rowOff>123826</xdr:rowOff>
    </xdr:to>
    <xdr:pic>
      <xdr:nvPicPr>
        <xdr:cNvPr id="136" name="AutoShape 153" descr="C:\Users\ADMINI~1\AppData\Local\Temp\msohtmlclip1\01\clip_image088.png">
          <a:extLst>
            <a:ext uri="{FF2B5EF4-FFF2-40B4-BE49-F238E27FC236}">
              <a16:creationId xmlns:a16="http://schemas.microsoft.com/office/drawing/2014/main" id="{3F18F14F-BCB7-4B78-BCD1-1B3D6F3DAD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r:link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" y="96650175"/>
          <a:ext cx="82867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304800</xdr:colOff>
      <xdr:row>276</xdr:row>
      <xdr:rowOff>180975</xdr:rowOff>
    </xdr:from>
    <xdr:to>
      <xdr:col>2</xdr:col>
      <xdr:colOff>962025</xdr:colOff>
      <xdr:row>278</xdr:row>
      <xdr:rowOff>152401</xdr:rowOff>
    </xdr:to>
    <xdr:pic>
      <xdr:nvPicPr>
        <xdr:cNvPr id="137" name="Picture 2943" descr="rId2138">
          <a:extLst>
            <a:ext uri="{FF2B5EF4-FFF2-40B4-BE49-F238E27FC236}">
              <a16:creationId xmlns:a16="http://schemas.microsoft.com/office/drawing/2014/main" id="{0F39A97B-F3CD-44E4-96C4-F243A8ADF0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r:link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9675" y="96669225"/>
          <a:ext cx="65722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277</xdr:row>
      <xdr:rowOff>133350</xdr:rowOff>
    </xdr:from>
    <xdr:to>
      <xdr:col>2</xdr:col>
      <xdr:colOff>942975</xdr:colOff>
      <xdr:row>279</xdr:row>
      <xdr:rowOff>123825</xdr:rowOff>
    </xdr:to>
    <xdr:pic>
      <xdr:nvPicPr>
        <xdr:cNvPr id="138" name="图片875" descr="rId2686">
          <a:extLst>
            <a:ext uri="{FF2B5EF4-FFF2-40B4-BE49-F238E27FC236}">
              <a16:creationId xmlns:a16="http://schemas.microsoft.com/office/drawing/2014/main" id="{EB09EC67-3511-4CFA-BFB2-4BD89E8519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r:link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96878775"/>
          <a:ext cx="6477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342900</xdr:colOff>
      <xdr:row>278</xdr:row>
      <xdr:rowOff>161925</xdr:rowOff>
    </xdr:from>
    <xdr:to>
      <xdr:col>3</xdr:col>
      <xdr:colOff>19050</xdr:colOff>
      <xdr:row>279</xdr:row>
      <xdr:rowOff>380999</xdr:rowOff>
    </xdr:to>
    <xdr:pic>
      <xdr:nvPicPr>
        <xdr:cNvPr id="139" name="图片 4" descr="C:\Users\ADMINI~1\AppData\Local\Temp\msohtmlclip1\01\clip_image093.png">
          <a:extLst>
            <a:ext uri="{FF2B5EF4-FFF2-40B4-BE49-F238E27FC236}">
              <a16:creationId xmlns:a16="http://schemas.microsoft.com/office/drawing/2014/main" id="{77A044E0-2C24-4DF5-B08E-66439A8652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r:link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97164525"/>
          <a:ext cx="7715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279</xdr:row>
      <xdr:rowOff>9525</xdr:rowOff>
    </xdr:from>
    <xdr:to>
      <xdr:col>3</xdr:col>
      <xdr:colOff>0</xdr:colOff>
      <xdr:row>279</xdr:row>
      <xdr:rowOff>704850</xdr:rowOff>
    </xdr:to>
    <xdr:pic>
      <xdr:nvPicPr>
        <xdr:cNvPr id="140" name="Picture 882" descr="C:\Users\ADMINI~1\AppData\Local\Temp\msohtmlclip1\01\clip_image001.png">
          <a:extLst>
            <a:ext uri="{FF2B5EF4-FFF2-40B4-BE49-F238E27FC236}">
              <a16:creationId xmlns:a16="http://schemas.microsoft.com/office/drawing/2014/main" id="{E4A4D15C-303E-4A16-9C0A-C83FC68B0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97269300"/>
          <a:ext cx="83820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280</xdr:row>
      <xdr:rowOff>123825</xdr:rowOff>
    </xdr:from>
    <xdr:to>
      <xdr:col>3</xdr:col>
      <xdr:colOff>95250</xdr:colOff>
      <xdr:row>281</xdr:row>
      <xdr:rowOff>200024</xdr:rowOff>
    </xdr:to>
    <xdr:pic>
      <xdr:nvPicPr>
        <xdr:cNvPr id="141" name="Picture 883" descr="C:\Users\ADMINI~1\AppData\Local\Temp\msohtmlclip1\01\clip_image003.png">
          <a:extLst>
            <a:ext uri="{FF2B5EF4-FFF2-40B4-BE49-F238E27FC236}">
              <a16:creationId xmlns:a16="http://schemas.microsoft.com/office/drawing/2014/main" id="{326A81A7-004F-4685-B683-6254965B3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70" r="10715" b="23486"/>
        <a:stretch>
          <a:fillRect/>
        </a:stretch>
      </xdr:blipFill>
      <xdr:spPr bwMode="auto">
        <a:xfrm>
          <a:off x="1028700" y="98155125"/>
          <a:ext cx="106680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281</xdr:row>
      <xdr:rowOff>152400</xdr:rowOff>
    </xdr:from>
    <xdr:to>
      <xdr:col>3</xdr:col>
      <xdr:colOff>57150</xdr:colOff>
      <xdr:row>283</xdr:row>
      <xdr:rowOff>161926</xdr:rowOff>
    </xdr:to>
    <xdr:pic>
      <xdr:nvPicPr>
        <xdr:cNvPr id="142" name="Picture 886" descr="C:\Users\ADMINI~1\AppData\Local\Temp\msohtmlclip1\01\clip_image001.png">
          <a:extLst>
            <a:ext uri="{FF2B5EF4-FFF2-40B4-BE49-F238E27FC236}">
              <a16:creationId xmlns:a16="http://schemas.microsoft.com/office/drawing/2014/main" id="{7CD48BEC-BEAE-4DB2-8965-041578C1F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48" r="4745" b="17012"/>
        <a:stretch>
          <a:fillRect/>
        </a:stretch>
      </xdr:blipFill>
      <xdr:spPr bwMode="auto">
        <a:xfrm>
          <a:off x="1181100" y="98698050"/>
          <a:ext cx="87630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284</xdr:row>
      <xdr:rowOff>28575</xdr:rowOff>
    </xdr:from>
    <xdr:to>
      <xdr:col>2</xdr:col>
      <xdr:colOff>1095375</xdr:colOff>
      <xdr:row>284</xdr:row>
      <xdr:rowOff>704850</xdr:rowOff>
    </xdr:to>
    <xdr:pic>
      <xdr:nvPicPr>
        <xdr:cNvPr id="143" name="图片 196">
          <a:extLst>
            <a:ext uri="{FF2B5EF4-FFF2-40B4-BE49-F238E27FC236}">
              <a16:creationId xmlns:a16="http://schemas.microsoft.com/office/drawing/2014/main" id="{BF09D68F-2AD1-40A9-87D8-FA23C34310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99355275"/>
          <a:ext cx="838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104775</xdr:colOff>
      <xdr:row>282</xdr:row>
      <xdr:rowOff>66675</xdr:rowOff>
    </xdr:from>
    <xdr:to>
      <xdr:col>2</xdr:col>
      <xdr:colOff>1095375</xdr:colOff>
      <xdr:row>282</xdr:row>
      <xdr:rowOff>762000</xdr:rowOff>
    </xdr:to>
    <xdr:pic>
      <xdr:nvPicPr>
        <xdr:cNvPr id="144" name="图片 197">
          <a:extLst>
            <a:ext uri="{FF2B5EF4-FFF2-40B4-BE49-F238E27FC236}">
              <a16:creationId xmlns:a16="http://schemas.microsoft.com/office/drawing/2014/main" id="{EF6CD043-2552-4166-8DD3-A000CF3727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98869500"/>
          <a:ext cx="99060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286</xdr:row>
      <xdr:rowOff>104775</xdr:rowOff>
    </xdr:from>
    <xdr:to>
      <xdr:col>3</xdr:col>
      <xdr:colOff>28575</xdr:colOff>
      <xdr:row>287</xdr:row>
      <xdr:rowOff>95249</xdr:rowOff>
    </xdr:to>
    <xdr:pic>
      <xdr:nvPicPr>
        <xdr:cNvPr id="145" name="Picture 912" descr="C:\Users\ADMINI~1\AppData\Local\Temp\msohtmlclip1\01\clip_image001.png">
          <a:extLst>
            <a:ext uri="{FF2B5EF4-FFF2-40B4-BE49-F238E27FC236}">
              <a16:creationId xmlns:a16="http://schemas.microsoft.com/office/drawing/2014/main" id="{DC692FF9-2A6F-4450-A958-B4F6CCBB68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779" r="5579" b="15663"/>
        <a:stretch>
          <a:fillRect/>
        </a:stretch>
      </xdr:blipFill>
      <xdr:spPr bwMode="auto">
        <a:xfrm>
          <a:off x="1143000" y="99945825"/>
          <a:ext cx="88582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287</xdr:row>
      <xdr:rowOff>28575</xdr:rowOff>
    </xdr:from>
    <xdr:to>
      <xdr:col>2</xdr:col>
      <xdr:colOff>1038225</xdr:colOff>
      <xdr:row>287</xdr:row>
      <xdr:rowOff>609600</xdr:rowOff>
    </xdr:to>
    <xdr:pic>
      <xdr:nvPicPr>
        <xdr:cNvPr id="146" name="图片 15" descr="C:\Users\ADMINI~1\AppData\Local\Temp\msohtmlclip1\01\clip_image001.png">
          <a:extLst>
            <a:ext uri="{FF2B5EF4-FFF2-40B4-BE49-F238E27FC236}">
              <a16:creationId xmlns:a16="http://schemas.microsoft.com/office/drawing/2014/main" id="{188D3AB6-C2FC-4BB8-816D-1E7BE0CA7A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100383975"/>
          <a:ext cx="84772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289</xdr:row>
      <xdr:rowOff>66675</xdr:rowOff>
    </xdr:from>
    <xdr:to>
      <xdr:col>2</xdr:col>
      <xdr:colOff>971550</xdr:colOff>
      <xdr:row>289</xdr:row>
      <xdr:rowOff>647700</xdr:rowOff>
    </xdr:to>
    <xdr:pic>
      <xdr:nvPicPr>
        <xdr:cNvPr id="147" name="图片 16" descr="C:\Users\ADMINI~1\AppData\Local\Temp\msohtmlclip1\01\clip_image002.png">
          <a:extLst>
            <a:ext uri="{FF2B5EF4-FFF2-40B4-BE49-F238E27FC236}">
              <a16:creationId xmlns:a16="http://schemas.microsoft.com/office/drawing/2014/main" id="{073A07FB-DCA6-4682-B9AA-CA628FE0A4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r:link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00945950"/>
          <a:ext cx="73342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409575</xdr:colOff>
      <xdr:row>543</xdr:row>
      <xdr:rowOff>76200</xdr:rowOff>
    </xdr:from>
    <xdr:to>
      <xdr:col>3</xdr:col>
      <xdr:colOff>57150</xdr:colOff>
      <xdr:row>544</xdr:row>
      <xdr:rowOff>371474</xdr:rowOff>
    </xdr:to>
    <xdr:pic>
      <xdr:nvPicPr>
        <xdr:cNvPr id="148" name="Picture 8758" descr="rId492">
          <a:extLst>
            <a:ext uri="{FF2B5EF4-FFF2-40B4-BE49-F238E27FC236}">
              <a16:creationId xmlns:a16="http://schemas.microsoft.com/office/drawing/2014/main" id="{B412735F-F8A7-4168-8606-C11B77162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244459125"/>
          <a:ext cx="742950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300719</xdr:colOff>
      <xdr:row>543</xdr:row>
      <xdr:rowOff>246288</xdr:rowOff>
    </xdr:from>
    <xdr:to>
      <xdr:col>3</xdr:col>
      <xdr:colOff>68037</xdr:colOff>
      <xdr:row>545</xdr:row>
      <xdr:rowOff>185408</xdr:rowOff>
    </xdr:to>
    <xdr:pic>
      <xdr:nvPicPr>
        <xdr:cNvPr id="149" name="Picture 412214" descr="rId2192">
          <a:extLst>
            <a:ext uri="{FF2B5EF4-FFF2-40B4-BE49-F238E27FC236}">
              <a16:creationId xmlns:a16="http://schemas.microsoft.com/office/drawing/2014/main" id="{20FDD5D5-9205-4C23-97E1-E3786A26CD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1005" y="245283717"/>
          <a:ext cx="869496" cy="7283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371475</xdr:colOff>
      <xdr:row>545</xdr:row>
      <xdr:rowOff>19050</xdr:rowOff>
    </xdr:from>
    <xdr:to>
      <xdr:col>2</xdr:col>
      <xdr:colOff>1028700</xdr:colOff>
      <xdr:row>546</xdr:row>
      <xdr:rowOff>190499</xdr:rowOff>
    </xdr:to>
    <xdr:pic>
      <xdr:nvPicPr>
        <xdr:cNvPr id="150" name="Picture 8163" descr="rId1380">
          <a:extLst>
            <a:ext uri="{FF2B5EF4-FFF2-40B4-BE49-F238E27FC236}">
              <a16:creationId xmlns:a16="http://schemas.microsoft.com/office/drawing/2014/main" id="{59BE7CE3-A30E-47A2-B124-8A050C93DF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245183025"/>
          <a:ext cx="65722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105</xdr:row>
      <xdr:rowOff>66675</xdr:rowOff>
    </xdr:from>
    <xdr:to>
      <xdr:col>2</xdr:col>
      <xdr:colOff>1000125</xdr:colOff>
      <xdr:row>105</xdr:row>
      <xdr:rowOff>695325</xdr:rowOff>
    </xdr:to>
    <xdr:pic>
      <xdr:nvPicPr>
        <xdr:cNvPr id="151" name="Picture 175" descr="Z:\Zoye\DCIM\name pics\mount with new itum num\100159000038.jpg">
          <a:extLst>
            <a:ext uri="{FF2B5EF4-FFF2-40B4-BE49-F238E27FC236}">
              <a16:creationId xmlns:a16="http://schemas.microsoft.com/office/drawing/2014/main" id="{D6326716-D029-4E21-8DE0-B8449C485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8355925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106</xdr:row>
      <xdr:rowOff>133350</xdr:rowOff>
    </xdr:from>
    <xdr:to>
      <xdr:col>2</xdr:col>
      <xdr:colOff>1095375</xdr:colOff>
      <xdr:row>106</xdr:row>
      <xdr:rowOff>762000</xdr:rowOff>
    </xdr:to>
    <xdr:pic>
      <xdr:nvPicPr>
        <xdr:cNvPr id="152" name="Picture 78" descr="Z:\Zoye\DCIM\name pics\mount with new itum num\100248000038.jpg">
          <a:extLst>
            <a:ext uri="{FF2B5EF4-FFF2-40B4-BE49-F238E27FC236}">
              <a16:creationId xmlns:a16="http://schemas.microsoft.com/office/drawing/2014/main" id="{6B62379E-D4E3-41F9-BF75-32A5C1B672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8679775"/>
          <a:ext cx="8382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113</xdr:row>
      <xdr:rowOff>85725</xdr:rowOff>
    </xdr:from>
    <xdr:to>
      <xdr:col>2</xdr:col>
      <xdr:colOff>1057275</xdr:colOff>
      <xdr:row>113</xdr:row>
      <xdr:rowOff>714375</xdr:rowOff>
    </xdr:to>
    <xdr:pic>
      <xdr:nvPicPr>
        <xdr:cNvPr id="153" name="Picture 467" descr="Z:\Zoye\DCIM\name pics\mount with new itum num\100634000038.jpg">
          <a:extLst>
            <a:ext uri="{FF2B5EF4-FFF2-40B4-BE49-F238E27FC236}">
              <a16:creationId xmlns:a16="http://schemas.microsoft.com/office/drawing/2014/main" id="{8D4D690F-E80D-429E-9FD2-8E7B42862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30432375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107</xdr:row>
      <xdr:rowOff>123825</xdr:rowOff>
    </xdr:from>
    <xdr:to>
      <xdr:col>2</xdr:col>
      <xdr:colOff>1085850</xdr:colOff>
      <xdr:row>107</xdr:row>
      <xdr:rowOff>609600</xdr:rowOff>
    </xdr:to>
    <xdr:pic>
      <xdr:nvPicPr>
        <xdr:cNvPr id="154" name="Picture 220" descr="Z:\Zoye\DCIM\name pics\mount with new itum num\100607000038.jpg">
          <a:extLst>
            <a:ext uri="{FF2B5EF4-FFF2-40B4-BE49-F238E27FC236}">
              <a16:creationId xmlns:a16="http://schemas.microsoft.com/office/drawing/2014/main" id="{ED35078D-0015-402A-A032-C490CF6F23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167" b="27779"/>
        <a:stretch>
          <a:fillRect/>
        </a:stretch>
      </xdr:blipFill>
      <xdr:spPr bwMode="auto">
        <a:xfrm>
          <a:off x="1123950" y="28927425"/>
          <a:ext cx="86677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123825</xdr:colOff>
      <xdr:row>110</xdr:row>
      <xdr:rowOff>19050</xdr:rowOff>
    </xdr:from>
    <xdr:to>
      <xdr:col>2</xdr:col>
      <xdr:colOff>1009650</xdr:colOff>
      <xdr:row>110</xdr:row>
      <xdr:rowOff>685800</xdr:rowOff>
    </xdr:to>
    <xdr:pic>
      <xdr:nvPicPr>
        <xdr:cNvPr id="155" name="Picture 841" descr="Z:\Zoye\DCIM\name pics\mount with new itum num\100823000038.jpg">
          <a:extLst>
            <a:ext uri="{FF2B5EF4-FFF2-40B4-BE49-F238E27FC236}">
              <a16:creationId xmlns:a16="http://schemas.microsoft.com/office/drawing/2014/main" id="{0411E1A9-44E6-4731-840F-3F4789E7E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29594175"/>
          <a:ext cx="88582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103</xdr:row>
      <xdr:rowOff>28575</xdr:rowOff>
    </xdr:from>
    <xdr:to>
      <xdr:col>2</xdr:col>
      <xdr:colOff>1038225</xdr:colOff>
      <xdr:row>103</xdr:row>
      <xdr:rowOff>342900</xdr:rowOff>
    </xdr:to>
    <xdr:pic>
      <xdr:nvPicPr>
        <xdr:cNvPr id="156" name="Picture 945" descr="Z:\Zoye\DCIM\name pics\mount with new itum num\100364000038.jpg">
          <a:extLst>
            <a:ext uri="{FF2B5EF4-FFF2-40B4-BE49-F238E27FC236}">
              <a16:creationId xmlns:a16="http://schemas.microsoft.com/office/drawing/2014/main" id="{90E30785-22E2-4153-A4AB-78F4477F16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7803475"/>
          <a:ext cx="838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104775</xdr:colOff>
      <xdr:row>121</xdr:row>
      <xdr:rowOff>66675</xdr:rowOff>
    </xdr:from>
    <xdr:to>
      <xdr:col>2</xdr:col>
      <xdr:colOff>942975</xdr:colOff>
      <xdr:row>121</xdr:row>
      <xdr:rowOff>695325</xdr:rowOff>
    </xdr:to>
    <xdr:pic>
      <xdr:nvPicPr>
        <xdr:cNvPr id="157" name="Picture 818" descr="Z:\Zoye\DCIM\name pics\mount with new itum num\100117000038.jpg">
          <a:extLst>
            <a:ext uri="{FF2B5EF4-FFF2-40B4-BE49-F238E27FC236}">
              <a16:creationId xmlns:a16="http://schemas.microsoft.com/office/drawing/2014/main" id="{51BE427D-D2D8-4B89-B79F-D7CC94AA39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32470725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122</xdr:row>
      <xdr:rowOff>66675</xdr:rowOff>
    </xdr:from>
    <xdr:to>
      <xdr:col>2</xdr:col>
      <xdr:colOff>1028700</xdr:colOff>
      <xdr:row>122</xdr:row>
      <xdr:rowOff>695325</xdr:rowOff>
    </xdr:to>
    <xdr:pic>
      <xdr:nvPicPr>
        <xdr:cNvPr id="158" name="Picture 819" descr="Z:\Zoye\DCIM\name pics\mount with new itum num\100118000038.jpg">
          <a:extLst>
            <a:ext uri="{FF2B5EF4-FFF2-40B4-BE49-F238E27FC236}">
              <a16:creationId xmlns:a16="http://schemas.microsoft.com/office/drawing/2014/main" id="{5065C956-93D9-4E5C-80C3-51AB6F91B4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32727900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112</xdr:row>
      <xdr:rowOff>0</xdr:rowOff>
    </xdr:from>
    <xdr:to>
      <xdr:col>2</xdr:col>
      <xdr:colOff>1038225</xdr:colOff>
      <xdr:row>112</xdr:row>
      <xdr:rowOff>628650</xdr:rowOff>
    </xdr:to>
    <xdr:pic>
      <xdr:nvPicPr>
        <xdr:cNvPr id="159" name="Picture 700" descr="Z:\Zoye\DCIM\name pics\mount with new itum num\100065000038.jpg">
          <a:extLst>
            <a:ext uri="{FF2B5EF4-FFF2-40B4-BE49-F238E27FC236}">
              <a16:creationId xmlns:a16="http://schemas.microsoft.com/office/drawing/2014/main" id="{094C49E4-044A-4162-A712-7CBE05F79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30089475"/>
          <a:ext cx="83820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111</xdr:row>
      <xdr:rowOff>66675</xdr:rowOff>
    </xdr:from>
    <xdr:to>
      <xdr:col>2</xdr:col>
      <xdr:colOff>1028700</xdr:colOff>
      <xdr:row>111</xdr:row>
      <xdr:rowOff>695325</xdr:rowOff>
    </xdr:to>
    <xdr:pic>
      <xdr:nvPicPr>
        <xdr:cNvPr id="160" name="Picture 702" descr="Z:\Zoye\DCIM\name pics\mount with new itum num\100066000038.jpg">
          <a:extLst>
            <a:ext uri="{FF2B5EF4-FFF2-40B4-BE49-F238E27FC236}">
              <a16:creationId xmlns:a16="http://schemas.microsoft.com/office/drawing/2014/main" id="{DF0D72B4-C0C4-4305-B82E-8B2740E31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29898975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109</xdr:row>
      <xdr:rowOff>47625</xdr:rowOff>
    </xdr:from>
    <xdr:to>
      <xdr:col>2</xdr:col>
      <xdr:colOff>1038225</xdr:colOff>
      <xdr:row>109</xdr:row>
      <xdr:rowOff>676275</xdr:rowOff>
    </xdr:to>
    <xdr:pic>
      <xdr:nvPicPr>
        <xdr:cNvPr id="161" name="Picture 213" descr="Z:\Zoye\DCIM\name pics\mount with new itum num\100145000038.jpg">
          <a:extLst>
            <a:ext uri="{FF2B5EF4-FFF2-40B4-BE49-F238E27FC236}">
              <a16:creationId xmlns:a16="http://schemas.microsoft.com/office/drawing/2014/main" id="{F8E52109-B3ED-49EC-A891-CF8A462728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9365575"/>
          <a:ext cx="838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108</xdr:row>
      <xdr:rowOff>180975</xdr:rowOff>
    </xdr:from>
    <xdr:to>
      <xdr:col>2</xdr:col>
      <xdr:colOff>1095375</xdr:colOff>
      <xdr:row>108</xdr:row>
      <xdr:rowOff>685800</xdr:rowOff>
    </xdr:to>
    <xdr:pic>
      <xdr:nvPicPr>
        <xdr:cNvPr id="162" name="Picture 813" descr="Z:\Zoye\DCIM\name pics\mount with new itum num\100820000038.jpg">
          <a:extLst>
            <a:ext uri="{FF2B5EF4-FFF2-40B4-BE49-F238E27FC236}">
              <a16:creationId xmlns:a16="http://schemas.microsoft.com/office/drawing/2014/main" id="{05F49890-CAB1-46DD-A4B5-B7B6FCDC08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89" t="28020" b="28502"/>
        <a:stretch>
          <a:fillRect/>
        </a:stretch>
      </xdr:blipFill>
      <xdr:spPr bwMode="auto">
        <a:xfrm>
          <a:off x="1143000" y="29241750"/>
          <a:ext cx="857250" cy="76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115</xdr:row>
      <xdr:rowOff>66675</xdr:rowOff>
    </xdr:from>
    <xdr:to>
      <xdr:col>2</xdr:col>
      <xdr:colOff>942975</xdr:colOff>
      <xdr:row>115</xdr:row>
      <xdr:rowOff>628650</xdr:rowOff>
    </xdr:to>
    <xdr:pic>
      <xdr:nvPicPr>
        <xdr:cNvPr id="163" name="图片 600">
          <a:extLst>
            <a:ext uri="{FF2B5EF4-FFF2-40B4-BE49-F238E27FC236}">
              <a16:creationId xmlns:a16="http://schemas.microsoft.com/office/drawing/2014/main" id="{B0698D7E-FEA7-444C-BEA3-CD137B783F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30927675"/>
          <a:ext cx="647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120</xdr:row>
      <xdr:rowOff>133350</xdr:rowOff>
    </xdr:from>
    <xdr:to>
      <xdr:col>2</xdr:col>
      <xdr:colOff>1009650</xdr:colOff>
      <xdr:row>120</xdr:row>
      <xdr:rowOff>657225</xdr:rowOff>
    </xdr:to>
    <xdr:pic>
      <xdr:nvPicPr>
        <xdr:cNvPr id="164" name="图片 601">
          <a:extLst>
            <a:ext uri="{FF2B5EF4-FFF2-40B4-BE49-F238E27FC236}">
              <a16:creationId xmlns:a16="http://schemas.microsoft.com/office/drawing/2014/main" id="{7E43CD4F-89CC-4034-AC48-36BCA84D7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32280225"/>
          <a:ext cx="8477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447675</xdr:colOff>
      <xdr:row>118</xdr:row>
      <xdr:rowOff>47625</xdr:rowOff>
    </xdr:from>
    <xdr:to>
      <xdr:col>2</xdr:col>
      <xdr:colOff>1000125</xdr:colOff>
      <xdr:row>118</xdr:row>
      <xdr:rowOff>628650</xdr:rowOff>
    </xdr:to>
    <xdr:pic>
      <xdr:nvPicPr>
        <xdr:cNvPr id="165" name="图片 602">
          <a:extLst>
            <a:ext uri="{FF2B5EF4-FFF2-40B4-BE49-F238E27FC236}">
              <a16:creationId xmlns:a16="http://schemas.microsoft.com/office/drawing/2014/main" id="{FC72FD32-6680-4B0E-A2D0-88AD96240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31680150"/>
          <a:ext cx="552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116</xdr:row>
      <xdr:rowOff>85725</xdr:rowOff>
    </xdr:from>
    <xdr:to>
      <xdr:col>2</xdr:col>
      <xdr:colOff>1066800</xdr:colOff>
      <xdr:row>116</xdr:row>
      <xdr:rowOff>628650</xdr:rowOff>
    </xdr:to>
    <xdr:pic>
      <xdr:nvPicPr>
        <xdr:cNvPr id="166" name="图片 603">
          <a:extLst>
            <a:ext uri="{FF2B5EF4-FFF2-40B4-BE49-F238E27FC236}">
              <a16:creationId xmlns:a16="http://schemas.microsoft.com/office/drawing/2014/main" id="{6A73A74F-7649-4EC9-9FEF-5938FCE0E2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31203900"/>
          <a:ext cx="77152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342900</xdr:colOff>
      <xdr:row>123</xdr:row>
      <xdr:rowOff>123825</xdr:rowOff>
    </xdr:from>
    <xdr:to>
      <xdr:col>2</xdr:col>
      <xdr:colOff>1095375</xdr:colOff>
      <xdr:row>123</xdr:row>
      <xdr:rowOff>666750</xdr:rowOff>
    </xdr:to>
    <xdr:pic>
      <xdr:nvPicPr>
        <xdr:cNvPr id="167" name="Picture 260503" descr="rId1156">
          <a:extLst>
            <a:ext uri="{FF2B5EF4-FFF2-40B4-BE49-F238E27FC236}">
              <a16:creationId xmlns:a16="http://schemas.microsoft.com/office/drawing/2014/main" id="{8961E0F6-B760-4327-BEB8-D99A23F839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33042225"/>
          <a:ext cx="7524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124</xdr:row>
      <xdr:rowOff>142875</xdr:rowOff>
    </xdr:from>
    <xdr:to>
      <xdr:col>2</xdr:col>
      <xdr:colOff>1095375</xdr:colOff>
      <xdr:row>124</xdr:row>
      <xdr:rowOff>609600</xdr:rowOff>
    </xdr:to>
    <xdr:pic>
      <xdr:nvPicPr>
        <xdr:cNvPr id="168" name="Picture 27321" descr="rId2238">
          <a:extLst>
            <a:ext uri="{FF2B5EF4-FFF2-40B4-BE49-F238E27FC236}">
              <a16:creationId xmlns:a16="http://schemas.microsoft.com/office/drawing/2014/main" id="{52AA6983-0C40-406A-BA09-3A918FAC99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33575625"/>
          <a:ext cx="809625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419100</xdr:colOff>
      <xdr:row>126</xdr:row>
      <xdr:rowOff>9525</xdr:rowOff>
    </xdr:from>
    <xdr:to>
      <xdr:col>2</xdr:col>
      <xdr:colOff>1095375</xdr:colOff>
      <xdr:row>126</xdr:row>
      <xdr:rowOff>723900</xdr:rowOff>
    </xdr:to>
    <xdr:pic>
      <xdr:nvPicPr>
        <xdr:cNvPr id="169" name="Picture 26392" descr="rId2924">
          <a:extLst>
            <a:ext uri="{FF2B5EF4-FFF2-40B4-BE49-F238E27FC236}">
              <a16:creationId xmlns:a16="http://schemas.microsoft.com/office/drawing/2014/main" id="{09E56BFA-93BA-47A9-BABC-C9385A262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3975" y="34470975"/>
          <a:ext cx="6762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457200</xdr:colOff>
      <xdr:row>127</xdr:row>
      <xdr:rowOff>28575</xdr:rowOff>
    </xdr:from>
    <xdr:to>
      <xdr:col>2</xdr:col>
      <xdr:colOff>990600</xdr:colOff>
      <xdr:row>127</xdr:row>
      <xdr:rowOff>762000</xdr:rowOff>
    </xdr:to>
    <xdr:pic>
      <xdr:nvPicPr>
        <xdr:cNvPr id="170" name="Picture 287272" descr="rId1234">
          <a:extLst>
            <a:ext uri="{FF2B5EF4-FFF2-40B4-BE49-F238E27FC236}">
              <a16:creationId xmlns:a16="http://schemas.microsoft.com/office/drawing/2014/main" id="{C7F10AF8-17B2-40BE-9569-362ED70E58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35004375"/>
          <a:ext cx="5334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128</xdr:row>
      <xdr:rowOff>114300</xdr:rowOff>
    </xdr:from>
    <xdr:to>
      <xdr:col>2</xdr:col>
      <xdr:colOff>1095375</xdr:colOff>
      <xdr:row>128</xdr:row>
      <xdr:rowOff>714375</xdr:rowOff>
    </xdr:to>
    <xdr:pic>
      <xdr:nvPicPr>
        <xdr:cNvPr id="171" name="Picture 26404" descr="rId2932">
          <a:extLst>
            <a:ext uri="{FF2B5EF4-FFF2-40B4-BE49-F238E27FC236}">
              <a16:creationId xmlns:a16="http://schemas.microsoft.com/office/drawing/2014/main" id="{904918B2-F6C5-499A-8D8B-F24C48B329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35347275"/>
          <a:ext cx="8763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304800</xdr:colOff>
      <xdr:row>129</xdr:row>
      <xdr:rowOff>95250</xdr:rowOff>
    </xdr:from>
    <xdr:to>
      <xdr:col>2</xdr:col>
      <xdr:colOff>1095375</xdr:colOff>
      <xdr:row>129</xdr:row>
      <xdr:rowOff>676275</xdr:rowOff>
    </xdr:to>
    <xdr:pic>
      <xdr:nvPicPr>
        <xdr:cNvPr id="172" name="Picture 9653" descr="rId541">
          <a:extLst>
            <a:ext uri="{FF2B5EF4-FFF2-40B4-BE49-F238E27FC236}">
              <a16:creationId xmlns:a16="http://schemas.microsoft.com/office/drawing/2014/main" id="{44892091-9390-403F-9119-BB609E8584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9675" y="35585400"/>
          <a:ext cx="790575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130</xdr:row>
      <xdr:rowOff>123825</xdr:rowOff>
    </xdr:from>
    <xdr:to>
      <xdr:col>2</xdr:col>
      <xdr:colOff>1095375</xdr:colOff>
      <xdr:row>130</xdr:row>
      <xdr:rowOff>619125</xdr:rowOff>
    </xdr:to>
    <xdr:pic>
      <xdr:nvPicPr>
        <xdr:cNvPr id="173" name="Picture 136989" descr="rId1222">
          <a:extLst>
            <a:ext uri="{FF2B5EF4-FFF2-40B4-BE49-F238E27FC236}">
              <a16:creationId xmlns:a16="http://schemas.microsoft.com/office/drawing/2014/main" id="{014D99C3-314A-4A4C-ABD8-386CCDC43A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35871150"/>
          <a:ext cx="7620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131</xdr:row>
      <xdr:rowOff>85725</xdr:rowOff>
    </xdr:from>
    <xdr:to>
      <xdr:col>2</xdr:col>
      <xdr:colOff>1066800</xdr:colOff>
      <xdr:row>131</xdr:row>
      <xdr:rowOff>666750</xdr:rowOff>
    </xdr:to>
    <xdr:pic>
      <xdr:nvPicPr>
        <xdr:cNvPr id="174" name="Picture 2856" descr="rId2626">
          <a:extLst>
            <a:ext uri="{FF2B5EF4-FFF2-40B4-BE49-F238E27FC236}">
              <a16:creationId xmlns:a16="http://schemas.microsoft.com/office/drawing/2014/main" id="{ED6446A5-4E2C-4587-8F1F-CFE3B8AF42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36090225"/>
          <a:ext cx="71437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132</xdr:row>
      <xdr:rowOff>76200</xdr:rowOff>
    </xdr:from>
    <xdr:to>
      <xdr:col>2</xdr:col>
      <xdr:colOff>1095375</xdr:colOff>
      <xdr:row>132</xdr:row>
      <xdr:rowOff>647700</xdr:rowOff>
    </xdr:to>
    <xdr:pic>
      <xdr:nvPicPr>
        <xdr:cNvPr id="175" name="Picture 26456" descr="rId2961">
          <a:extLst>
            <a:ext uri="{FF2B5EF4-FFF2-40B4-BE49-F238E27FC236}">
              <a16:creationId xmlns:a16="http://schemas.microsoft.com/office/drawing/2014/main" id="{E18A1298-4AA7-42A5-A6C4-6B589541FA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36337875"/>
          <a:ext cx="7429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133</xdr:row>
      <xdr:rowOff>114300</xdr:rowOff>
    </xdr:from>
    <xdr:to>
      <xdr:col>2</xdr:col>
      <xdr:colOff>1095375</xdr:colOff>
      <xdr:row>133</xdr:row>
      <xdr:rowOff>628650</xdr:rowOff>
    </xdr:to>
    <xdr:pic>
      <xdr:nvPicPr>
        <xdr:cNvPr id="176" name="Picture 1459" descr="rId1313">
          <a:extLst>
            <a:ext uri="{FF2B5EF4-FFF2-40B4-BE49-F238E27FC236}">
              <a16:creationId xmlns:a16="http://schemas.microsoft.com/office/drawing/2014/main" id="{4E78B26D-D114-4F38-8BE7-0073AE22D6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36633150"/>
          <a:ext cx="8096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134</xdr:row>
      <xdr:rowOff>9525</xdr:rowOff>
    </xdr:from>
    <xdr:to>
      <xdr:col>2</xdr:col>
      <xdr:colOff>1095375</xdr:colOff>
      <xdr:row>134</xdr:row>
      <xdr:rowOff>733425</xdr:rowOff>
    </xdr:to>
    <xdr:pic>
      <xdr:nvPicPr>
        <xdr:cNvPr id="177" name="Picture 26445" descr="rId2955">
          <a:extLst>
            <a:ext uri="{FF2B5EF4-FFF2-40B4-BE49-F238E27FC236}">
              <a16:creationId xmlns:a16="http://schemas.microsoft.com/office/drawing/2014/main" id="{DB7A23DA-D074-4E5E-B7CE-3609D7D20C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6785550"/>
          <a:ext cx="781050" cy="247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135</xdr:row>
      <xdr:rowOff>123825</xdr:rowOff>
    </xdr:from>
    <xdr:to>
      <xdr:col>2</xdr:col>
      <xdr:colOff>1095375</xdr:colOff>
      <xdr:row>135</xdr:row>
      <xdr:rowOff>561975</xdr:rowOff>
    </xdr:to>
    <xdr:pic>
      <xdr:nvPicPr>
        <xdr:cNvPr id="178" name="Picture 138613" descr="rId957">
          <a:extLst>
            <a:ext uri="{FF2B5EF4-FFF2-40B4-BE49-F238E27FC236}">
              <a16:creationId xmlns:a16="http://schemas.microsoft.com/office/drawing/2014/main" id="{8B4957A8-C93C-476A-B058-258618D355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37157025"/>
          <a:ext cx="7620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136</xdr:row>
      <xdr:rowOff>161925</xdr:rowOff>
    </xdr:from>
    <xdr:to>
      <xdr:col>2</xdr:col>
      <xdr:colOff>1095375</xdr:colOff>
      <xdr:row>136</xdr:row>
      <xdr:rowOff>552450</xdr:rowOff>
    </xdr:to>
    <xdr:pic>
      <xdr:nvPicPr>
        <xdr:cNvPr id="179" name="Picture 137004" descr="rId1641">
          <a:extLst>
            <a:ext uri="{FF2B5EF4-FFF2-40B4-BE49-F238E27FC236}">
              <a16:creationId xmlns:a16="http://schemas.microsoft.com/office/drawing/2014/main" id="{A9EDF697-EB36-49D2-83DC-6A26B68E60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37452300"/>
          <a:ext cx="904875" cy="95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400050</xdr:colOff>
      <xdr:row>137</xdr:row>
      <xdr:rowOff>47625</xdr:rowOff>
    </xdr:from>
    <xdr:to>
      <xdr:col>2</xdr:col>
      <xdr:colOff>1095375</xdr:colOff>
      <xdr:row>137</xdr:row>
      <xdr:rowOff>609600</xdr:rowOff>
    </xdr:to>
    <xdr:pic>
      <xdr:nvPicPr>
        <xdr:cNvPr id="180" name="图片564" descr="rId499">
          <a:extLst>
            <a:ext uri="{FF2B5EF4-FFF2-40B4-BE49-F238E27FC236}">
              <a16:creationId xmlns:a16="http://schemas.microsoft.com/office/drawing/2014/main" id="{66F56168-F114-4605-85F4-0197DDD918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100000">
          <a:off x="1547813" y="37352287"/>
          <a:ext cx="2095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138</xdr:row>
      <xdr:rowOff>38100</xdr:rowOff>
    </xdr:from>
    <xdr:to>
      <xdr:col>2</xdr:col>
      <xdr:colOff>1095375</xdr:colOff>
      <xdr:row>138</xdr:row>
      <xdr:rowOff>742950</xdr:rowOff>
    </xdr:to>
    <xdr:pic>
      <xdr:nvPicPr>
        <xdr:cNvPr id="181" name="Picture 26444" descr="rId2954">
          <a:extLst>
            <a:ext uri="{FF2B5EF4-FFF2-40B4-BE49-F238E27FC236}">
              <a16:creationId xmlns:a16="http://schemas.microsoft.com/office/drawing/2014/main" id="{31C49082-D33F-42CF-97CE-B92F029D5A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37842825"/>
          <a:ext cx="7620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342900</xdr:colOff>
      <xdr:row>139</xdr:row>
      <xdr:rowOff>95250</xdr:rowOff>
    </xdr:from>
    <xdr:to>
      <xdr:col>2</xdr:col>
      <xdr:colOff>1095375</xdr:colOff>
      <xdr:row>139</xdr:row>
      <xdr:rowOff>685800</xdr:rowOff>
    </xdr:to>
    <xdr:pic>
      <xdr:nvPicPr>
        <xdr:cNvPr id="182" name="Picture 286528" descr="rId519">
          <a:extLst>
            <a:ext uri="{FF2B5EF4-FFF2-40B4-BE49-F238E27FC236}">
              <a16:creationId xmlns:a16="http://schemas.microsoft.com/office/drawing/2014/main" id="{AF8EB3CE-0E24-4F16-B6DA-3E2E672AF6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38157150"/>
          <a:ext cx="752475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381000</xdr:colOff>
      <xdr:row>140</xdr:row>
      <xdr:rowOff>76200</xdr:rowOff>
    </xdr:from>
    <xdr:to>
      <xdr:col>2</xdr:col>
      <xdr:colOff>1095375</xdr:colOff>
      <xdr:row>140</xdr:row>
      <xdr:rowOff>676275</xdr:rowOff>
    </xdr:to>
    <xdr:pic>
      <xdr:nvPicPr>
        <xdr:cNvPr id="183" name="Picture 26406" descr="rId2933">
          <a:extLst>
            <a:ext uri="{FF2B5EF4-FFF2-40B4-BE49-F238E27FC236}">
              <a16:creationId xmlns:a16="http://schemas.microsoft.com/office/drawing/2014/main" id="{D0681685-F145-41AF-916D-F57619C7B7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875" y="38395275"/>
          <a:ext cx="714375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141</xdr:row>
      <xdr:rowOff>28575</xdr:rowOff>
    </xdr:from>
    <xdr:to>
      <xdr:col>2</xdr:col>
      <xdr:colOff>1095375</xdr:colOff>
      <xdr:row>141</xdr:row>
      <xdr:rowOff>657225</xdr:rowOff>
    </xdr:to>
    <xdr:pic>
      <xdr:nvPicPr>
        <xdr:cNvPr id="184" name="Picture 136970" descr="rId492">
          <a:extLst>
            <a:ext uri="{FF2B5EF4-FFF2-40B4-BE49-F238E27FC236}">
              <a16:creationId xmlns:a16="http://schemas.microsoft.com/office/drawing/2014/main" id="{82A64B90-C9ED-43BD-AE6C-01771E7CEF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38604825"/>
          <a:ext cx="7620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504825</xdr:colOff>
      <xdr:row>143</xdr:row>
      <xdr:rowOff>123825</xdr:rowOff>
    </xdr:from>
    <xdr:to>
      <xdr:col>2</xdr:col>
      <xdr:colOff>1095375</xdr:colOff>
      <xdr:row>143</xdr:row>
      <xdr:rowOff>723900</xdr:rowOff>
    </xdr:to>
    <xdr:pic>
      <xdr:nvPicPr>
        <xdr:cNvPr id="185" name="Picture 136972" descr="rId494">
          <a:extLst>
            <a:ext uri="{FF2B5EF4-FFF2-40B4-BE49-F238E27FC236}">
              <a16:creationId xmlns:a16="http://schemas.microsoft.com/office/drawing/2014/main" id="{285DF2B5-80BC-4213-B73B-E542698105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700" y="39214425"/>
          <a:ext cx="5905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144</xdr:row>
      <xdr:rowOff>76200</xdr:rowOff>
    </xdr:from>
    <xdr:to>
      <xdr:col>2</xdr:col>
      <xdr:colOff>1047750</xdr:colOff>
      <xdr:row>144</xdr:row>
      <xdr:rowOff>657225</xdr:rowOff>
    </xdr:to>
    <xdr:pic>
      <xdr:nvPicPr>
        <xdr:cNvPr id="186" name="Picture 157269" descr="rId1895">
          <a:extLst>
            <a:ext uri="{FF2B5EF4-FFF2-40B4-BE49-F238E27FC236}">
              <a16:creationId xmlns:a16="http://schemas.microsoft.com/office/drawing/2014/main" id="{FA1669A6-D21D-4C59-8981-27E15F7F38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39681150"/>
          <a:ext cx="80962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457200</xdr:colOff>
      <xdr:row>146</xdr:row>
      <xdr:rowOff>95250</xdr:rowOff>
    </xdr:from>
    <xdr:to>
      <xdr:col>2</xdr:col>
      <xdr:colOff>1019175</xdr:colOff>
      <xdr:row>146</xdr:row>
      <xdr:rowOff>676275</xdr:rowOff>
    </xdr:to>
    <xdr:pic>
      <xdr:nvPicPr>
        <xdr:cNvPr id="187" name="Picture 412209" descr="rId2188">
          <a:extLst>
            <a:ext uri="{FF2B5EF4-FFF2-40B4-BE49-F238E27FC236}">
              <a16:creationId xmlns:a16="http://schemas.microsoft.com/office/drawing/2014/main" id="{AB4BF9A3-7474-4990-B07B-939811720B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40224075"/>
          <a:ext cx="5619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542925</xdr:colOff>
      <xdr:row>148</xdr:row>
      <xdr:rowOff>76200</xdr:rowOff>
    </xdr:from>
    <xdr:to>
      <xdr:col>2</xdr:col>
      <xdr:colOff>1095375</xdr:colOff>
      <xdr:row>148</xdr:row>
      <xdr:rowOff>733425</xdr:rowOff>
    </xdr:to>
    <xdr:pic>
      <xdr:nvPicPr>
        <xdr:cNvPr id="188" name="Picture 722875" descr="rId810">
          <a:extLst>
            <a:ext uri="{FF2B5EF4-FFF2-40B4-BE49-F238E27FC236}">
              <a16:creationId xmlns:a16="http://schemas.microsoft.com/office/drawing/2014/main" id="{C4AFED43-8C22-41E3-9804-73553DF59A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40976550"/>
          <a:ext cx="55245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552450</xdr:colOff>
      <xdr:row>150</xdr:row>
      <xdr:rowOff>95250</xdr:rowOff>
    </xdr:from>
    <xdr:to>
      <xdr:col>2</xdr:col>
      <xdr:colOff>1095375</xdr:colOff>
      <xdr:row>150</xdr:row>
      <xdr:rowOff>752475</xdr:rowOff>
    </xdr:to>
    <xdr:pic>
      <xdr:nvPicPr>
        <xdr:cNvPr id="189" name="Picture 722876" descr="rId811">
          <a:extLst>
            <a:ext uri="{FF2B5EF4-FFF2-40B4-BE49-F238E27FC236}">
              <a16:creationId xmlns:a16="http://schemas.microsoft.com/office/drawing/2014/main" id="{73E7E55B-31F0-4CE1-B5AB-5CD68BA34A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42024300"/>
          <a:ext cx="54292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523875</xdr:colOff>
      <xdr:row>152</xdr:row>
      <xdr:rowOff>66675</xdr:rowOff>
    </xdr:from>
    <xdr:to>
      <xdr:col>2</xdr:col>
      <xdr:colOff>1028700</xdr:colOff>
      <xdr:row>153</xdr:row>
      <xdr:rowOff>161926</xdr:rowOff>
    </xdr:to>
    <xdr:pic>
      <xdr:nvPicPr>
        <xdr:cNvPr id="190" name="Picture 722877" descr="rId812">
          <a:extLst>
            <a:ext uri="{FF2B5EF4-FFF2-40B4-BE49-F238E27FC236}">
              <a16:creationId xmlns:a16="http://schemas.microsoft.com/office/drawing/2014/main" id="{7F168656-3523-4218-92EC-02150D1B8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43024425"/>
          <a:ext cx="5048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533400</xdr:colOff>
      <xdr:row>154</xdr:row>
      <xdr:rowOff>123825</xdr:rowOff>
    </xdr:from>
    <xdr:to>
      <xdr:col>2</xdr:col>
      <xdr:colOff>981075</xdr:colOff>
      <xdr:row>155</xdr:row>
      <xdr:rowOff>219076</xdr:rowOff>
    </xdr:to>
    <xdr:pic>
      <xdr:nvPicPr>
        <xdr:cNvPr id="191" name="Picture 722878" descr="rId813">
          <a:extLst>
            <a:ext uri="{FF2B5EF4-FFF2-40B4-BE49-F238E27FC236}">
              <a16:creationId xmlns:a16="http://schemas.microsoft.com/office/drawing/2014/main" id="{619C5CD7-E563-4044-8A03-382E1DABD0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r:link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275" y="44110275"/>
          <a:ext cx="447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37</xdr:row>
      <xdr:rowOff>47625</xdr:rowOff>
    </xdr:from>
    <xdr:to>
      <xdr:col>2</xdr:col>
      <xdr:colOff>1095375</xdr:colOff>
      <xdr:row>37</xdr:row>
      <xdr:rowOff>742950</xdr:rowOff>
    </xdr:to>
    <xdr:pic>
      <xdr:nvPicPr>
        <xdr:cNvPr id="192" name="Picture 713" descr="Z:\Zoye\DCIM\name pics\mount with new itum num\100016000038.jpg">
          <a:extLst>
            <a:ext uri="{FF2B5EF4-FFF2-40B4-BE49-F238E27FC236}">
              <a16:creationId xmlns:a16="http://schemas.microsoft.com/office/drawing/2014/main" id="{6E472AE3-22FE-4A4D-8C34-027CAAE3AB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0591800"/>
          <a:ext cx="8096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31</xdr:row>
      <xdr:rowOff>0</xdr:rowOff>
    </xdr:from>
    <xdr:to>
      <xdr:col>2</xdr:col>
      <xdr:colOff>1095375</xdr:colOff>
      <xdr:row>31</xdr:row>
      <xdr:rowOff>628650</xdr:rowOff>
    </xdr:to>
    <xdr:pic>
      <xdr:nvPicPr>
        <xdr:cNvPr id="193" name="Picture 698" descr="Z:\Zoye\DCIM\name pics\mount with new itum num\100026000038.jpg">
          <a:extLst>
            <a:ext uri="{FF2B5EF4-FFF2-40B4-BE49-F238E27FC236}">
              <a16:creationId xmlns:a16="http://schemas.microsoft.com/office/drawing/2014/main" id="{0B424B14-6A76-4525-8554-C0A51CD5A2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9001125"/>
          <a:ext cx="80962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27</xdr:row>
      <xdr:rowOff>47625</xdr:rowOff>
    </xdr:from>
    <xdr:to>
      <xdr:col>2</xdr:col>
      <xdr:colOff>1095375</xdr:colOff>
      <xdr:row>27</xdr:row>
      <xdr:rowOff>676275</xdr:rowOff>
    </xdr:to>
    <xdr:pic>
      <xdr:nvPicPr>
        <xdr:cNvPr id="194" name="Picture 747" descr="Z:\Zoye\DCIM\name pics\mount with new itum num\100031000038.jpg">
          <a:extLst>
            <a:ext uri="{FF2B5EF4-FFF2-40B4-BE49-F238E27FC236}">
              <a16:creationId xmlns:a16="http://schemas.microsoft.com/office/drawing/2014/main" id="{2C4912B5-67E8-4310-AA39-C91388E6A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020050"/>
          <a:ext cx="7810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38</xdr:row>
      <xdr:rowOff>104775</xdr:rowOff>
    </xdr:from>
    <xdr:to>
      <xdr:col>2</xdr:col>
      <xdr:colOff>1095375</xdr:colOff>
      <xdr:row>38</xdr:row>
      <xdr:rowOff>666750</xdr:rowOff>
    </xdr:to>
    <xdr:pic>
      <xdr:nvPicPr>
        <xdr:cNvPr id="195" name="图片 4">
          <a:extLst>
            <a:ext uri="{FF2B5EF4-FFF2-40B4-BE49-F238E27FC236}">
              <a16:creationId xmlns:a16="http://schemas.microsoft.com/office/drawing/2014/main" id="{E54F1D44-3C04-47E9-B7CE-E3B617E5ED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0906125"/>
          <a:ext cx="8763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36</xdr:row>
      <xdr:rowOff>123825</xdr:rowOff>
    </xdr:from>
    <xdr:to>
      <xdr:col>2</xdr:col>
      <xdr:colOff>1095375</xdr:colOff>
      <xdr:row>36</xdr:row>
      <xdr:rowOff>752475</xdr:rowOff>
    </xdr:to>
    <xdr:pic>
      <xdr:nvPicPr>
        <xdr:cNvPr id="196" name="Picture 697" descr="Z:\Zoye\DCIM\name pics\mount with new itum num\100056000038.jpg">
          <a:extLst>
            <a:ext uri="{FF2B5EF4-FFF2-40B4-BE49-F238E27FC236}">
              <a16:creationId xmlns:a16="http://schemas.microsoft.com/office/drawing/2014/main" id="{383E740A-7019-4111-A8FF-55628EACF9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10410825"/>
          <a:ext cx="8382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39</xdr:row>
      <xdr:rowOff>19050</xdr:rowOff>
    </xdr:from>
    <xdr:to>
      <xdr:col>2</xdr:col>
      <xdr:colOff>1095375</xdr:colOff>
      <xdr:row>39</xdr:row>
      <xdr:rowOff>742950</xdr:rowOff>
    </xdr:to>
    <xdr:pic>
      <xdr:nvPicPr>
        <xdr:cNvPr id="197" name="Picture 826" descr="Z:\Zoye\DCIM\name pics\mount with new itum num\100058000038.jpg">
          <a:extLst>
            <a:ext uri="{FF2B5EF4-FFF2-40B4-BE49-F238E27FC236}">
              <a16:creationId xmlns:a16="http://schemas.microsoft.com/office/drawing/2014/main" id="{47285A8E-372A-408C-988B-F685F6A981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11077575"/>
          <a:ext cx="90487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33</xdr:row>
      <xdr:rowOff>19050</xdr:rowOff>
    </xdr:from>
    <xdr:to>
      <xdr:col>2</xdr:col>
      <xdr:colOff>1009650</xdr:colOff>
      <xdr:row>33</xdr:row>
      <xdr:rowOff>771525</xdr:rowOff>
    </xdr:to>
    <xdr:pic>
      <xdr:nvPicPr>
        <xdr:cNvPr id="198" name="图片 7">
          <a:extLst>
            <a:ext uri="{FF2B5EF4-FFF2-40B4-BE49-F238E27FC236}">
              <a16:creationId xmlns:a16="http://schemas.microsoft.com/office/drawing/2014/main" id="{080DD9E3-BF51-4001-9F3C-25A974E626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9534525"/>
          <a:ext cx="7239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381000</xdr:colOff>
      <xdr:row>28</xdr:row>
      <xdr:rowOff>66675</xdr:rowOff>
    </xdr:from>
    <xdr:to>
      <xdr:col>2</xdr:col>
      <xdr:colOff>1095375</xdr:colOff>
      <xdr:row>28</xdr:row>
      <xdr:rowOff>790575</xdr:rowOff>
    </xdr:to>
    <xdr:pic>
      <xdr:nvPicPr>
        <xdr:cNvPr id="199" name="图片 8">
          <a:extLst>
            <a:ext uri="{FF2B5EF4-FFF2-40B4-BE49-F238E27FC236}">
              <a16:creationId xmlns:a16="http://schemas.microsoft.com/office/drawing/2014/main" id="{C1C6C68F-89C6-467F-A8F4-1892E7EC9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875" y="8296275"/>
          <a:ext cx="7143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29</xdr:row>
      <xdr:rowOff>152400</xdr:rowOff>
    </xdr:from>
    <xdr:to>
      <xdr:col>2</xdr:col>
      <xdr:colOff>1095375</xdr:colOff>
      <xdr:row>29</xdr:row>
      <xdr:rowOff>676275</xdr:rowOff>
    </xdr:to>
    <xdr:pic>
      <xdr:nvPicPr>
        <xdr:cNvPr id="200" name="Picture 789" descr="Z:\Zoye\DCIM\name pics\mount with new itum num\100373000038.jpg">
          <a:extLst>
            <a:ext uri="{FF2B5EF4-FFF2-40B4-BE49-F238E27FC236}">
              <a16:creationId xmlns:a16="http://schemas.microsoft.com/office/drawing/2014/main" id="{0AB38EBF-037F-4D13-89F9-181664B6B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386" r="-4762" b="15685"/>
        <a:stretch>
          <a:fillRect/>
        </a:stretch>
      </xdr:blipFill>
      <xdr:spPr bwMode="auto">
        <a:xfrm>
          <a:off x="1095375" y="8639175"/>
          <a:ext cx="90487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34</xdr:row>
      <xdr:rowOff>19050</xdr:rowOff>
    </xdr:from>
    <xdr:to>
      <xdr:col>2</xdr:col>
      <xdr:colOff>1095375</xdr:colOff>
      <xdr:row>34</xdr:row>
      <xdr:rowOff>704850</xdr:rowOff>
    </xdr:to>
    <xdr:pic>
      <xdr:nvPicPr>
        <xdr:cNvPr id="201" name="Picture 852" descr="Z:\Zoye\DCIM\name pics\mount with new itum num\100707000038.jpg">
          <a:extLst>
            <a:ext uri="{FF2B5EF4-FFF2-40B4-BE49-F238E27FC236}">
              <a16:creationId xmlns:a16="http://schemas.microsoft.com/office/drawing/2014/main" id="{E118D8C2-DB95-4765-982A-71545163E3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9791700"/>
          <a:ext cx="89535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35</xdr:row>
      <xdr:rowOff>19050</xdr:rowOff>
    </xdr:from>
    <xdr:to>
      <xdr:col>2</xdr:col>
      <xdr:colOff>981075</xdr:colOff>
      <xdr:row>35</xdr:row>
      <xdr:rowOff>771525</xdr:rowOff>
    </xdr:to>
    <xdr:pic>
      <xdr:nvPicPr>
        <xdr:cNvPr id="202" name="图片 11">
          <a:extLst>
            <a:ext uri="{FF2B5EF4-FFF2-40B4-BE49-F238E27FC236}">
              <a16:creationId xmlns:a16="http://schemas.microsoft.com/office/drawing/2014/main" id="{8DB56557-3B00-40F3-9DB4-F1DCDA3637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10048875"/>
          <a:ext cx="7239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30</xdr:row>
      <xdr:rowOff>38100</xdr:rowOff>
    </xdr:from>
    <xdr:to>
      <xdr:col>2</xdr:col>
      <xdr:colOff>1095375</xdr:colOff>
      <xdr:row>30</xdr:row>
      <xdr:rowOff>752475</xdr:rowOff>
    </xdr:to>
    <xdr:pic>
      <xdr:nvPicPr>
        <xdr:cNvPr id="203" name="Picture 703" descr="Z:\Zoye\DCIM\name pics\mount with new itum num\100067000038.jpg">
          <a:extLst>
            <a:ext uri="{FF2B5EF4-FFF2-40B4-BE49-F238E27FC236}">
              <a16:creationId xmlns:a16="http://schemas.microsoft.com/office/drawing/2014/main" id="{8F97F502-1898-4930-8578-6E1A35873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8782050"/>
          <a:ext cx="8572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123825</xdr:colOff>
      <xdr:row>47</xdr:row>
      <xdr:rowOff>104775</xdr:rowOff>
    </xdr:from>
    <xdr:to>
      <xdr:col>2</xdr:col>
      <xdr:colOff>1095375</xdr:colOff>
      <xdr:row>47</xdr:row>
      <xdr:rowOff>723900</xdr:rowOff>
    </xdr:to>
    <xdr:pic>
      <xdr:nvPicPr>
        <xdr:cNvPr id="204" name="Picture 757" descr="Z:\Zoye\DCIM\name pics\mount with new itum num\100077000038.jpg">
          <a:extLst>
            <a:ext uri="{FF2B5EF4-FFF2-40B4-BE49-F238E27FC236}">
              <a16:creationId xmlns:a16="http://schemas.microsoft.com/office/drawing/2014/main" id="{70829A8D-EF6D-4106-90DF-720DA9C78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193" r="-3409"/>
        <a:stretch>
          <a:fillRect/>
        </a:stretch>
      </xdr:blipFill>
      <xdr:spPr bwMode="auto">
        <a:xfrm>
          <a:off x="1028700" y="13220700"/>
          <a:ext cx="9715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46</xdr:row>
      <xdr:rowOff>19050</xdr:rowOff>
    </xdr:from>
    <xdr:to>
      <xdr:col>2</xdr:col>
      <xdr:colOff>1095375</xdr:colOff>
      <xdr:row>46</xdr:row>
      <xdr:rowOff>733425</xdr:rowOff>
    </xdr:to>
    <xdr:pic>
      <xdr:nvPicPr>
        <xdr:cNvPr id="205" name="Picture 717" descr="Z:\Zoye\DCIM\name pics\mount with new itum num\100079000038.jpg">
          <a:extLst>
            <a:ext uri="{FF2B5EF4-FFF2-40B4-BE49-F238E27FC236}">
              <a16:creationId xmlns:a16="http://schemas.microsoft.com/office/drawing/2014/main" id="{2D9138F3-C005-4278-B690-6F54DB66AB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2877800"/>
          <a:ext cx="9144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71</xdr:row>
      <xdr:rowOff>85725</xdr:rowOff>
    </xdr:from>
    <xdr:to>
      <xdr:col>2</xdr:col>
      <xdr:colOff>1095375</xdr:colOff>
      <xdr:row>71</xdr:row>
      <xdr:rowOff>733425</xdr:rowOff>
    </xdr:to>
    <xdr:pic>
      <xdr:nvPicPr>
        <xdr:cNvPr id="206" name="Picture 751" descr="Z:\Zoye\DCIM\name pics\mount with new itum num\100086000038.jpg">
          <a:extLst>
            <a:ext uri="{FF2B5EF4-FFF2-40B4-BE49-F238E27FC236}">
              <a16:creationId xmlns:a16="http://schemas.microsoft.com/office/drawing/2014/main" id="{98815C07-C35D-455E-BB00-35B3661A14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442" b="13763"/>
        <a:stretch>
          <a:fillRect/>
        </a:stretch>
      </xdr:blipFill>
      <xdr:spPr bwMode="auto">
        <a:xfrm>
          <a:off x="1190625" y="19631025"/>
          <a:ext cx="80962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70</xdr:row>
      <xdr:rowOff>38100</xdr:rowOff>
    </xdr:from>
    <xdr:to>
      <xdr:col>2</xdr:col>
      <xdr:colOff>1095375</xdr:colOff>
      <xdr:row>70</xdr:row>
      <xdr:rowOff>695325</xdr:rowOff>
    </xdr:to>
    <xdr:pic>
      <xdr:nvPicPr>
        <xdr:cNvPr id="207" name="Picture 853" descr="Z:\Zoye\DCIM\name pics\mount with new itum num\100366000038.jpg">
          <a:extLst>
            <a:ext uri="{FF2B5EF4-FFF2-40B4-BE49-F238E27FC236}">
              <a16:creationId xmlns:a16="http://schemas.microsoft.com/office/drawing/2014/main" id="{7E26224C-ABC2-4622-88A2-503F10085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3355" b="12437"/>
        <a:stretch>
          <a:fillRect/>
        </a:stretch>
      </xdr:blipFill>
      <xdr:spPr bwMode="auto">
        <a:xfrm>
          <a:off x="1095375" y="19326225"/>
          <a:ext cx="9048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42</xdr:row>
      <xdr:rowOff>19050</xdr:rowOff>
    </xdr:from>
    <xdr:to>
      <xdr:col>2</xdr:col>
      <xdr:colOff>1095375</xdr:colOff>
      <xdr:row>42</xdr:row>
      <xdr:rowOff>638175</xdr:rowOff>
    </xdr:to>
    <xdr:pic>
      <xdr:nvPicPr>
        <xdr:cNvPr id="208" name="Picture 777" descr="Z:\Zoye\DCIM\name pics\mount with new itum num\100368000038.jpg">
          <a:extLst>
            <a:ext uri="{FF2B5EF4-FFF2-40B4-BE49-F238E27FC236}">
              <a16:creationId xmlns:a16="http://schemas.microsoft.com/office/drawing/2014/main" id="{A237EBA3-27FB-4BC4-A2C7-54A1EB2B3F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9091" b="20203"/>
        <a:stretch>
          <a:fillRect/>
        </a:stretch>
      </xdr:blipFill>
      <xdr:spPr bwMode="auto">
        <a:xfrm>
          <a:off x="1104900" y="11849100"/>
          <a:ext cx="89535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43</xdr:row>
      <xdr:rowOff>66675</xdr:rowOff>
    </xdr:from>
    <xdr:to>
      <xdr:col>2</xdr:col>
      <xdr:colOff>1095375</xdr:colOff>
      <xdr:row>43</xdr:row>
      <xdr:rowOff>695325</xdr:rowOff>
    </xdr:to>
    <xdr:pic>
      <xdr:nvPicPr>
        <xdr:cNvPr id="209" name="Picture 649" descr="Z:\Zoye\DCIM\name pics\mount with new itum num\100349000038.jpg">
          <a:extLst>
            <a:ext uri="{FF2B5EF4-FFF2-40B4-BE49-F238E27FC236}">
              <a16:creationId xmlns:a16="http://schemas.microsoft.com/office/drawing/2014/main" id="{112A7699-20FE-41A7-9F9E-7D8D5B2E0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2153900"/>
          <a:ext cx="8001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67</xdr:row>
      <xdr:rowOff>66675</xdr:rowOff>
    </xdr:from>
    <xdr:to>
      <xdr:col>2</xdr:col>
      <xdr:colOff>1095375</xdr:colOff>
      <xdr:row>67</xdr:row>
      <xdr:rowOff>257175</xdr:rowOff>
    </xdr:to>
    <xdr:pic>
      <xdr:nvPicPr>
        <xdr:cNvPr id="210" name="Picture 832" descr="Z:\Zoye\DCIM\name pics\mount with new itum num\100340000038.jpg">
          <a:extLst>
            <a:ext uri="{FF2B5EF4-FFF2-40B4-BE49-F238E27FC236}">
              <a16:creationId xmlns:a16="http://schemas.microsoft.com/office/drawing/2014/main" id="{AA9EF01E-BF04-48D6-9488-654251C690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3661" y="18463532"/>
          <a:ext cx="7620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66</xdr:row>
      <xdr:rowOff>85725</xdr:rowOff>
    </xdr:from>
    <xdr:to>
      <xdr:col>2</xdr:col>
      <xdr:colOff>1095375</xdr:colOff>
      <xdr:row>66</xdr:row>
      <xdr:rowOff>714375</xdr:rowOff>
    </xdr:to>
    <xdr:pic>
      <xdr:nvPicPr>
        <xdr:cNvPr id="211" name="Picture 703" descr="Z:\Zoye\DCIM\name pics\mount with new itum num\100067000038.jpg">
          <a:extLst>
            <a:ext uri="{FF2B5EF4-FFF2-40B4-BE49-F238E27FC236}">
              <a16:creationId xmlns:a16="http://schemas.microsoft.com/office/drawing/2014/main" id="{4520FBE4-EE73-4BE1-B40D-2EBE78C3F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18087975"/>
          <a:ext cx="7620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40</xdr:row>
      <xdr:rowOff>66675</xdr:rowOff>
    </xdr:from>
    <xdr:to>
      <xdr:col>2</xdr:col>
      <xdr:colOff>1095375</xdr:colOff>
      <xdr:row>40</xdr:row>
      <xdr:rowOff>695325</xdr:rowOff>
    </xdr:to>
    <xdr:pic>
      <xdr:nvPicPr>
        <xdr:cNvPr id="212" name="Picture 860" descr="Z:\Zoye\DCIM\name pics\mount with new itum num\100064000038.jpg">
          <a:extLst>
            <a:ext uri="{FF2B5EF4-FFF2-40B4-BE49-F238E27FC236}">
              <a16:creationId xmlns:a16="http://schemas.microsoft.com/office/drawing/2014/main" id="{1539F439-058E-4BD1-B011-D8BDD4C67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1382375"/>
          <a:ext cx="80962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102</xdr:row>
      <xdr:rowOff>19050</xdr:rowOff>
    </xdr:from>
    <xdr:to>
      <xdr:col>2</xdr:col>
      <xdr:colOff>1095375</xdr:colOff>
      <xdr:row>102</xdr:row>
      <xdr:rowOff>600075</xdr:rowOff>
    </xdr:to>
    <xdr:pic>
      <xdr:nvPicPr>
        <xdr:cNvPr id="213" name="Picture 836" descr="Z:\Zoye\DCIM\name pics\mount with new itum num\100367000038.jpg">
          <a:extLst>
            <a:ext uri="{FF2B5EF4-FFF2-40B4-BE49-F238E27FC236}">
              <a16:creationId xmlns:a16="http://schemas.microsoft.com/office/drawing/2014/main" id="{8D4063E6-BA03-4778-AF66-AD722272E7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14774" b="22726"/>
        <a:stretch>
          <a:fillRect/>
        </a:stretch>
      </xdr:blipFill>
      <xdr:spPr bwMode="auto">
        <a:xfrm>
          <a:off x="1143000" y="27536775"/>
          <a:ext cx="85725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101</xdr:row>
      <xdr:rowOff>66675</xdr:rowOff>
    </xdr:from>
    <xdr:to>
      <xdr:col>2</xdr:col>
      <xdr:colOff>1095375</xdr:colOff>
      <xdr:row>101</xdr:row>
      <xdr:rowOff>647700</xdr:rowOff>
    </xdr:to>
    <xdr:pic>
      <xdr:nvPicPr>
        <xdr:cNvPr id="214" name="图片 24">
          <a:extLst>
            <a:ext uri="{FF2B5EF4-FFF2-40B4-BE49-F238E27FC236}">
              <a16:creationId xmlns:a16="http://schemas.microsoft.com/office/drawing/2014/main" id="{8EC84001-2898-40A4-8977-4F8E458A8E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7327225"/>
          <a:ext cx="85725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123825</xdr:colOff>
      <xdr:row>64</xdr:row>
      <xdr:rowOff>104775</xdr:rowOff>
    </xdr:from>
    <xdr:to>
      <xdr:col>2</xdr:col>
      <xdr:colOff>1095375</xdr:colOff>
      <xdr:row>64</xdr:row>
      <xdr:rowOff>609600</xdr:rowOff>
    </xdr:to>
    <xdr:pic>
      <xdr:nvPicPr>
        <xdr:cNvPr id="215" name="Picture 861" descr="Z:\Zoye\DCIM\name pics\mount with new itum num\100094000038.jpg">
          <a:extLst>
            <a:ext uri="{FF2B5EF4-FFF2-40B4-BE49-F238E27FC236}">
              <a16:creationId xmlns:a16="http://schemas.microsoft.com/office/drawing/2014/main" id="{2D52E392-F005-4AF9-AC21-CC8448C5E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242" r="2274" b="17677"/>
        <a:stretch>
          <a:fillRect/>
        </a:stretch>
      </xdr:blipFill>
      <xdr:spPr bwMode="auto">
        <a:xfrm>
          <a:off x="1028700" y="17592675"/>
          <a:ext cx="9715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65</xdr:row>
      <xdr:rowOff>38100</xdr:rowOff>
    </xdr:from>
    <xdr:to>
      <xdr:col>2</xdr:col>
      <xdr:colOff>1095375</xdr:colOff>
      <xdr:row>65</xdr:row>
      <xdr:rowOff>771525</xdr:rowOff>
    </xdr:to>
    <xdr:pic>
      <xdr:nvPicPr>
        <xdr:cNvPr id="216" name="Picture 724" descr="Z:\Zoye\DCIM\name pics\mount with new itum num\100389000038.jpg">
          <a:extLst>
            <a:ext uri="{FF2B5EF4-FFF2-40B4-BE49-F238E27FC236}">
              <a16:creationId xmlns:a16="http://schemas.microsoft.com/office/drawing/2014/main" id="{7B059C9E-AC02-4648-9BF5-1A782CAF63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7783175"/>
          <a:ext cx="9144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</xdr:row>
      <xdr:rowOff>123825</xdr:rowOff>
    </xdr:from>
    <xdr:to>
      <xdr:col>2</xdr:col>
      <xdr:colOff>1085850</xdr:colOff>
      <xdr:row>3</xdr:row>
      <xdr:rowOff>704850</xdr:rowOff>
    </xdr:to>
    <xdr:pic>
      <xdr:nvPicPr>
        <xdr:cNvPr id="217" name="Picture 850" descr="Z:\Zoye\DCIM\name pics\mount with new itum num\100378000038.jpg">
          <a:extLst>
            <a:ext uri="{FF2B5EF4-FFF2-40B4-BE49-F238E27FC236}">
              <a16:creationId xmlns:a16="http://schemas.microsoft.com/office/drawing/2014/main" id="{958D0016-07C5-43F7-BC6F-CB92249A16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924050"/>
          <a:ext cx="7715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4</xdr:row>
      <xdr:rowOff>0</xdr:rowOff>
    </xdr:from>
    <xdr:to>
      <xdr:col>2</xdr:col>
      <xdr:colOff>1095375</xdr:colOff>
      <xdr:row>4</xdr:row>
      <xdr:rowOff>752475</xdr:rowOff>
    </xdr:to>
    <xdr:pic>
      <xdr:nvPicPr>
        <xdr:cNvPr id="218" name="Picture 482" descr="Z:\Zoye\DCIM\name pics\mount with new itum num\100198000038.jpg">
          <a:extLst>
            <a:ext uri="{FF2B5EF4-FFF2-40B4-BE49-F238E27FC236}">
              <a16:creationId xmlns:a16="http://schemas.microsoft.com/office/drawing/2014/main" id="{90555EED-FF77-4D2E-9D83-206AB16A4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057400"/>
          <a:ext cx="89535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381000</xdr:colOff>
      <xdr:row>59</xdr:row>
      <xdr:rowOff>19050</xdr:rowOff>
    </xdr:from>
    <xdr:to>
      <xdr:col>2</xdr:col>
      <xdr:colOff>1095375</xdr:colOff>
      <xdr:row>59</xdr:row>
      <xdr:rowOff>723900</xdr:rowOff>
    </xdr:to>
    <xdr:pic>
      <xdr:nvPicPr>
        <xdr:cNvPr id="219" name="Picture 484" descr="Z:\Zoye\DCIM\name pics\mount with new itum num\100187000038.jpg">
          <a:extLst>
            <a:ext uri="{FF2B5EF4-FFF2-40B4-BE49-F238E27FC236}">
              <a16:creationId xmlns:a16="http://schemas.microsoft.com/office/drawing/2014/main" id="{85E12D2F-58B9-48C9-95D6-326020C2F1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875" y="16221075"/>
          <a:ext cx="71437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58</xdr:row>
      <xdr:rowOff>19050</xdr:rowOff>
    </xdr:from>
    <xdr:to>
      <xdr:col>2</xdr:col>
      <xdr:colOff>1095375</xdr:colOff>
      <xdr:row>58</xdr:row>
      <xdr:rowOff>704850</xdr:rowOff>
    </xdr:to>
    <xdr:pic>
      <xdr:nvPicPr>
        <xdr:cNvPr id="220" name="Picture 853" descr="Z:\Zoye\DCIM\name pics\mount with new itum num\100366000038.jpg">
          <a:extLst>
            <a:ext uri="{FF2B5EF4-FFF2-40B4-BE49-F238E27FC236}">
              <a16:creationId xmlns:a16="http://schemas.microsoft.com/office/drawing/2014/main" id="{2705A6CE-EDB7-4BE3-8231-3DF28DDF43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5963900"/>
          <a:ext cx="82867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57</xdr:row>
      <xdr:rowOff>66675</xdr:rowOff>
    </xdr:from>
    <xdr:to>
      <xdr:col>2</xdr:col>
      <xdr:colOff>1076325</xdr:colOff>
      <xdr:row>57</xdr:row>
      <xdr:rowOff>695325</xdr:rowOff>
    </xdr:to>
    <xdr:pic>
      <xdr:nvPicPr>
        <xdr:cNvPr id="221" name="Picture 807" descr="Z:\Zoye\DCIM\name pics\mount with new itum num\100332000038.jpg">
          <a:extLst>
            <a:ext uri="{FF2B5EF4-FFF2-40B4-BE49-F238E27FC236}">
              <a16:creationId xmlns:a16="http://schemas.microsoft.com/office/drawing/2014/main" id="{21599CC6-8754-48F2-B24F-FFE82DAA0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5754350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56</xdr:row>
      <xdr:rowOff>123825</xdr:rowOff>
    </xdr:from>
    <xdr:to>
      <xdr:col>2</xdr:col>
      <xdr:colOff>1095375</xdr:colOff>
      <xdr:row>56</xdr:row>
      <xdr:rowOff>752475</xdr:rowOff>
    </xdr:to>
    <xdr:pic>
      <xdr:nvPicPr>
        <xdr:cNvPr id="222" name="Picture 786" descr="Z:\Zoye\DCIM\name pics\mount with new itum num\100119000038.jpg">
          <a:extLst>
            <a:ext uri="{FF2B5EF4-FFF2-40B4-BE49-F238E27FC236}">
              <a16:creationId xmlns:a16="http://schemas.microsoft.com/office/drawing/2014/main" id="{311F56FE-3FE8-45A5-9839-2F3F83793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5554325"/>
          <a:ext cx="8001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1</xdr:row>
      <xdr:rowOff>66675</xdr:rowOff>
    </xdr:from>
    <xdr:to>
      <xdr:col>2</xdr:col>
      <xdr:colOff>1095375</xdr:colOff>
      <xdr:row>1</xdr:row>
      <xdr:rowOff>314325</xdr:rowOff>
    </xdr:to>
    <xdr:pic>
      <xdr:nvPicPr>
        <xdr:cNvPr id="223" name="Picture 623" descr="Z:\Zoye\DCIM\name pics\mount with new itum num\100360000038.jpg">
          <a:extLst>
            <a:ext uri="{FF2B5EF4-FFF2-40B4-BE49-F238E27FC236}">
              <a16:creationId xmlns:a16="http://schemas.microsoft.com/office/drawing/2014/main" id="{B33A5858-A07F-427B-99BF-17E1DD53AF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5302" b="30302"/>
        <a:stretch>
          <a:fillRect/>
        </a:stretch>
      </xdr:blipFill>
      <xdr:spPr bwMode="auto">
        <a:xfrm>
          <a:off x="1171575" y="1352550"/>
          <a:ext cx="828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2</xdr:row>
      <xdr:rowOff>85725</xdr:rowOff>
    </xdr:from>
    <xdr:to>
      <xdr:col>2</xdr:col>
      <xdr:colOff>1095375</xdr:colOff>
      <xdr:row>2</xdr:row>
      <xdr:rowOff>714375</xdr:rowOff>
    </xdr:to>
    <xdr:pic>
      <xdr:nvPicPr>
        <xdr:cNvPr id="224" name="Picture 807" descr="Z:\Zoye\DCIM\name pics\mount with new itum num\100332000038.jpg">
          <a:extLst>
            <a:ext uri="{FF2B5EF4-FFF2-40B4-BE49-F238E27FC236}">
              <a16:creationId xmlns:a16="http://schemas.microsoft.com/office/drawing/2014/main" id="{0C797B3E-DDF0-4445-8030-0ED6CFD51D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628775"/>
          <a:ext cx="82867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</xdr:row>
      <xdr:rowOff>123825</xdr:rowOff>
    </xdr:from>
    <xdr:to>
      <xdr:col>2</xdr:col>
      <xdr:colOff>1095375</xdr:colOff>
      <xdr:row>5</xdr:row>
      <xdr:rowOff>695325</xdr:rowOff>
    </xdr:to>
    <xdr:pic>
      <xdr:nvPicPr>
        <xdr:cNvPr id="225" name="图片 35">
          <a:extLst>
            <a:ext uri="{FF2B5EF4-FFF2-40B4-BE49-F238E27FC236}">
              <a16:creationId xmlns:a16="http://schemas.microsoft.com/office/drawing/2014/main" id="{E278CC62-F3D3-4901-8117-BB8E500B9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438400"/>
          <a:ext cx="8382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7</xdr:row>
      <xdr:rowOff>38100</xdr:rowOff>
    </xdr:from>
    <xdr:to>
      <xdr:col>2</xdr:col>
      <xdr:colOff>1038225</xdr:colOff>
      <xdr:row>7</xdr:row>
      <xdr:rowOff>733425</xdr:rowOff>
    </xdr:to>
    <xdr:pic>
      <xdr:nvPicPr>
        <xdr:cNvPr id="226" name="图片 23">
          <a:extLst>
            <a:ext uri="{FF2B5EF4-FFF2-40B4-BE49-F238E27FC236}">
              <a16:creationId xmlns:a16="http://schemas.microsoft.com/office/drawing/2014/main" id="{4116E57B-BF83-4789-A258-08EBA34EE4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867025"/>
          <a:ext cx="7715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8</xdr:row>
      <xdr:rowOff>66675</xdr:rowOff>
    </xdr:from>
    <xdr:to>
      <xdr:col>2</xdr:col>
      <xdr:colOff>1019175</xdr:colOff>
      <xdr:row>8</xdr:row>
      <xdr:rowOff>695325</xdr:rowOff>
    </xdr:to>
    <xdr:pic>
      <xdr:nvPicPr>
        <xdr:cNvPr id="227" name="Picture 936" descr="Z:\Zoye\DCIM\name pics\mount with new itum num\100834000014.jpg">
          <a:extLst>
            <a:ext uri="{FF2B5EF4-FFF2-40B4-BE49-F238E27FC236}">
              <a16:creationId xmlns:a16="http://schemas.microsoft.com/office/drawing/2014/main" id="{92B48837-2659-46CA-A433-65477DEB9A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3152775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390525</xdr:colOff>
      <xdr:row>54</xdr:row>
      <xdr:rowOff>38100</xdr:rowOff>
    </xdr:from>
    <xdr:to>
      <xdr:col>2</xdr:col>
      <xdr:colOff>1095375</xdr:colOff>
      <xdr:row>54</xdr:row>
      <xdr:rowOff>657225</xdr:rowOff>
    </xdr:to>
    <xdr:pic>
      <xdr:nvPicPr>
        <xdr:cNvPr id="228" name="图片 38">
          <a:extLst>
            <a:ext uri="{FF2B5EF4-FFF2-40B4-BE49-F238E27FC236}">
              <a16:creationId xmlns:a16="http://schemas.microsoft.com/office/drawing/2014/main" id="{B16C9ED9-3CD8-435C-A283-4AF5A37A92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4954250"/>
          <a:ext cx="7048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53</xdr:row>
      <xdr:rowOff>85725</xdr:rowOff>
    </xdr:from>
    <xdr:to>
      <xdr:col>2</xdr:col>
      <xdr:colOff>1095375</xdr:colOff>
      <xdr:row>53</xdr:row>
      <xdr:rowOff>752475</xdr:rowOff>
    </xdr:to>
    <xdr:pic>
      <xdr:nvPicPr>
        <xdr:cNvPr id="229" name="Picture 934" descr="Z:\Zoye\DCIM\name pics\mount with new itum num\100832000014.jpg">
          <a:extLst>
            <a:ext uri="{FF2B5EF4-FFF2-40B4-BE49-F238E27FC236}">
              <a16:creationId xmlns:a16="http://schemas.microsoft.com/office/drawing/2014/main" id="{2096A3EB-A3A7-4EC3-97B1-447D2FF9CC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4744700"/>
          <a:ext cx="8001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63</xdr:row>
      <xdr:rowOff>38100</xdr:rowOff>
    </xdr:from>
    <xdr:to>
      <xdr:col>2</xdr:col>
      <xdr:colOff>1095375</xdr:colOff>
      <xdr:row>63</xdr:row>
      <xdr:rowOff>771525</xdr:rowOff>
    </xdr:to>
    <xdr:pic>
      <xdr:nvPicPr>
        <xdr:cNvPr id="230" name="图片 397">
          <a:extLst>
            <a:ext uri="{FF2B5EF4-FFF2-40B4-BE49-F238E27FC236}">
              <a16:creationId xmlns:a16="http://schemas.microsoft.com/office/drawing/2014/main" id="{017F910E-B6AB-4B01-B9AF-DF5686B5A5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7268825"/>
          <a:ext cx="7429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62</xdr:row>
      <xdr:rowOff>66675</xdr:rowOff>
    </xdr:from>
    <xdr:to>
      <xdr:col>2</xdr:col>
      <xdr:colOff>1095375</xdr:colOff>
      <xdr:row>62</xdr:row>
      <xdr:rowOff>695325</xdr:rowOff>
    </xdr:to>
    <xdr:pic>
      <xdr:nvPicPr>
        <xdr:cNvPr id="231" name="Picture 677" descr="Z:\Zoye\DCIM\name pics\mount with new itum num\100769000038.jpg">
          <a:extLst>
            <a:ext uri="{FF2B5EF4-FFF2-40B4-BE49-F238E27FC236}">
              <a16:creationId xmlns:a16="http://schemas.microsoft.com/office/drawing/2014/main" id="{9110F419-9E44-42FE-873A-4AC7F362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78" b="25510"/>
        <a:stretch>
          <a:fillRect/>
        </a:stretch>
      </xdr:blipFill>
      <xdr:spPr bwMode="auto">
        <a:xfrm>
          <a:off x="1085850" y="17040225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61</xdr:row>
      <xdr:rowOff>38100</xdr:rowOff>
    </xdr:from>
    <xdr:to>
      <xdr:col>2</xdr:col>
      <xdr:colOff>1076325</xdr:colOff>
      <xdr:row>61</xdr:row>
      <xdr:rowOff>666750</xdr:rowOff>
    </xdr:to>
    <xdr:pic>
      <xdr:nvPicPr>
        <xdr:cNvPr id="232" name="Picture 682" descr="Z:\Zoye\DCIM\name pics\mount with new itum num\100773000038.jpg">
          <a:extLst>
            <a:ext uri="{FF2B5EF4-FFF2-40B4-BE49-F238E27FC236}">
              <a16:creationId xmlns:a16="http://schemas.microsoft.com/office/drawing/2014/main" id="{DAB7A94F-0002-4D1E-A9B8-D9326F8A3A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6754475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60</xdr:row>
      <xdr:rowOff>104775</xdr:rowOff>
    </xdr:from>
    <xdr:to>
      <xdr:col>2</xdr:col>
      <xdr:colOff>1095375</xdr:colOff>
      <xdr:row>60</xdr:row>
      <xdr:rowOff>704850</xdr:rowOff>
    </xdr:to>
    <xdr:pic>
      <xdr:nvPicPr>
        <xdr:cNvPr id="233" name="Picture 790" descr="Z:\Zoye\DCIM\name pics\mount with new itum num\100362000038.jpg">
          <a:extLst>
            <a:ext uri="{FF2B5EF4-FFF2-40B4-BE49-F238E27FC236}">
              <a16:creationId xmlns:a16="http://schemas.microsoft.com/office/drawing/2014/main" id="{704EF955-4D16-478B-8604-5036833344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84" r="15544" b="17857"/>
        <a:stretch>
          <a:fillRect/>
        </a:stretch>
      </xdr:blipFill>
      <xdr:spPr bwMode="auto">
        <a:xfrm>
          <a:off x="1047750" y="16563975"/>
          <a:ext cx="9525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95</xdr:row>
      <xdr:rowOff>38100</xdr:rowOff>
    </xdr:from>
    <xdr:to>
      <xdr:col>2</xdr:col>
      <xdr:colOff>1038225</xdr:colOff>
      <xdr:row>95</xdr:row>
      <xdr:rowOff>666750</xdr:rowOff>
    </xdr:to>
    <xdr:pic>
      <xdr:nvPicPr>
        <xdr:cNvPr id="234" name="Picture 851" descr="Z:\Zoye\DCIM\name pics\mount with new itum num\100705000038.jpg">
          <a:extLst>
            <a:ext uri="{FF2B5EF4-FFF2-40B4-BE49-F238E27FC236}">
              <a16:creationId xmlns:a16="http://schemas.microsoft.com/office/drawing/2014/main" id="{05CDBFDA-146C-4EE5-95A1-58C895A38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5755600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</xdr:colOff>
      <xdr:row>96</xdr:row>
      <xdr:rowOff>123825</xdr:rowOff>
    </xdr:from>
    <xdr:to>
      <xdr:col>2</xdr:col>
      <xdr:colOff>1095375</xdr:colOff>
      <xdr:row>96</xdr:row>
      <xdr:rowOff>723900</xdr:rowOff>
    </xdr:to>
    <xdr:pic>
      <xdr:nvPicPr>
        <xdr:cNvPr id="235" name="Picture 346" descr="Z:\Zoye\DCIM\name pics\mount with new itum num\100041000038.jpg">
          <a:extLst>
            <a:ext uri="{FF2B5EF4-FFF2-40B4-BE49-F238E27FC236}">
              <a16:creationId xmlns:a16="http://schemas.microsoft.com/office/drawing/2014/main" id="{A8304593-0434-471A-97A7-22FD372DA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27" r="-11855" b="17018"/>
        <a:stretch>
          <a:fillRect/>
        </a:stretch>
      </xdr:blipFill>
      <xdr:spPr bwMode="auto">
        <a:xfrm>
          <a:off x="933450" y="26098500"/>
          <a:ext cx="10668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6</xdr:row>
      <xdr:rowOff>47625</xdr:rowOff>
    </xdr:from>
    <xdr:to>
      <xdr:col>2</xdr:col>
      <xdr:colOff>1095375</xdr:colOff>
      <xdr:row>6</xdr:row>
      <xdr:rowOff>676275</xdr:rowOff>
    </xdr:to>
    <xdr:pic>
      <xdr:nvPicPr>
        <xdr:cNvPr id="236" name="Picture 708" descr="Z:\Zoye\DCIM\name pics\mount with new itum num\100046000038.jpg">
          <a:extLst>
            <a:ext uri="{FF2B5EF4-FFF2-40B4-BE49-F238E27FC236}">
              <a16:creationId xmlns:a16="http://schemas.microsoft.com/office/drawing/2014/main" id="{D576820D-527E-4DD3-88B4-580F6FB639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619375"/>
          <a:ext cx="8001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9</xdr:row>
      <xdr:rowOff>47625</xdr:rowOff>
    </xdr:from>
    <xdr:to>
      <xdr:col>2</xdr:col>
      <xdr:colOff>1095375</xdr:colOff>
      <xdr:row>9</xdr:row>
      <xdr:rowOff>676275</xdr:rowOff>
    </xdr:to>
    <xdr:pic>
      <xdr:nvPicPr>
        <xdr:cNvPr id="237" name="Picture 483" descr="Z:\Zoye\DCIM\name pics\mount with new itum num\100181000038.jpg">
          <a:extLst>
            <a:ext uri="{FF2B5EF4-FFF2-40B4-BE49-F238E27FC236}">
              <a16:creationId xmlns:a16="http://schemas.microsoft.com/office/drawing/2014/main" id="{A5E1A7A1-AB67-40B7-8761-AC0D2FA747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3390900"/>
          <a:ext cx="838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20</xdr:row>
      <xdr:rowOff>85725</xdr:rowOff>
    </xdr:from>
    <xdr:to>
      <xdr:col>2</xdr:col>
      <xdr:colOff>1095375</xdr:colOff>
      <xdr:row>20</xdr:row>
      <xdr:rowOff>638175</xdr:rowOff>
    </xdr:to>
    <xdr:pic>
      <xdr:nvPicPr>
        <xdr:cNvPr id="238" name="Picture 474" descr="Z:\Zoye\DCIM\name pics\mount with new itum num\100184000038.jpg">
          <a:extLst>
            <a:ext uri="{FF2B5EF4-FFF2-40B4-BE49-F238E27FC236}">
              <a16:creationId xmlns:a16="http://schemas.microsoft.com/office/drawing/2014/main" id="{B37CFEC0-7625-43F9-94CA-71B6E14967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10985" b="25253"/>
        <a:stretch>
          <a:fillRect/>
        </a:stretch>
      </xdr:blipFill>
      <xdr:spPr bwMode="auto">
        <a:xfrm>
          <a:off x="1162050" y="6257925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19</xdr:row>
      <xdr:rowOff>28575</xdr:rowOff>
    </xdr:from>
    <xdr:to>
      <xdr:col>2</xdr:col>
      <xdr:colOff>1095375</xdr:colOff>
      <xdr:row>19</xdr:row>
      <xdr:rowOff>771525</xdr:rowOff>
    </xdr:to>
    <xdr:pic>
      <xdr:nvPicPr>
        <xdr:cNvPr id="239" name="Picture 182" descr="Z:\Zoye\DCIM\name pics\mount with new itum num\100430000038.jpg">
          <a:extLst>
            <a:ext uri="{FF2B5EF4-FFF2-40B4-BE49-F238E27FC236}">
              <a16:creationId xmlns:a16="http://schemas.microsoft.com/office/drawing/2014/main" id="{58C47A33-049A-4314-9D28-712FDF5DAE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5943600"/>
          <a:ext cx="8572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91</xdr:row>
      <xdr:rowOff>104775</xdr:rowOff>
    </xdr:from>
    <xdr:to>
      <xdr:col>2</xdr:col>
      <xdr:colOff>1095375</xdr:colOff>
      <xdr:row>91</xdr:row>
      <xdr:rowOff>733425</xdr:rowOff>
    </xdr:to>
    <xdr:pic>
      <xdr:nvPicPr>
        <xdr:cNvPr id="240" name="Picture 435" descr="Z:\Zoye\DCIM\name pics\mount with new itum num\100445000038.jpg">
          <a:extLst>
            <a:ext uri="{FF2B5EF4-FFF2-40B4-BE49-F238E27FC236}">
              <a16:creationId xmlns:a16="http://schemas.microsoft.com/office/drawing/2014/main" id="{0A937ED1-A680-41B1-88F3-E3A1913394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4793575"/>
          <a:ext cx="7429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90</xdr:row>
      <xdr:rowOff>19050</xdr:rowOff>
    </xdr:from>
    <xdr:to>
      <xdr:col>2</xdr:col>
      <xdr:colOff>1095375</xdr:colOff>
      <xdr:row>90</xdr:row>
      <xdr:rowOff>704850</xdr:rowOff>
    </xdr:to>
    <xdr:pic>
      <xdr:nvPicPr>
        <xdr:cNvPr id="241" name="Picture 753" descr="Z:\Zoye\DCIM\name pics\mount with new itum num\100088000038.jpg">
          <a:extLst>
            <a:ext uri="{FF2B5EF4-FFF2-40B4-BE49-F238E27FC236}">
              <a16:creationId xmlns:a16="http://schemas.microsoft.com/office/drawing/2014/main" id="{77434A41-BE4C-4F6B-B56F-95E5F080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3409" b="15306"/>
        <a:stretch>
          <a:fillRect/>
        </a:stretch>
      </xdr:blipFill>
      <xdr:spPr bwMode="auto">
        <a:xfrm>
          <a:off x="1095375" y="24450675"/>
          <a:ext cx="90487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78</xdr:row>
      <xdr:rowOff>123825</xdr:rowOff>
    </xdr:from>
    <xdr:to>
      <xdr:col>2</xdr:col>
      <xdr:colOff>1095375</xdr:colOff>
      <xdr:row>78</xdr:row>
      <xdr:rowOff>628650</xdr:rowOff>
    </xdr:to>
    <xdr:pic>
      <xdr:nvPicPr>
        <xdr:cNvPr id="242" name="Picture 752" descr="Z:\Zoye\DCIM\name pics\mount with new itum num\100087000038.jpg">
          <a:extLst>
            <a:ext uri="{FF2B5EF4-FFF2-40B4-BE49-F238E27FC236}">
              <a16:creationId xmlns:a16="http://schemas.microsoft.com/office/drawing/2014/main" id="{86D6A5C9-DD55-450E-B7BE-FD4E6EBCEB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193" r="-5302" b="17677"/>
        <a:stretch>
          <a:fillRect/>
        </a:stretch>
      </xdr:blipFill>
      <xdr:spPr bwMode="auto">
        <a:xfrm>
          <a:off x="1143000" y="21469350"/>
          <a:ext cx="85725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79</xdr:row>
      <xdr:rowOff>85725</xdr:rowOff>
    </xdr:from>
    <xdr:to>
      <xdr:col>2</xdr:col>
      <xdr:colOff>1095375</xdr:colOff>
      <xdr:row>79</xdr:row>
      <xdr:rowOff>685800</xdr:rowOff>
    </xdr:to>
    <xdr:pic>
      <xdr:nvPicPr>
        <xdr:cNvPr id="243" name="Picture 790" descr="Z:\Zoye\DCIM\name pics\mount with new itum num\100362000038.jpg">
          <a:extLst>
            <a:ext uri="{FF2B5EF4-FFF2-40B4-BE49-F238E27FC236}">
              <a16:creationId xmlns:a16="http://schemas.microsoft.com/office/drawing/2014/main" id="{DA0C5FE2-A633-4022-8F92-3B4707B6C6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816" r="9848" b="10204"/>
        <a:stretch>
          <a:fillRect/>
        </a:stretch>
      </xdr:blipFill>
      <xdr:spPr bwMode="auto">
        <a:xfrm>
          <a:off x="1095375" y="21688425"/>
          <a:ext cx="90487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55</xdr:row>
      <xdr:rowOff>0</xdr:rowOff>
    </xdr:from>
    <xdr:to>
      <xdr:col>2</xdr:col>
      <xdr:colOff>1095375</xdr:colOff>
      <xdr:row>55</xdr:row>
      <xdr:rowOff>695325</xdr:rowOff>
    </xdr:to>
    <xdr:pic>
      <xdr:nvPicPr>
        <xdr:cNvPr id="244" name="Picture 923" descr="Z:\Zoye\DCIM\name pics\mount with new itum num\100375000038.jpg">
          <a:extLst>
            <a:ext uri="{FF2B5EF4-FFF2-40B4-BE49-F238E27FC236}">
              <a16:creationId xmlns:a16="http://schemas.microsoft.com/office/drawing/2014/main" id="{F5EC3B40-2596-48AA-ACCC-425DFC9127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173325"/>
          <a:ext cx="89535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52</xdr:row>
      <xdr:rowOff>85725</xdr:rowOff>
    </xdr:from>
    <xdr:to>
      <xdr:col>2</xdr:col>
      <xdr:colOff>1095375</xdr:colOff>
      <xdr:row>52</xdr:row>
      <xdr:rowOff>714375</xdr:rowOff>
    </xdr:to>
    <xdr:pic>
      <xdr:nvPicPr>
        <xdr:cNvPr id="245" name="Picture 920" descr="Z:\Zoye\DCIM\name pics\mount with new itum num\100578000038.jpg">
          <a:extLst>
            <a:ext uri="{FF2B5EF4-FFF2-40B4-BE49-F238E27FC236}">
              <a16:creationId xmlns:a16="http://schemas.microsoft.com/office/drawing/2014/main" id="{9DC61623-2A29-4883-B9E6-67504C5883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4487525"/>
          <a:ext cx="8001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14</xdr:row>
      <xdr:rowOff>47625</xdr:rowOff>
    </xdr:from>
    <xdr:to>
      <xdr:col>2</xdr:col>
      <xdr:colOff>1057275</xdr:colOff>
      <xdr:row>14</xdr:row>
      <xdr:rowOff>676275</xdr:rowOff>
    </xdr:to>
    <xdr:pic>
      <xdr:nvPicPr>
        <xdr:cNvPr id="246" name="Picture 444" descr="Z:\Zoye\DCIM\name pics\mount with new itum num\100648000014.jpg">
          <a:extLst>
            <a:ext uri="{FF2B5EF4-FFF2-40B4-BE49-F238E27FC236}">
              <a16:creationId xmlns:a16="http://schemas.microsoft.com/office/drawing/2014/main" id="{BB643045-FCB5-42DF-B462-FA376BA09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4676775"/>
          <a:ext cx="838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15</xdr:row>
      <xdr:rowOff>85725</xdr:rowOff>
    </xdr:from>
    <xdr:to>
      <xdr:col>2</xdr:col>
      <xdr:colOff>1095375</xdr:colOff>
      <xdr:row>15</xdr:row>
      <xdr:rowOff>657225</xdr:rowOff>
    </xdr:to>
    <xdr:pic>
      <xdr:nvPicPr>
        <xdr:cNvPr id="247" name="Picture 510" descr="Z:\Zoye\DCIM\name pics\mount with new itum num\100201000038.jpg">
          <a:extLst>
            <a:ext uri="{FF2B5EF4-FFF2-40B4-BE49-F238E27FC236}">
              <a16:creationId xmlns:a16="http://schemas.microsoft.com/office/drawing/2014/main" id="{DA0D2781-040F-4046-9C9B-B09D69F23F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3409" b="25510"/>
        <a:stretch>
          <a:fillRect/>
        </a:stretch>
      </xdr:blipFill>
      <xdr:spPr bwMode="auto">
        <a:xfrm>
          <a:off x="1085850" y="4972050"/>
          <a:ext cx="9144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13</xdr:row>
      <xdr:rowOff>38100</xdr:rowOff>
    </xdr:from>
    <xdr:to>
      <xdr:col>2</xdr:col>
      <xdr:colOff>1095375</xdr:colOff>
      <xdr:row>13</xdr:row>
      <xdr:rowOff>666750</xdr:rowOff>
    </xdr:to>
    <xdr:pic>
      <xdr:nvPicPr>
        <xdr:cNvPr id="248" name="Picture 74" descr="Z:\Zoye\DCIM\name pics\mount with new itum num\100265000038.jpg">
          <a:extLst>
            <a:ext uri="{FF2B5EF4-FFF2-40B4-BE49-F238E27FC236}">
              <a16:creationId xmlns:a16="http://schemas.microsoft.com/office/drawing/2014/main" id="{ED8098AD-B867-47CC-BCE3-9A0DE5D798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4410075"/>
          <a:ext cx="7810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12</xdr:row>
      <xdr:rowOff>85725</xdr:rowOff>
    </xdr:from>
    <xdr:to>
      <xdr:col>2</xdr:col>
      <xdr:colOff>1095375</xdr:colOff>
      <xdr:row>12</xdr:row>
      <xdr:rowOff>714375</xdr:rowOff>
    </xdr:to>
    <xdr:pic>
      <xdr:nvPicPr>
        <xdr:cNvPr id="249" name="Picture 849" descr="Z:\Zoye\DCIM\name pics\mount with new itum num\100377000038.jpg">
          <a:extLst>
            <a:ext uri="{FF2B5EF4-FFF2-40B4-BE49-F238E27FC236}">
              <a16:creationId xmlns:a16="http://schemas.microsoft.com/office/drawing/2014/main" id="{546B3BBE-B362-41FC-92D9-583AE3B2F8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4200525"/>
          <a:ext cx="74295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50</xdr:row>
      <xdr:rowOff>66675</xdr:rowOff>
    </xdr:from>
    <xdr:to>
      <xdr:col>2</xdr:col>
      <xdr:colOff>1095375</xdr:colOff>
      <xdr:row>50</xdr:row>
      <xdr:rowOff>685800</xdr:rowOff>
    </xdr:to>
    <xdr:pic>
      <xdr:nvPicPr>
        <xdr:cNvPr id="250" name="Picture 632" descr="Z:\Zoye\DCIM\name pics\mount with new itum num\100128000038.jpg">
          <a:extLst>
            <a:ext uri="{FF2B5EF4-FFF2-40B4-BE49-F238E27FC236}">
              <a16:creationId xmlns:a16="http://schemas.microsoft.com/office/drawing/2014/main" id="{963B21B3-7394-4C48-8A25-758F96F1EE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274" b="17677"/>
        <a:stretch>
          <a:fillRect/>
        </a:stretch>
      </xdr:blipFill>
      <xdr:spPr bwMode="auto">
        <a:xfrm>
          <a:off x="1066800" y="13954125"/>
          <a:ext cx="93345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49</xdr:row>
      <xdr:rowOff>66675</xdr:rowOff>
    </xdr:from>
    <xdr:to>
      <xdr:col>2</xdr:col>
      <xdr:colOff>1076325</xdr:colOff>
      <xdr:row>49</xdr:row>
      <xdr:rowOff>762000</xdr:rowOff>
    </xdr:to>
    <xdr:pic>
      <xdr:nvPicPr>
        <xdr:cNvPr id="251" name="Picture 746" descr="Z:\Zoye\DCIM\name pics\mount with new itum num\100091000038.jpg">
          <a:extLst>
            <a:ext uri="{FF2B5EF4-FFF2-40B4-BE49-F238E27FC236}">
              <a16:creationId xmlns:a16="http://schemas.microsoft.com/office/drawing/2014/main" id="{DF7850E4-965D-4042-BCD8-0578D9D053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3696950"/>
          <a:ext cx="93345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75</xdr:row>
      <xdr:rowOff>38100</xdr:rowOff>
    </xdr:from>
    <xdr:to>
      <xdr:col>2</xdr:col>
      <xdr:colOff>1095375</xdr:colOff>
      <xdr:row>75</xdr:row>
      <xdr:rowOff>762000</xdr:rowOff>
    </xdr:to>
    <xdr:pic>
      <xdr:nvPicPr>
        <xdr:cNvPr id="252" name="Picture 645" descr="Z:\Zoye\DCIM\name pics\mount with new itum num\100099000038.jpg">
          <a:extLst>
            <a:ext uri="{FF2B5EF4-FFF2-40B4-BE49-F238E27FC236}">
              <a16:creationId xmlns:a16="http://schemas.microsoft.com/office/drawing/2014/main" id="{D761913E-0025-423D-A17A-173AFBDDDE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0612100"/>
          <a:ext cx="8763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76</xdr:row>
      <xdr:rowOff>85725</xdr:rowOff>
    </xdr:from>
    <xdr:to>
      <xdr:col>2</xdr:col>
      <xdr:colOff>1095375</xdr:colOff>
      <xdr:row>76</xdr:row>
      <xdr:rowOff>714375</xdr:rowOff>
    </xdr:to>
    <xdr:pic>
      <xdr:nvPicPr>
        <xdr:cNvPr id="253" name="Picture 807" descr="Z:\Zoye\DCIM\name pics\mount with new itum num\100332000038.jpg">
          <a:extLst>
            <a:ext uri="{FF2B5EF4-FFF2-40B4-BE49-F238E27FC236}">
              <a16:creationId xmlns:a16="http://schemas.microsoft.com/office/drawing/2014/main" id="{3B0A6CCE-3BF6-4CF1-8B05-15303F78B7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0916900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409575</xdr:colOff>
      <xdr:row>9</xdr:row>
      <xdr:rowOff>800100</xdr:rowOff>
    </xdr:from>
    <xdr:to>
      <xdr:col>2</xdr:col>
      <xdr:colOff>1123950</xdr:colOff>
      <xdr:row>10</xdr:row>
      <xdr:rowOff>733425</xdr:rowOff>
    </xdr:to>
    <xdr:pic>
      <xdr:nvPicPr>
        <xdr:cNvPr id="254" name="图片 65">
          <a:extLst>
            <a:ext uri="{FF2B5EF4-FFF2-40B4-BE49-F238E27FC236}">
              <a16:creationId xmlns:a16="http://schemas.microsoft.com/office/drawing/2014/main" id="{DE087C6D-9C60-43CE-93C9-BD93A13210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3600450"/>
          <a:ext cx="68580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73</xdr:row>
      <xdr:rowOff>66675</xdr:rowOff>
    </xdr:from>
    <xdr:to>
      <xdr:col>2</xdr:col>
      <xdr:colOff>1095375</xdr:colOff>
      <xdr:row>73</xdr:row>
      <xdr:rowOff>695325</xdr:rowOff>
    </xdr:to>
    <xdr:pic>
      <xdr:nvPicPr>
        <xdr:cNvPr id="255" name="Picture 840" descr="Z:\Zoye\DCIM\name pics\mount with new itum num\100345000038.jpg">
          <a:extLst>
            <a:ext uri="{FF2B5EF4-FFF2-40B4-BE49-F238E27FC236}">
              <a16:creationId xmlns:a16="http://schemas.microsoft.com/office/drawing/2014/main" id="{895D1161-B126-4CAA-8B0A-FC854C22AB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0126325"/>
          <a:ext cx="828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72</xdr:row>
      <xdr:rowOff>47625</xdr:rowOff>
    </xdr:from>
    <xdr:to>
      <xdr:col>2</xdr:col>
      <xdr:colOff>1095375</xdr:colOff>
      <xdr:row>72</xdr:row>
      <xdr:rowOff>723900</xdr:rowOff>
    </xdr:to>
    <xdr:pic>
      <xdr:nvPicPr>
        <xdr:cNvPr id="256" name="Picture 740" descr="Z:\Zoye\DCIM\name pics\mount with new itum num\100108000038.jpg">
          <a:extLst>
            <a:ext uri="{FF2B5EF4-FFF2-40B4-BE49-F238E27FC236}">
              <a16:creationId xmlns:a16="http://schemas.microsoft.com/office/drawing/2014/main" id="{2042826D-8D55-43C4-A118-2A54D3D30D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9850100"/>
          <a:ext cx="7429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85</xdr:row>
      <xdr:rowOff>47625</xdr:rowOff>
    </xdr:from>
    <xdr:to>
      <xdr:col>2</xdr:col>
      <xdr:colOff>1095375</xdr:colOff>
      <xdr:row>85</xdr:row>
      <xdr:rowOff>676275</xdr:rowOff>
    </xdr:to>
    <xdr:pic>
      <xdr:nvPicPr>
        <xdr:cNvPr id="257" name="Picture 830" descr="Z:\Zoye\DCIM\name pics\mount with new itum num\100109000038.jpg">
          <a:extLst>
            <a:ext uri="{FF2B5EF4-FFF2-40B4-BE49-F238E27FC236}">
              <a16:creationId xmlns:a16="http://schemas.microsoft.com/office/drawing/2014/main" id="{F2A6FF1A-BD80-488E-9372-AA393C858C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3193375"/>
          <a:ext cx="8286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84</xdr:row>
      <xdr:rowOff>38100</xdr:rowOff>
    </xdr:from>
    <xdr:to>
      <xdr:col>2</xdr:col>
      <xdr:colOff>1019175</xdr:colOff>
      <xdr:row>84</xdr:row>
      <xdr:rowOff>666750</xdr:rowOff>
    </xdr:to>
    <xdr:pic>
      <xdr:nvPicPr>
        <xdr:cNvPr id="258" name="Picture 129" descr="Z:\Zoye\DCIM\name pics\mount with new itum num\100489000014.jpg">
          <a:extLst>
            <a:ext uri="{FF2B5EF4-FFF2-40B4-BE49-F238E27FC236}">
              <a16:creationId xmlns:a16="http://schemas.microsoft.com/office/drawing/2014/main" id="{A38BF428-FBBD-4477-9795-8FA95E5FB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2926675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66675</xdr:colOff>
      <xdr:row>21</xdr:row>
      <xdr:rowOff>133350</xdr:rowOff>
    </xdr:from>
    <xdr:to>
      <xdr:col>2</xdr:col>
      <xdr:colOff>1095375</xdr:colOff>
      <xdr:row>21</xdr:row>
      <xdr:rowOff>714375</xdr:rowOff>
    </xdr:to>
    <xdr:pic>
      <xdr:nvPicPr>
        <xdr:cNvPr id="259" name="Picture 205" descr="Z:\Zoye\DCIM\name pics\mount with new itum num\100167000038.jpg">
          <a:extLst>
            <a:ext uri="{FF2B5EF4-FFF2-40B4-BE49-F238E27FC236}">
              <a16:creationId xmlns:a16="http://schemas.microsoft.com/office/drawing/2014/main" id="{2B1938D2-C149-4F95-8233-02D74A2046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242" r="9848" b="25253"/>
        <a:stretch>
          <a:fillRect/>
        </a:stretch>
      </xdr:blipFill>
      <xdr:spPr bwMode="auto">
        <a:xfrm>
          <a:off x="971550" y="6562725"/>
          <a:ext cx="10287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22</xdr:row>
      <xdr:rowOff>47625</xdr:rowOff>
    </xdr:from>
    <xdr:to>
      <xdr:col>2</xdr:col>
      <xdr:colOff>1095375</xdr:colOff>
      <xdr:row>22</xdr:row>
      <xdr:rowOff>704850</xdr:rowOff>
    </xdr:to>
    <xdr:pic>
      <xdr:nvPicPr>
        <xdr:cNvPr id="260" name="Picture 482" descr="Z:\Zoye\DCIM\name pics\mount with new itum num\100198000038.jpg">
          <a:extLst>
            <a:ext uri="{FF2B5EF4-FFF2-40B4-BE49-F238E27FC236}">
              <a16:creationId xmlns:a16="http://schemas.microsoft.com/office/drawing/2014/main" id="{7C53280C-E30C-4D42-AD89-66FA68440C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35" b="16772"/>
        <a:stretch>
          <a:fillRect/>
        </a:stretch>
      </xdr:blipFill>
      <xdr:spPr bwMode="auto">
        <a:xfrm>
          <a:off x="1171575" y="6734175"/>
          <a:ext cx="8286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23</xdr:row>
      <xdr:rowOff>85725</xdr:rowOff>
    </xdr:from>
    <xdr:to>
      <xdr:col>2</xdr:col>
      <xdr:colOff>1095375</xdr:colOff>
      <xdr:row>23</xdr:row>
      <xdr:rowOff>647700</xdr:rowOff>
    </xdr:to>
    <xdr:pic>
      <xdr:nvPicPr>
        <xdr:cNvPr id="261" name="Picture 344" descr="Z:\Zoye\DCIM\name pics\mount with new itum num\100040000038.jpg">
          <a:extLst>
            <a:ext uri="{FF2B5EF4-FFF2-40B4-BE49-F238E27FC236}">
              <a16:creationId xmlns:a16="http://schemas.microsoft.com/office/drawing/2014/main" id="{7017C699-BAE6-43B6-83D1-02BF85FEAB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6023" b="25920"/>
        <a:stretch>
          <a:fillRect/>
        </a:stretch>
      </xdr:blipFill>
      <xdr:spPr bwMode="auto">
        <a:xfrm>
          <a:off x="1238250" y="7029450"/>
          <a:ext cx="7620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87</xdr:row>
      <xdr:rowOff>38100</xdr:rowOff>
    </xdr:from>
    <xdr:to>
      <xdr:col>2</xdr:col>
      <xdr:colOff>1076325</xdr:colOff>
      <xdr:row>87</xdr:row>
      <xdr:rowOff>666750</xdr:rowOff>
    </xdr:to>
    <xdr:pic>
      <xdr:nvPicPr>
        <xdr:cNvPr id="262" name="Picture 737" descr="Z:\Zoye\DCIM\name pics\mount with new itum num\100048000038.jpg">
          <a:extLst>
            <a:ext uri="{FF2B5EF4-FFF2-40B4-BE49-F238E27FC236}">
              <a16:creationId xmlns:a16="http://schemas.microsoft.com/office/drawing/2014/main" id="{2D044077-35E4-4D2A-A091-213E65896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3698200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86</xdr:row>
      <xdr:rowOff>38100</xdr:rowOff>
    </xdr:from>
    <xdr:to>
      <xdr:col>2</xdr:col>
      <xdr:colOff>1019175</xdr:colOff>
      <xdr:row>86</xdr:row>
      <xdr:rowOff>666750</xdr:rowOff>
    </xdr:to>
    <xdr:pic>
      <xdr:nvPicPr>
        <xdr:cNvPr id="263" name="Picture 627" descr="Z:\Zoye\DCIM\name pics\mount with new itum num\100125000038.jpg">
          <a:extLst>
            <a:ext uri="{FF2B5EF4-FFF2-40B4-BE49-F238E27FC236}">
              <a16:creationId xmlns:a16="http://schemas.microsoft.com/office/drawing/2014/main" id="{611E8FAC-2470-4E72-8BD3-882AD3FC4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3441025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77</xdr:row>
      <xdr:rowOff>38100</xdr:rowOff>
    </xdr:from>
    <xdr:to>
      <xdr:col>2</xdr:col>
      <xdr:colOff>1076325</xdr:colOff>
      <xdr:row>77</xdr:row>
      <xdr:rowOff>666750</xdr:rowOff>
    </xdr:to>
    <xdr:pic>
      <xdr:nvPicPr>
        <xdr:cNvPr id="264" name="Picture 754" descr="Z:\Zoye\DCIM\name pics\mount with new itum num\100348000038.jpg">
          <a:extLst>
            <a:ext uri="{FF2B5EF4-FFF2-40B4-BE49-F238E27FC236}">
              <a16:creationId xmlns:a16="http://schemas.microsoft.com/office/drawing/2014/main" id="{12FD77C0-0E27-4DFB-A7FA-BF3894733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1126450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80</xdr:row>
      <xdr:rowOff>38100</xdr:rowOff>
    </xdr:from>
    <xdr:to>
      <xdr:col>2</xdr:col>
      <xdr:colOff>1095375</xdr:colOff>
      <xdr:row>80</xdr:row>
      <xdr:rowOff>742950</xdr:rowOff>
    </xdr:to>
    <xdr:pic>
      <xdr:nvPicPr>
        <xdr:cNvPr id="265" name="Picture 488" descr="Z:\Zoye\DCIM\name pics\mount with new itum num\100455000038.jpg">
          <a:extLst>
            <a:ext uri="{FF2B5EF4-FFF2-40B4-BE49-F238E27FC236}">
              <a16:creationId xmlns:a16="http://schemas.microsoft.com/office/drawing/2014/main" id="{6FABB0D0-7042-4AAA-9CD3-84D0B9045A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9227" b="10815"/>
        <a:stretch>
          <a:fillRect/>
        </a:stretch>
      </xdr:blipFill>
      <xdr:spPr bwMode="auto">
        <a:xfrm>
          <a:off x="1095375" y="21897975"/>
          <a:ext cx="9048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83</xdr:row>
      <xdr:rowOff>85725</xdr:rowOff>
    </xdr:from>
    <xdr:to>
      <xdr:col>2</xdr:col>
      <xdr:colOff>1019175</xdr:colOff>
      <xdr:row>83</xdr:row>
      <xdr:rowOff>714375</xdr:rowOff>
    </xdr:to>
    <xdr:pic>
      <xdr:nvPicPr>
        <xdr:cNvPr id="266" name="Picture 852" descr="Z:\Zoye\DCIM\name pics\mount with new itum num\100707000038.jpg">
          <a:extLst>
            <a:ext uri="{FF2B5EF4-FFF2-40B4-BE49-F238E27FC236}">
              <a16:creationId xmlns:a16="http://schemas.microsoft.com/office/drawing/2014/main" id="{175B14B3-7D44-4B9F-A139-BE8929FA5E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2717125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97</xdr:row>
      <xdr:rowOff>85725</xdr:rowOff>
    </xdr:from>
    <xdr:to>
      <xdr:col>2</xdr:col>
      <xdr:colOff>1095375</xdr:colOff>
      <xdr:row>97</xdr:row>
      <xdr:rowOff>714375</xdr:rowOff>
    </xdr:to>
    <xdr:pic>
      <xdr:nvPicPr>
        <xdr:cNvPr id="267" name="Picture 851" descr="Z:\Zoye\DCIM\name pics\mount with new itum num\100705000038.jpg">
          <a:extLst>
            <a:ext uri="{FF2B5EF4-FFF2-40B4-BE49-F238E27FC236}">
              <a16:creationId xmlns:a16="http://schemas.microsoft.com/office/drawing/2014/main" id="{06F65B4F-9782-4D71-87FD-8A138B11D5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6317575"/>
          <a:ext cx="74295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26</xdr:row>
      <xdr:rowOff>66675</xdr:rowOff>
    </xdr:from>
    <xdr:to>
      <xdr:col>2</xdr:col>
      <xdr:colOff>1095375</xdr:colOff>
      <xdr:row>26</xdr:row>
      <xdr:rowOff>695325</xdr:rowOff>
    </xdr:to>
    <xdr:pic>
      <xdr:nvPicPr>
        <xdr:cNvPr id="268" name="Picture 851" descr="Z:\Zoye\DCIM\name pics\mount with new itum num\100705000038.jpg">
          <a:extLst>
            <a:ext uri="{FF2B5EF4-FFF2-40B4-BE49-F238E27FC236}">
              <a16:creationId xmlns:a16="http://schemas.microsoft.com/office/drawing/2014/main" id="{FBD660FC-14E8-4E01-9176-6C8F150ADD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7781925"/>
          <a:ext cx="828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25</xdr:row>
      <xdr:rowOff>104775</xdr:rowOff>
    </xdr:from>
    <xdr:to>
      <xdr:col>2</xdr:col>
      <xdr:colOff>1057275</xdr:colOff>
      <xdr:row>25</xdr:row>
      <xdr:rowOff>733425</xdr:rowOff>
    </xdr:to>
    <xdr:pic>
      <xdr:nvPicPr>
        <xdr:cNvPr id="269" name="Picture 772" descr="Z:\Zoye\DCIM\name pics\mount with new itum num\100380000038.jpg">
          <a:extLst>
            <a:ext uri="{FF2B5EF4-FFF2-40B4-BE49-F238E27FC236}">
              <a16:creationId xmlns:a16="http://schemas.microsoft.com/office/drawing/2014/main" id="{577A8274-C5B4-4684-8F17-C09A492A2D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7562850"/>
          <a:ext cx="8382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81</xdr:row>
      <xdr:rowOff>85725</xdr:rowOff>
    </xdr:from>
    <xdr:to>
      <xdr:col>2</xdr:col>
      <xdr:colOff>1095375</xdr:colOff>
      <xdr:row>81</xdr:row>
      <xdr:rowOff>647700</xdr:rowOff>
    </xdr:to>
    <xdr:pic>
      <xdr:nvPicPr>
        <xdr:cNvPr id="270" name="Picture 625" descr="Z:\Zoye\DCIM\name pics\mount with new itum num\100330000038.jpg">
          <a:extLst>
            <a:ext uri="{FF2B5EF4-FFF2-40B4-BE49-F238E27FC236}">
              <a16:creationId xmlns:a16="http://schemas.microsoft.com/office/drawing/2014/main" id="{FACF84AE-7276-4708-B884-1BCA107B46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5302" b="22726"/>
        <a:stretch>
          <a:fillRect/>
        </a:stretch>
      </xdr:blipFill>
      <xdr:spPr bwMode="auto">
        <a:xfrm>
          <a:off x="1162050" y="22202775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82</xdr:row>
      <xdr:rowOff>47625</xdr:rowOff>
    </xdr:from>
    <xdr:to>
      <xdr:col>2</xdr:col>
      <xdr:colOff>1095375</xdr:colOff>
      <xdr:row>82</xdr:row>
      <xdr:rowOff>742950</xdr:rowOff>
    </xdr:to>
    <xdr:pic>
      <xdr:nvPicPr>
        <xdr:cNvPr id="271" name="Picture 488" descr="Z:\Zoye\DCIM\name pics\mount with new itum num\100455000038.jpg">
          <a:extLst>
            <a:ext uri="{FF2B5EF4-FFF2-40B4-BE49-F238E27FC236}">
              <a16:creationId xmlns:a16="http://schemas.microsoft.com/office/drawing/2014/main" id="{D5EC7DA9-BD6E-49BC-A859-2F8F7DBAEA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2421850"/>
          <a:ext cx="876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74</xdr:row>
      <xdr:rowOff>19050</xdr:rowOff>
    </xdr:from>
    <xdr:to>
      <xdr:col>2</xdr:col>
      <xdr:colOff>1095375</xdr:colOff>
      <xdr:row>74</xdr:row>
      <xdr:rowOff>647700</xdr:rowOff>
    </xdr:to>
    <xdr:pic>
      <xdr:nvPicPr>
        <xdr:cNvPr id="272" name="Picture 505" descr="Z:\Zoye\DCIM\name pics\mount with new itum num\100055000038.jpg">
          <a:extLst>
            <a:ext uri="{FF2B5EF4-FFF2-40B4-BE49-F238E27FC236}">
              <a16:creationId xmlns:a16="http://schemas.microsoft.com/office/drawing/2014/main" id="{A943E280-B398-4437-8DD1-98ACDE1E4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5302" b="15306"/>
        <a:stretch>
          <a:fillRect/>
        </a:stretch>
      </xdr:blipFill>
      <xdr:spPr bwMode="auto">
        <a:xfrm>
          <a:off x="1085850" y="20335875"/>
          <a:ext cx="9144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68</xdr:row>
      <xdr:rowOff>19050</xdr:rowOff>
    </xdr:from>
    <xdr:to>
      <xdr:col>2</xdr:col>
      <xdr:colOff>1095375</xdr:colOff>
      <xdr:row>68</xdr:row>
      <xdr:rowOff>771525</xdr:rowOff>
    </xdr:to>
    <xdr:pic>
      <xdr:nvPicPr>
        <xdr:cNvPr id="273" name="Picture 925" descr="Z:\Zoye\DCIM\name pics\mount with new itum num\100138000038.jpg">
          <a:extLst>
            <a:ext uri="{FF2B5EF4-FFF2-40B4-BE49-F238E27FC236}">
              <a16:creationId xmlns:a16="http://schemas.microsoft.com/office/drawing/2014/main" id="{2D5C5B78-5489-40EE-9D5A-7E98E9D15A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8535650"/>
          <a:ext cx="8001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</xdr:colOff>
      <xdr:row>69</xdr:row>
      <xdr:rowOff>66675</xdr:rowOff>
    </xdr:from>
    <xdr:to>
      <xdr:col>2</xdr:col>
      <xdr:colOff>1095375</xdr:colOff>
      <xdr:row>69</xdr:row>
      <xdr:rowOff>609600</xdr:rowOff>
    </xdr:to>
    <xdr:pic>
      <xdr:nvPicPr>
        <xdr:cNvPr id="274" name="Picture 847" descr="Z:\Zoye\DCIM\name pics\mount with new itum num\100693000038.jpg">
          <a:extLst>
            <a:ext uri="{FF2B5EF4-FFF2-40B4-BE49-F238E27FC236}">
              <a16:creationId xmlns:a16="http://schemas.microsoft.com/office/drawing/2014/main" id="{275B63D8-BA06-41A2-A0AC-2F8C421380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190" r="-2954" b="31413"/>
        <a:stretch>
          <a:fillRect/>
        </a:stretch>
      </xdr:blipFill>
      <xdr:spPr bwMode="auto">
        <a:xfrm>
          <a:off x="933450" y="18840450"/>
          <a:ext cx="106680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92</xdr:row>
      <xdr:rowOff>38100</xdr:rowOff>
    </xdr:from>
    <xdr:to>
      <xdr:col>2</xdr:col>
      <xdr:colOff>990600</xdr:colOff>
      <xdr:row>92</xdr:row>
      <xdr:rowOff>695325</xdr:rowOff>
    </xdr:to>
    <xdr:pic>
      <xdr:nvPicPr>
        <xdr:cNvPr id="275" name="Picture 204" descr="Z:\Zoye\DCIM\name pics\mount with new itum num\100819000038.jpg">
          <a:extLst>
            <a:ext uri="{FF2B5EF4-FFF2-40B4-BE49-F238E27FC236}">
              <a16:creationId xmlns:a16="http://schemas.microsoft.com/office/drawing/2014/main" id="{9F7C26CA-8B10-4DE7-A7C1-A1D48311C1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7424" b="12627"/>
        <a:stretch>
          <a:fillRect/>
        </a:stretch>
      </xdr:blipFill>
      <xdr:spPr bwMode="auto">
        <a:xfrm>
          <a:off x="1066800" y="24984075"/>
          <a:ext cx="8286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93</xdr:row>
      <xdr:rowOff>19050</xdr:rowOff>
    </xdr:from>
    <xdr:to>
      <xdr:col>2</xdr:col>
      <xdr:colOff>1095375</xdr:colOff>
      <xdr:row>93</xdr:row>
      <xdr:rowOff>647700</xdr:rowOff>
    </xdr:to>
    <xdr:pic>
      <xdr:nvPicPr>
        <xdr:cNvPr id="276" name="Picture 783" descr="Z:\Zoye\DCIM\name pics\mount with new itum num\100114000038.jpg">
          <a:extLst>
            <a:ext uri="{FF2B5EF4-FFF2-40B4-BE49-F238E27FC236}">
              <a16:creationId xmlns:a16="http://schemas.microsoft.com/office/drawing/2014/main" id="{2EED804A-0DA6-4EF5-9FB9-392367D243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5222200"/>
          <a:ext cx="78105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32</xdr:row>
      <xdr:rowOff>85725</xdr:rowOff>
    </xdr:from>
    <xdr:to>
      <xdr:col>2</xdr:col>
      <xdr:colOff>1076325</xdr:colOff>
      <xdr:row>32</xdr:row>
      <xdr:rowOff>714375</xdr:rowOff>
    </xdr:to>
    <xdr:pic>
      <xdr:nvPicPr>
        <xdr:cNvPr id="277" name="Picture 823" descr="Z:\Zoye\DCIM\name pics\mount with new itum num\100346000038.jpg">
          <a:extLst>
            <a:ext uri="{FF2B5EF4-FFF2-40B4-BE49-F238E27FC236}">
              <a16:creationId xmlns:a16="http://schemas.microsoft.com/office/drawing/2014/main" id="{EE7AFF34-1992-46EF-A489-3FB2085D3E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9344025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44</xdr:row>
      <xdr:rowOff>85725</xdr:rowOff>
    </xdr:from>
    <xdr:to>
      <xdr:col>2</xdr:col>
      <xdr:colOff>1095375</xdr:colOff>
      <xdr:row>44</xdr:row>
      <xdr:rowOff>647700</xdr:rowOff>
    </xdr:to>
    <xdr:pic>
      <xdr:nvPicPr>
        <xdr:cNvPr id="278" name="图片 89">
          <a:extLst>
            <a:ext uri="{FF2B5EF4-FFF2-40B4-BE49-F238E27FC236}">
              <a16:creationId xmlns:a16="http://schemas.microsoft.com/office/drawing/2014/main" id="{4BB9F988-83AF-4614-A58D-80622F63D1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2430125"/>
          <a:ext cx="82867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48</xdr:row>
      <xdr:rowOff>38100</xdr:rowOff>
    </xdr:from>
    <xdr:to>
      <xdr:col>2</xdr:col>
      <xdr:colOff>1019175</xdr:colOff>
      <xdr:row>48</xdr:row>
      <xdr:rowOff>666750</xdr:rowOff>
    </xdr:to>
    <xdr:pic>
      <xdr:nvPicPr>
        <xdr:cNvPr id="279" name="Picture 610" descr="Z:\Zoye\DCIM\name pics\mount with new itum num\100105000038.jpg">
          <a:extLst>
            <a:ext uri="{FF2B5EF4-FFF2-40B4-BE49-F238E27FC236}">
              <a16:creationId xmlns:a16="http://schemas.microsoft.com/office/drawing/2014/main" id="{5A1A8EDE-5EC8-4AE3-836D-8DEFFCB5B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3411200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</xdr:colOff>
      <xdr:row>45</xdr:row>
      <xdr:rowOff>0</xdr:rowOff>
    </xdr:from>
    <xdr:to>
      <xdr:col>2</xdr:col>
      <xdr:colOff>1095375</xdr:colOff>
      <xdr:row>45</xdr:row>
      <xdr:rowOff>723900</xdr:rowOff>
    </xdr:to>
    <xdr:pic>
      <xdr:nvPicPr>
        <xdr:cNvPr id="280" name="Picture 787" descr="Z:\Zoye\DCIM\name pics\mount with new itum num\100111000038.jpg">
          <a:extLst>
            <a:ext uri="{FF2B5EF4-FFF2-40B4-BE49-F238E27FC236}">
              <a16:creationId xmlns:a16="http://schemas.microsoft.com/office/drawing/2014/main" id="{F14BB166-AEBA-4AC0-9139-FD2ADA6821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8078" b="15228"/>
        <a:stretch>
          <a:fillRect/>
        </a:stretch>
      </xdr:blipFill>
      <xdr:spPr bwMode="auto">
        <a:xfrm>
          <a:off x="914400" y="12601575"/>
          <a:ext cx="108585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89</xdr:row>
      <xdr:rowOff>0</xdr:rowOff>
    </xdr:from>
    <xdr:to>
      <xdr:col>2</xdr:col>
      <xdr:colOff>1095375</xdr:colOff>
      <xdr:row>89</xdr:row>
      <xdr:rowOff>752475</xdr:rowOff>
    </xdr:to>
    <xdr:pic>
      <xdr:nvPicPr>
        <xdr:cNvPr id="281" name="Picture 214" descr="Z:\Zoye\DCIM\name pics\mount with new itum num\100601000038.jpg">
          <a:extLst>
            <a:ext uri="{FF2B5EF4-FFF2-40B4-BE49-F238E27FC236}">
              <a16:creationId xmlns:a16="http://schemas.microsoft.com/office/drawing/2014/main" id="{1151DC87-1B77-42C5-B00A-95C2A53883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4174450"/>
          <a:ext cx="82867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88</xdr:row>
      <xdr:rowOff>38100</xdr:rowOff>
    </xdr:from>
    <xdr:to>
      <xdr:col>2</xdr:col>
      <xdr:colOff>1095375</xdr:colOff>
      <xdr:row>88</xdr:row>
      <xdr:rowOff>666750</xdr:rowOff>
    </xdr:to>
    <xdr:pic>
      <xdr:nvPicPr>
        <xdr:cNvPr id="282" name="Picture 830" descr="Z:\Zoye\DCIM\name pics\mount with new itum num\100109000038.jpg">
          <a:extLst>
            <a:ext uri="{FF2B5EF4-FFF2-40B4-BE49-F238E27FC236}">
              <a16:creationId xmlns:a16="http://schemas.microsoft.com/office/drawing/2014/main" id="{A150C1A8-0E44-496D-B797-D90A089767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3955375"/>
          <a:ext cx="8001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94</xdr:row>
      <xdr:rowOff>47625</xdr:rowOff>
    </xdr:from>
    <xdr:to>
      <xdr:col>2</xdr:col>
      <xdr:colOff>1057275</xdr:colOff>
      <xdr:row>94</xdr:row>
      <xdr:rowOff>676275</xdr:rowOff>
    </xdr:to>
    <xdr:pic>
      <xdr:nvPicPr>
        <xdr:cNvPr id="283" name="Picture 440" descr="Z:\Zoye\DCIM\name pics\mount with new itum num\100645000038.jpg">
          <a:extLst>
            <a:ext uri="{FF2B5EF4-FFF2-40B4-BE49-F238E27FC236}">
              <a16:creationId xmlns:a16="http://schemas.microsoft.com/office/drawing/2014/main" id="{22D6DA30-DA38-4140-9EC5-4E6BA7A03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5507950"/>
          <a:ext cx="838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17</xdr:row>
      <xdr:rowOff>0</xdr:rowOff>
    </xdr:from>
    <xdr:to>
      <xdr:col>2</xdr:col>
      <xdr:colOff>981075</xdr:colOff>
      <xdr:row>17</xdr:row>
      <xdr:rowOff>628650</xdr:rowOff>
    </xdr:to>
    <xdr:pic>
      <xdr:nvPicPr>
        <xdr:cNvPr id="284" name="Picture 141" descr="Z:\Zoye\DCIM\name pics\mount with new itum num\100290000038.jpg">
          <a:extLst>
            <a:ext uri="{FF2B5EF4-FFF2-40B4-BE49-F238E27FC236}">
              <a16:creationId xmlns:a16="http://schemas.microsoft.com/office/drawing/2014/main" id="{A631CDFA-9B87-474C-95C2-BE0260AE33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5400675"/>
          <a:ext cx="83820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99</xdr:row>
      <xdr:rowOff>66675</xdr:rowOff>
    </xdr:from>
    <xdr:to>
      <xdr:col>2</xdr:col>
      <xdr:colOff>1095375</xdr:colOff>
      <xdr:row>99</xdr:row>
      <xdr:rowOff>733425</xdr:rowOff>
    </xdr:to>
    <xdr:pic>
      <xdr:nvPicPr>
        <xdr:cNvPr id="285" name="Picture 485" descr="Z:\Zoye\DCIM\name pics\mount with new itum num\100185000038.jpg">
          <a:extLst>
            <a:ext uri="{FF2B5EF4-FFF2-40B4-BE49-F238E27FC236}">
              <a16:creationId xmlns:a16="http://schemas.microsoft.com/office/drawing/2014/main" id="{93188F43-295C-4E98-B96D-8B7FF3A4E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885" r="-7408"/>
        <a:stretch>
          <a:fillRect/>
        </a:stretch>
      </xdr:blipFill>
      <xdr:spPr bwMode="auto">
        <a:xfrm>
          <a:off x="1143000" y="26812875"/>
          <a:ext cx="85725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100</xdr:row>
      <xdr:rowOff>66675</xdr:rowOff>
    </xdr:from>
    <xdr:to>
      <xdr:col>2</xdr:col>
      <xdr:colOff>1285875</xdr:colOff>
      <xdr:row>101</xdr:row>
      <xdr:rowOff>38100</xdr:rowOff>
    </xdr:to>
    <xdr:pic>
      <xdr:nvPicPr>
        <xdr:cNvPr id="286" name="Picture 346" descr="Z:\Zoye\DCIM\name pics\mount with new itum num\100041000038.jpg">
          <a:extLst>
            <a:ext uri="{FF2B5EF4-FFF2-40B4-BE49-F238E27FC236}">
              <a16:creationId xmlns:a16="http://schemas.microsoft.com/office/drawing/2014/main" id="{F01268CE-8368-49AF-90C6-482271E2A8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7070050"/>
          <a:ext cx="838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98</xdr:row>
      <xdr:rowOff>47625</xdr:rowOff>
    </xdr:from>
    <xdr:to>
      <xdr:col>2</xdr:col>
      <xdr:colOff>1095375</xdr:colOff>
      <xdr:row>98</xdr:row>
      <xdr:rowOff>742950</xdr:rowOff>
    </xdr:to>
    <xdr:pic>
      <xdr:nvPicPr>
        <xdr:cNvPr id="287" name="Picture 475" descr="Z:\Zoye\DCIM\name pics\mount with new itum num\100194000038.jpg">
          <a:extLst>
            <a:ext uri="{FF2B5EF4-FFF2-40B4-BE49-F238E27FC236}">
              <a16:creationId xmlns:a16="http://schemas.microsoft.com/office/drawing/2014/main" id="{FB2E23A2-B93F-46BA-B509-AEF3C26B3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6536650"/>
          <a:ext cx="7429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95250</xdr:colOff>
      <xdr:row>51</xdr:row>
      <xdr:rowOff>85725</xdr:rowOff>
    </xdr:from>
    <xdr:to>
      <xdr:col>2</xdr:col>
      <xdr:colOff>866775</xdr:colOff>
      <xdr:row>51</xdr:row>
      <xdr:rowOff>666750</xdr:rowOff>
    </xdr:to>
    <xdr:pic>
      <xdr:nvPicPr>
        <xdr:cNvPr id="288" name="Picture 850" descr="Z:\Zoye\DCIM\name pics\mount with new itum num\100378000038.jpg">
          <a:extLst>
            <a:ext uri="{FF2B5EF4-FFF2-40B4-BE49-F238E27FC236}">
              <a16:creationId xmlns:a16="http://schemas.microsoft.com/office/drawing/2014/main" id="{F6A3FEA4-33A3-404A-AF4C-40169C88BD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14230350"/>
          <a:ext cx="77152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24</xdr:row>
      <xdr:rowOff>0</xdr:rowOff>
    </xdr:from>
    <xdr:to>
      <xdr:col>2</xdr:col>
      <xdr:colOff>1095375</xdr:colOff>
      <xdr:row>24</xdr:row>
      <xdr:rowOff>733425</xdr:rowOff>
    </xdr:to>
    <xdr:pic>
      <xdr:nvPicPr>
        <xdr:cNvPr id="289" name="Picture 214" descr="Z:\Zoye\DCIM\name pics\mount with new itum num\100601000038.jpg">
          <a:extLst>
            <a:ext uri="{FF2B5EF4-FFF2-40B4-BE49-F238E27FC236}">
              <a16:creationId xmlns:a16="http://schemas.microsoft.com/office/drawing/2014/main" id="{285CA67C-8328-4A85-85AD-9AF464910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7200900"/>
          <a:ext cx="91440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11</xdr:row>
      <xdr:rowOff>66675</xdr:rowOff>
    </xdr:from>
    <xdr:to>
      <xdr:col>2</xdr:col>
      <xdr:colOff>1095375</xdr:colOff>
      <xdr:row>11</xdr:row>
      <xdr:rowOff>695325</xdr:rowOff>
    </xdr:to>
    <xdr:pic>
      <xdr:nvPicPr>
        <xdr:cNvPr id="290" name="Picture 746" descr="Z:\Zoye\DCIM\name pics\mount with new itum num\100091000038.jpg">
          <a:extLst>
            <a:ext uri="{FF2B5EF4-FFF2-40B4-BE49-F238E27FC236}">
              <a16:creationId xmlns:a16="http://schemas.microsoft.com/office/drawing/2014/main" id="{7B985A0A-399B-4D85-B320-6B0BC0F052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3924300"/>
          <a:ext cx="80962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173</xdr:row>
      <xdr:rowOff>95250</xdr:rowOff>
    </xdr:from>
    <xdr:to>
      <xdr:col>2</xdr:col>
      <xdr:colOff>1095375</xdr:colOff>
      <xdr:row>173</xdr:row>
      <xdr:rowOff>723900</xdr:rowOff>
    </xdr:to>
    <xdr:pic>
      <xdr:nvPicPr>
        <xdr:cNvPr id="291" name="Picture 365" descr="Z:\Zoye\DCIM\name pics\mount with new itum num\100074000038.jpg">
          <a:extLst>
            <a:ext uri="{FF2B5EF4-FFF2-40B4-BE49-F238E27FC236}">
              <a16:creationId xmlns:a16="http://schemas.microsoft.com/office/drawing/2014/main" id="{6533FDF6-1AE6-4C33-8511-1F276E026C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50520600"/>
          <a:ext cx="7810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174</xdr:row>
      <xdr:rowOff>28575</xdr:rowOff>
    </xdr:from>
    <xdr:to>
      <xdr:col>2</xdr:col>
      <xdr:colOff>1095375</xdr:colOff>
      <xdr:row>174</xdr:row>
      <xdr:rowOff>657225</xdr:rowOff>
    </xdr:to>
    <xdr:pic>
      <xdr:nvPicPr>
        <xdr:cNvPr id="292" name="Picture 334" descr="Z:\Zoye\DCIM\name pics\mount with new itum num\100470000038.jpg">
          <a:extLst>
            <a:ext uri="{FF2B5EF4-FFF2-40B4-BE49-F238E27FC236}">
              <a16:creationId xmlns:a16="http://schemas.microsoft.com/office/drawing/2014/main" id="{6332E804-899A-43DB-9369-DA9BBA091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50711100"/>
          <a:ext cx="8286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175</xdr:row>
      <xdr:rowOff>47625</xdr:rowOff>
    </xdr:from>
    <xdr:to>
      <xdr:col>2</xdr:col>
      <xdr:colOff>1095375</xdr:colOff>
      <xdr:row>175</xdr:row>
      <xdr:rowOff>676275</xdr:rowOff>
    </xdr:to>
    <xdr:pic>
      <xdr:nvPicPr>
        <xdr:cNvPr id="293" name="Picture 386" descr="Z:\Zoye\DCIM\name pics\mount with new itum num\100216000038.jpg">
          <a:extLst>
            <a:ext uri="{FF2B5EF4-FFF2-40B4-BE49-F238E27FC236}">
              <a16:creationId xmlns:a16="http://schemas.microsoft.com/office/drawing/2014/main" id="{A1DC09AC-ED55-4F78-A529-5010C653D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50987325"/>
          <a:ext cx="7620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176</xdr:row>
      <xdr:rowOff>114300</xdr:rowOff>
    </xdr:from>
    <xdr:to>
      <xdr:col>2</xdr:col>
      <xdr:colOff>1019175</xdr:colOff>
      <xdr:row>176</xdr:row>
      <xdr:rowOff>676275</xdr:rowOff>
    </xdr:to>
    <xdr:pic>
      <xdr:nvPicPr>
        <xdr:cNvPr id="294" name="图片 108">
          <a:extLst>
            <a:ext uri="{FF2B5EF4-FFF2-40B4-BE49-F238E27FC236}">
              <a16:creationId xmlns:a16="http://schemas.microsoft.com/office/drawing/2014/main" id="{47822998-8586-463F-BE0A-FF8A3E72A6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51311175"/>
          <a:ext cx="7620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177</xdr:row>
      <xdr:rowOff>190500</xdr:rowOff>
    </xdr:from>
    <xdr:to>
      <xdr:col>2</xdr:col>
      <xdr:colOff>1095375</xdr:colOff>
      <xdr:row>177</xdr:row>
      <xdr:rowOff>628650</xdr:rowOff>
    </xdr:to>
    <xdr:pic>
      <xdr:nvPicPr>
        <xdr:cNvPr id="295" name="图片 109">
          <a:extLst>
            <a:ext uri="{FF2B5EF4-FFF2-40B4-BE49-F238E27FC236}">
              <a16:creationId xmlns:a16="http://schemas.microsoft.com/office/drawing/2014/main" id="{9A81EE3E-3F65-4D07-929B-DA2DF74948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51644550"/>
          <a:ext cx="876300" cy="66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178</xdr:row>
      <xdr:rowOff>95250</xdr:rowOff>
    </xdr:from>
    <xdr:to>
      <xdr:col>2</xdr:col>
      <xdr:colOff>1095375</xdr:colOff>
      <xdr:row>178</xdr:row>
      <xdr:rowOff>685800</xdr:rowOff>
    </xdr:to>
    <xdr:pic>
      <xdr:nvPicPr>
        <xdr:cNvPr id="296" name="图片 110">
          <a:extLst>
            <a:ext uri="{FF2B5EF4-FFF2-40B4-BE49-F238E27FC236}">
              <a16:creationId xmlns:a16="http://schemas.microsoft.com/office/drawing/2014/main" id="{C6E25205-D3BC-471F-9BD2-9C68654632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51806475"/>
          <a:ext cx="8953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179</xdr:row>
      <xdr:rowOff>142875</xdr:rowOff>
    </xdr:from>
    <xdr:to>
      <xdr:col>2</xdr:col>
      <xdr:colOff>1095375</xdr:colOff>
      <xdr:row>179</xdr:row>
      <xdr:rowOff>685800</xdr:rowOff>
    </xdr:to>
    <xdr:pic>
      <xdr:nvPicPr>
        <xdr:cNvPr id="297" name="图片 111">
          <a:extLst>
            <a:ext uri="{FF2B5EF4-FFF2-40B4-BE49-F238E27FC236}">
              <a16:creationId xmlns:a16="http://schemas.microsoft.com/office/drawing/2014/main" id="{6D0E7CFF-3DF0-4487-A880-2C5ACA1D42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52111275"/>
          <a:ext cx="7334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180</xdr:row>
      <xdr:rowOff>76200</xdr:rowOff>
    </xdr:from>
    <xdr:to>
      <xdr:col>2</xdr:col>
      <xdr:colOff>1066800</xdr:colOff>
      <xdr:row>180</xdr:row>
      <xdr:rowOff>695325</xdr:rowOff>
    </xdr:to>
    <xdr:pic>
      <xdr:nvPicPr>
        <xdr:cNvPr id="298" name="图片 112">
          <a:extLst>
            <a:ext uri="{FF2B5EF4-FFF2-40B4-BE49-F238E27FC236}">
              <a16:creationId xmlns:a16="http://schemas.microsoft.com/office/drawing/2014/main" id="{B9E3B70C-481D-4642-BE6D-7B72569351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52301775"/>
          <a:ext cx="771525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457200</xdr:colOff>
      <xdr:row>181</xdr:row>
      <xdr:rowOff>28575</xdr:rowOff>
    </xdr:from>
    <xdr:to>
      <xdr:col>2</xdr:col>
      <xdr:colOff>1095375</xdr:colOff>
      <xdr:row>181</xdr:row>
      <xdr:rowOff>733425</xdr:rowOff>
    </xdr:to>
    <xdr:pic>
      <xdr:nvPicPr>
        <xdr:cNvPr id="299" name="图片 113">
          <a:extLst>
            <a:ext uri="{FF2B5EF4-FFF2-40B4-BE49-F238E27FC236}">
              <a16:creationId xmlns:a16="http://schemas.microsoft.com/office/drawing/2014/main" id="{D5CC5A3C-7480-4650-AF50-254E04C7C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52511325"/>
          <a:ext cx="6381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182</xdr:row>
      <xdr:rowOff>95250</xdr:rowOff>
    </xdr:from>
    <xdr:to>
      <xdr:col>2</xdr:col>
      <xdr:colOff>1057275</xdr:colOff>
      <xdr:row>182</xdr:row>
      <xdr:rowOff>695325</xdr:rowOff>
    </xdr:to>
    <xdr:pic>
      <xdr:nvPicPr>
        <xdr:cNvPr id="300" name="图片 114">
          <a:extLst>
            <a:ext uri="{FF2B5EF4-FFF2-40B4-BE49-F238E27FC236}">
              <a16:creationId xmlns:a16="http://schemas.microsoft.com/office/drawing/2014/main" id="{223DFE35-DC61-48FB-8071-464F210240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52835175"/>
          <a:ext cx="695325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447675</xdr:colOff>
      <xdr:row>183</xdr:row>
      <xdr:rowOff>76200</xdr:rowOff>
    </xdr:from>
    <xdr:to>
      <xdr:col>2</xdr:col>
      <xdr:colOff>1066800</xdr:colOff>
      <xdr:row>183</xdr:row>
      <xdr:rowOff>723900</xdr:rowOff>
    </xdr:to>
    <xdr:pic>
      <xdr:nvPicPr>
        <xdr:cNvPr id="301" name="图片 115">
          <a:extLst>
            <a:ext uri="{FF2B5EF4-FFF2-40B4-BE49-F238E27FC236}">
              <a16:creationId xmlns:a16="http://schemas.microsoft.com/office/drawing/2014/main" id="{C2AD3891-D427-49B4-AF48-90FEDA87C2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3073300"/>
          <a:ext cx="619125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447675</xdr:colOff>
      <xdr:row>546</xdr:row>
      <xdr:rowOff>38100</xdr:rowOff>
    </xdr:from>
    <xdr:to>
      <xdr:col>2</xdr:col>
      <xdr:colOff>962025</xdr:colOff>
      <xdr:row>548</xdr:row>
      <xdr:rowOff>209551</xdr:rowOff>
    </xdr:to>
    <xdr:pic>
      <xdr:nvPicPr>
        <xdr:cNvPr id="302" name="Picture 453860" descr="rId3">
          <a:extLst>
            <a:ext uri="{FF2B5EF4-FFF2-40B4-BE49-F238E27FC236}">
              <a16:creationId xmlns:a16="http://schemas.microsoft.com/office/drawing/2014/main" id="{7C771E26-3849-4B1F-97EC-A81684E9C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5716425"/>
          <a:ext cx="5143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547</xdr:row>
      <xdr:rowOff>19050</xdr:rowOff>
    </xdr:from>
    <xdr:to>
      <xdr:col>2</xdr:col>
      <xdr:colOff>971550</xdr:colOff>
      <xdr:row>549</xdr:row>
      <xdr:rowOff>142876</xdr:rowOff>
    </xdr:to>
    <xdr:pic>
      <xdr:nvPicPr>
        <xdr:cNvPr id="303" name="Picture 453861" descr="rId4">
          <a:extLst>
            <a:ext uri="{FF2B5EF4-FFF2-40B4-BE49-F238E27FC236}">
              <a16:creationId xmlns:a16="http://schemas.microsoft.com/office/drawing/2014/main" id="{0D913DEE-356F-43E0-81B7-53C0E580F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45954550"/>
          <a:ext cx="6572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66675</xdr:colOff>
      <xdr:row>548</xdr:row>
      <xdr:rowOff>66675</xdr:rowOff>
    </xdr:from>
    <xdr:to>
      <xdr:col>2</xdr:col>
      <xdr:colOff>533400</xdr:colOff>
      <xdr:row>550</xdr:row>
      <xdr:rowOff>19049</xdr:rowOff>
    </xdr:to>
    <xdr:pic>
      <xdr:nvPicPr>
        <xdr:cNvPr id="304" name="图片873" descr="rId4">
          <a:extLst>
            <a:ext uri="{FF2B5EF4-FFF2-40B4-BE49-F238E27FC236}">
              <a16:creationId xmlns:a16="http://schemas.microsoft.com/office/drawing/2014/main" id="{6912E055-6277-497C-A6DC-D0129EA940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" y="246259350"/>
          <a:ext cx="4667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609600</xdr:colOff>
      <xdr:row>548</xdr:row>
      <xdr:rowOff>66675</xdr:rowOff>
    </xdr:from>
    <xdr:to>
      <xdr:col>2</xdr:col>
      <xdr:colOff>971550</xdr:colOff>
      <xdr:row>550</xdr:row>
      <xdr:rowOff>19049</xdr:rowOff>
    </xdr:to>
    <xdr:pic>
      <xdr:nvPicPr>
        <xdr:cNvPr id="305" name="Picture 2940" descr="rId3">
          <a:extLst>
            <a:ext uri="{FF2B5EF4-FFF2-40B4-BE49-F238E27FC236}">
              <a16:creationId xmlns:a16="http://schemas.microsoft.com/office/drawing/2014/main" id="{6A9256C0-1147-4D08-99D9-C703C7816C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4475" y="246259350"/>
          <a:ext cx="3619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409575</xdr:colOff>
      <xdr:row>549</xdr:row>
      <xdr:rowOff>47625</xdr:rowOff>
    </xdr:from>
    <xdr:to>
      <xdr:col>2</xdr:col>
      <xdr:colOff>1057275</xdr:colOff>
      <xdr:row>551</xdr:row>
      <xdr:rowOff>171449</xdr:rowOff>
    </xdr:to>
    <xdr:pic>
      <xdr:nvPicPr>
        <xdr:cNvPr id="306" name="Picture 128052" descr="rId1977">
          <a:extLst>
            <a:ext uri="{FF2B5EF4-FFF2-40B4-BE49-F238E27FC236}">
              <a16:creationId xmlns:a16="http://schemas.microsoft.com/office/drawing/2014/main" id="{F66682DF-F9DE-4B0D-B35D-5646C91047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246497475"/>
          <a:ext cx="6477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342900</xdr:colOff>
      <xdr:row>550</xdr:row>
      <xdr:rowOff>85725</xdr:rowOff>
    </xdr:from>
    <xdr:to>
      <xdr:col>3</xdr:col>
      <xdr:colOff>47625</xdr:colOff>
      <xdr:row>552</xdr:row>
      <xdr:rowOff>133353</xdr:rowOff>
    </xdr:to>
    <xdr:pic>
      <xdr:nvPicPr>
        <xdr:cNvPr id="307" name="Picture 128051" descr="rId1976">
          <a:extLst>
            <a:ext uri="{FF2B5EF4-FFF2-40B4-BE49-F238E27FC236}">
              <a16:creationId xmlns:a16="http://schemas.microsoft.com/office/drawing/2014/main" id="{14469F4A-C5E4-4A1B-9ADE-8752B11A98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46792750"/>
          <a:ext cx="800100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551</xdr:row>
      <xdr:rowOff>66675</xdr:rowOff>
    </xdr:from>
    <xdr:to>
      <xdr:col>2</xdr:col>
      <xdr:colOff>1076325</xdr:colOff>
      <xdr:row>552</xdr:row>
      <xdr:rowOff>409577</xdr:rowOff>
    </xdr:to>
    <xdr:pic>
      <xdr:nvPicPr>
        <xdr:cNvPr id="308" name="Picture 15877" descr="rId3093">
          <a:extLst>
            <a:ext uri="{FF2B5EF4-FFF2-40B4-BE49-F238E27FC236}">
              <a16:creationId xmlns:a16="http://schemas.microsoft.com/office/drawing/2014/main" id="{34085F22-F90E-4CB1-8B1E-F5788D9447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47030875"/>
          <a:ext cx="8382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553</xdr:row>
      <xdr:rowOff>66675</xdr:rowOff>
    </xdr:from>
    <xdr:to>
      <xdr:col>2</xdr:col>
      <xdr:colOff>904875</xdr:colOff>
      <xdr:row>555</xdr:row>
      <xdr:rowOff>104776</xdr:rowOff>
    </xdr:to>
    <xdr:pic>
      <xdr:nvPicPr>
        <xdr:cNvPr id="309" name="图片447" descr="rId3043">
          <a:extLst>
            <a:ext uri="{FF2B5EF4-FFF2-40B4-BE49-F238E27FC236}">
              <a16:creationId xmlns:a16="http://schemas.microsoft.com/office/drawing/2014/main" id="{7DF99BA1-C858-437F-A31E-87D06F9A02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47802400"/>
          <a:ext cx="6667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554</xdr:row>
      <xdr:rowOff>47625</xdr:rowOff>
    </xdr:from>
    <xdr:to>
      <xdr:col>2</xdr:col>
      <xdr:colOff>876300</xdr:colOff>
      <xdr:row>556</xdr:row>
      <xdr:rowOff>85724</xdr:rowOff>
    </xdr:to>
    <xdr:pic>
      <xdr:nvPicPr>
        <xdr:cNvPr id="310" name="Picture 28173" descr="rId2852">
          <a:extLst>
            <a:ext uri="{FF2B5EF4-FFF2-40B4-BE49-F238E27FC236}">
              <a16:creationId xmlns:a16="http://schemas.microsoft.com/office/drawing/2014/main" id="{21B77CDC-0088-406A-AD6E-FB76B2B60C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48040525"/>
          <a:ext cx="6667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371475</xdr:colOff>
      <xdr:row>555</xdr:row>
      <xdr:rowOff>66675</xdr:rowOff>
    </xdr:from>
    <xdr:to>
      <xdr:col>2</xdr:col>
      <xdr:colOff>952500</xdr:colOff>
      <xdr:row>556</xdr:row>
      <xdr:rowOff>276223</xdr:rowOff>
    </xdr:to>
    <xdr:pic>
      <xdr:nvPicPr>
        <xdr:cNvPr id="311" name="图片 16">
          <a:extLst>
            <a:ext uri="{FF2B5EF4-FFF2-40B4-BE49-F238E27FC236}">
              <a16:creationId xmlns:a16="http://schemas.microsoft.com/office/drawing/2014/main" id="{35782BAD-EB8B-4B57-A2CA-9F193F7C9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248316750"/>
          <a:ext cx="581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556</xdr:row>
      <xdr:rowOff>19050</xdr:rowOff>
    </xdr:from>
    <xdr:to>
      <xdr:col>2</xdr:col>
      <xdr:colOff>952500</xdr:colOff>
      <xdr:row>557</xdr:row>
      <xdr:rowOff>180978</xdr:rowOff>
    </xdr:to>
    <xdr:pic>
      <xdr:nvPicPr>
        <xdr:cNvPr id="312" name="Picture 453843" descr="rId1702">
          <a:extLst>
            <a:ext uri="{FF2B5EF4-FFF2-40B4-BE49-F238E27FC236}">
              <a16:creationId xmlns:a16="http://schemas.microsoft.com/office/drawing/2014/main" id="{58347121-0573-4B27-A2E4-0CE0BA094E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48526300"/>
          <a:ext cx="6953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557</xdr:row>
      <xdr:rowOff>47625</xdr:rowOff>
    </xdr:from>
    <xdr:to>
      <xdr:col>2</xdr:col>
      <xdr:colOff>1019175</xdr:colOff>
      <xdr:row>558</xdr:row>
      <xdr:rowOff>171448</xdr:rowOff>
    </xdr:to>
    <xdr:pic>
      <xdr:nvPicPr>
        <xdr:cNvPr id="313" name="Picture 453842" descr="rId1701">
          <a:extLst>
            <a:ext uri="{FF2B5EF4-FFF2-40B4-BE49-F238E27FC236}">
              <a16:creationId xmlns:a16="http://schemas.microsoft.com/office/drawing/2014/main" id="{EF0D7710-3D27-4978-85F7-6D2B2A721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49069225"/>
          <a:ext cx="7524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57150</xdr:colOff>
      <xdr:row>291</xdr:row>
      <xdr:rowOff>152400</xdr:rowOff>
    </xdr:from>
    <xdr:to>
      <xdr:col>4</xdr:col>
      <xdr:colOff>123825</xdr:colOff>
      <xdr:row>291</xdr:row>
      <xdr:rowOff>466725</xdr:rowOff>
    </xdr:to>
    <xdr:pic>
      <xdr:nvPicPr>
        <xdr:cNvPr id="314" name="Picture 73657" descr="rId2059">
          <a:extLst>
            <a:ext uri="{FF2B5EF4-FFF2-40B4-BE49-F238E27FC236}">
              <a16:creationId xmlns:a16="http://schemas.microsoft.com/office/drawing/2014/main" id="{001C34E1-7C52-4F72-9F1A-0787A0586F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101546025"/>
          <a:ext cx="1466850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292</xdr:row>
      <xdr:rowOff>161925</xdr:rowOff>
    </xdr:from>
    <xdr:to>
      <xdr:col>4</xdr:col>
      <xdr:colOff>9525</xdr:colOff>
      <xdr:row>292</xdr:row>
      <xdr:rowOff>590550</xdr:rowOff>
    </xdr:to>
    <xdr:pic>
      <xdr:nvPicPr>
        <xdr:cNvPr id="315" name="Picture 73669" descr="rId2066">
          <a:extLst>
            <a:ext uri="{FF2B5EF4-FFF2-40B4-BE49-F238E27FC236}">
              <a16:creationId xmlns:a16="http://schemas.microsoft.com/office/drawing/2014/main" id="{CAFE37AA-FA2C-4BE7-8F6A-CD485216E0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02584250"/>
          <a:ext cx="127635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38100</xdr:colOff>
      <xdr:row>293</xdr:row>
      <xdr:rowOff>161925</xdr:rowOff>
    </xdr:from>
    <xdr:to>
      <xdr:col>4</xdr:col>
      <xdr:colOff>133350</xdr:colOff>
      <xdr:row>293</xdr:row>
      <xdr:rowOff>514350</xdr:rowOff>
    </xdr:to>
    <xdr:pic>
      <xdr:nvPicPr>
        <xdr:cNvPr id="316" name="Picture 412253" descr="rId2230">
          <a:extLst>
            <a:ext uri="{FF2B5EF4-FFF2-40B4-BE49-F238E27FC236}">
              <a16:creationId xmlns:a16="http://schemas.microsoft.com/office/drawing/2014/main" id="{81C9984E-2DE1-4A51-9E28-E62DE110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r:link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975" y="103355775"/>
          <a:ext cx="14954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294</xdr:row>
      <xdr:rowOff>95250</xdr:rowOff>
    </xdr:from>
    <xdr:to>
      <xdr:col>4</xdr:col>
      <xdr:colOff>76200</xdr:colOff>
      <xdr:row>294</xdr:row>
      <xdr:rowOff>466725</xdr:rowOff>
    </xdr:to>
    <xdr:pic>
      <xdr:nvPicPr>
        <xdr:cNvPr id="317" name="Picture 412397" descr="rId2332">
          <a:extLst>
            <a:ext uri="{FF2B5EF4-FFF2-40B4-BE49-F238E27FC236}">
              <a16:creationId xmlns:a16="http://schemas.microsoft.com/office/drawing/2014/main" id="{D406DBAC-047A-451F-A865-94C634B8F7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r:link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04574975"/>
          <a:ext cx="1466850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47625</xdr:colOff>
      <xdr:row>295</xdr:row>
      <xdr:rowOff>38100</xdr:rowOff>
    </xdr:from>
    <xdr:to>
      <xdr:col>3</xdr:col>
      <xdr:colOff>228600</xdr:colOff>
      <xdr:row>295</xdr:row>
      <xdr:rowOff>571500</xdr:rowOff>
    </xdr:to>
    <xdr:pic>
      <xdr:nvPicPr>
        <xdr:cNvPr id="318" name="Picture 412394" descr="rId2329">
          <a:extLst>
            <a:ext uri="{FF2B5EF4-FFF2-40B4-BE49-F238E27FC236}">
              <a16:creationId xmlns:a16="http://schemas.microsoft.com/office/drawing/2014/main" id="{C68D436A-670E-4CFF-81E8-3CEC11CA39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r:link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5546525"/>
          <a:ext cx="127635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296</xdr:row>
      <xdr:rowOff>228600</xdr:rowOff>
    </xdr:from>
    <xdr:to>
      <xdr:col>3</xdr:col>
      <xdr:colOff>57150</xdr:colOff>
      <xdr:row>296</xdr:row>
      <xdr:rowOff>514350</xdr:rowOff>
    </xdr:to>
    <xdr:pic>
      <xdr:nvPicPr>
        <xdr:cNvPr id="319" name="Picture 2950" descr="rId2692">
          <a:extLst>
            <a:ext uri="{FF2B5EF4-FFF2-40B4-BE49-F238E27FC236}">
              <a16:creationId xmlns:a16="http://schemas.microsoft.com/office/drawing/2014/main" id="{F6E4916F-FCC4-4825-9FE7-9F81C4E826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r:link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06765725"/>
          <a:ext cx="100965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297</xdr:row>
      <xdr:rowOff>161925</xdr:rowOff>
    </xdr:from>
    <xdr:to>
      <xdr:col>3</xdr:col>
      <xdr:colOff>133350</xdr:colOff>
      <xdr:row>297</xdr:row>
      <xdr:rowOff>581025</xdr:rowOff>
    </xdr:to>
    <xdr:pic>
      <xdr:nvPicPr>
        <xdr:cNvPr id="320" name="Picture 2942" descr="rId2066">
          <a:extLst>
            <a:ext uri="{FF2B5EF4-FFF2-40B4-BE49-F238E27FC236}">
              <a16:creationId xmlns:a16="http://schemas.microsoft.com/office/drawing/2014/main" id="{2EF7E9DE-A4C1-4A25-96CC-6B269BA840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r:link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07470575"/>
          <a:ext cx="10858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298</xdr:row>
      <xdr:rowOff>47625</xdr:rowOff>
    </xdr:from>
    <xdr:to>
      <xdr:col>3</xdr:col>
      <xdr:colOff>9525</xdr:colOff>
      <xdr:row>299</xdr:row>
      <xdr:rowOff>133349</xdr:rowOff>
    </xdr:to>
    <xdr:pic>
      <xdr:nvPicPr>
        <xdr:cNvPr id="321" name="Picture 175503" descr="rId1410">
          <a:extLst>
            <a:ext uri="{FF2B5EF4-FFF2-40B4-BE49-F238E27FC236}">
              <a16:creationId xmlns:a16="http://schemas.microsoft.com/office/drawing/2014/main" id="{6B764BB3-FE35-4598-8106-A77309118D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r:link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08127800"/>
          <a:ext cx="9715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299</xdr:row>
      <xdr:rowOff>123825</xdr:rowOff>
    </xdr:from>
    <xdr:to>
      <xdr:col>3</xdr:col>
      <xdr:colOff>0</xdr:colOff>
      <xdr:row>301</xdr:row>
      <xdr:rowOff>190501</xdr:rowOff>
    </xdr:to>
    <xdr:pic>
      <xdr:nvPicPr>
        <xdr:cNvPr id="322" name="Picture 175515" descr="rId1411">
          <a:extLst>
            <a:ext uri="{FF2B5EF4-FFF2-40B4-BE49-F238E27FC236}">
              <a16:creationId xmlns:a16="http://schemas.microsoft.com/office/drawing/2014/main" id="{C6D878E4-B588-4895-90C4-4B8ED3C98A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r:link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08718350"/>
          <a:ext cx="9810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301</xdr:row>
      <xdr:rowOff>47625</xdr:rowOff>
    </xdr:from>
    <xdr:to>
      <xdr:col>3</xdr:col>
      <xdr:colOff>9525</xdr:colOff>
      <xdr:row>303</xdr:row>
      <xdr:rowOff>152399</xdr:rowOff>
    </xdr:to>
    <xdr:pic>
      <xdr:nvPicPr>
        <xdr:cNvPr id="323" name="Picture 175516" descr="rId1410">
          <a:extLst>
            <a:ext uri="{FF2B5EF4-FFF2-40B4-BE49-F238E27FC236}">
              <a16:creationId xmlns:a16="http://schemas.microsoft.com/office/drawing/2014/main" id="{58FBB134-13B1-490B-A0EE-F52CE7CDBE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r:link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09156500"/>
          <a:ext cx="9906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303</xdr:row>
      <xdr:rowOff>28575</xdr:rowOff>
    </xdr:from>
    <xdr:to>
      <xdr:col>2</xdr:col>
      <xdr:colOff>1076325</xdr:colOff>
      <xdr:row>304</xdr:row>
      <xdr:rowOff>114300</xdr:rowOff>
    </xdr:to>
    <xdr:pic>
      <xdr:nvPicPr>
        <xdr:cNvPr id="324" name="Picture 175517" descr="rId1412">
          <a:extLst>
            <a:ext uri="{FF2B5EF4-FFF2-40B4-BE49-F238E27FC236}">
              <a16:creationId xmlns:a16="http://schemas.microsoft.com/office/drawing/2014/main" id="{9FFE7F46-83A9-4441-A328-849056BE08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r:link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09651800"/>
          <a:ext cx="9334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304</xdr:row>
      <xdr:rowOff>57150</xdr:rowOff>
    </xdr:from>
    <xdr:to>
      <xdr:col>3</xdr:col>
      <xdr:colOff>47625</xdr:colOff>
      <xdr:row>306</xdr:row>
      <xdr:rowOff>152400</xdr:rowOff>
    </xdr:to>
    <xdr:pic>
      <xdr:nvPicPr>
        <xdr:cNvPr id="325" name="Picture 175519" descr="rId1686">
          <a:extLst>
            <a:ext uri="{FF2B5EF4-FFF2-40B4-BE49-F238E27FC236}">
              <a16:creationId xmlns:a16="http://schemas.microsoft.com/office/drawing/2014/main" id="{0DDE3F4F-F0D7-4A70-977F-616BCA0AA2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r:link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10194725"/>
          <a:ext cx="10096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306</xdr:row>
      <xdr:rowOff>66675</xdr:rowOff>
    </xdr:from>
    <xdr:to>
      <xdr:col>3</xdr:col>
      <xdr:colOff>57150</xdr:colOff>
      <xdr:row>306</xdr:row>
      <xdr:rowOff>685800</xdr:rowOff>
    </xdr:to>
    <xdr:pic>
      <xdr:nvPicPr>
        <xdr:cNvPr id="326" name="Picture 175539" descr="rId2106">
          <a:extLst>
            <a:ext uri="{FF2B5EF4-FFF2-40B4-BE49-F238E27FC236}">
              <a16:creationId xmlns:a16="http://schemas.microsoft.com/office/drawing/2014/main" id="{1BBE2175-FF71-448C-AE9F-3BE63906F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r:link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0718600"/>
          <a:ext cx="10668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307</xdr:row>
      <xdr:rowOff>66675</xdr:rowOff>
    </xdr:from>
    <xdr:to>
      <xdr:col>3</xdr:col>
      <xdr:colOff>28575</xdr:colOff>
      <xdr:row>307</xdr:row>
      <xdr:rowOff>666750</xdr:rowOff>
    </xdr:to>
    <xdr:pic>
      <xdr:nvPicPr>
        <xdr:cNvPr id="327" name="Picture 175505" descr="rId1686">
          <a:extLst>
            <a:ext uri="{FF2B5EF4-FFF2-40B4-BE49-F238E27FC236}">
              <a16:creationId xmlns:a16="http://schemas.microsoft.com/office/drawing/2014/main" id="{475F0EA2-FBF6-4B0B-BB79-C3EA2C0ED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r:link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111490125"/>
          <a:ext cx="9334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308</xdr:row>
      <xdr:rowOff>47625</xdr:rowOff>
    </xdr:from>
    <xdr:to>
      <xdr:col>3</xdr:col>
      <xdr:colOff>9525</xdr:colOff>
      <xdr:row>309</xdr:row>
      <xdr:rowOff>171451</xdr:rowOff>
    </xdr:to>
    <xdr:pic>
      <xdr:nvPicPr>
        <xdr:cNvPr id="328" name="Picture 175506" descr="rId1683">
          <a:extLst>
            <a:ext uri="{FF2B5EF4-FFF2-40B4-BE49-F238E27FC236}">
              <a16:creationId xmlns:a16="http://schemas.microsoft.com/office/drawing/2014/main" id="{6FB85E89-6D5C-494A-AB40-3BD1B9560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r:link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112242600"/>
          <a:ext cx="8953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309</xdr:row>
      <xdr:rowOff>28575</xdr:rowOff>
    </xdr:from>
    <xdr:to>
      <xdr:col>3</xdr:col>
      <xdr:colOff>19050</xdr:colOff>
      <xdr:row>309</xdr:row>
      <xdr:rowOff>628650</xdr:rowOff>
    </xdr:to>
    <xdr:pic>
      <xdr:nvPicPr>
        <xdr:cNvPr id="329" name="Picture 175520" descr="rId2084">
          <a:extLst>
            <a:ext uri="{FF2B5EF4-FFF2-40B4-BE49-F238E27FC236}">
              <a16:creationId xmlns:a16="http://schemas.microsoft.com/office/drawing/2014/main" id="{8517CD66-12E4-4067-8C13-FFD0D46AC4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r:link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12737900"/>
          <a:ext cx="9906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57150</xdr:colOff>
      <xdr:row>310</xdr:row>
      <xdr:rowOff>9525</xdr:rowOff>
    </xdr:from>
    <xdr:to>
      <xdr:col>2</xdr:col>
      <xdr:colOff>1066800</xdr:colOff>
      <xdr:row>310</xdr:row>
      <xdr:rowOff>600075</xdr:rowOff>
    </xdr:to>
    <xdr:pic>
      <xdr:nvPicPr>
        <xdr:cNvPr id="330" name="Picture 175521" descr="rId2094">
          <a:extLst>
            <a:ext uri="{FF2B5EF4-FFF2-40B4-BE49-F238E27FC236}">
              <a16:creationId xmlns:a16="http://schemas.microsoft.com/office/drawing/2014/main" id="{3E159FA1-1A9B-47DB-ACF4-3D75BE71BB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r:link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113490375"/>
          <a:ext cx="10096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311</xdr:row>
      <xdr:rowOff>95250</xdr:rowOff>
    </xdr:from>
    <xdr:to>
      <xdr:col>3</xdr:col>
      <xdr:colOff>57150</xdr:colOff>
      <xdr:row>311</xdr:row>
      <xdr:rowOff>657225</xdr:rowOff>
    </xdr:to>
    <xdr:pic>
      <xdr:nvPicPr>
        <xdr:cNvPr id="331" name="Picture 175522" descr="rId2086">
          <a:extLst>
            <a:ext uri="{FF2B5EF4-FFF2-40B4-BE49-F238E27FC236}">
              <a16:creationId xmlns:a16="http://schemas.microsoft.com/office/drawing/2014/main" id="{43E38BA8-A803-425F-8B30-9908B1399E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r:link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14347625"/>
          <a:ext cx="933450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312</xdr:row>
      <xdr:rowOff>76200</xdr:rowOff>
    </xdr:from>
    <xdr:to>
      <xdr:col>2</xdr:col>
      <xdr:colOff>1000125</xdr:colOff>
      <xdr:row>312</xdr:row>
      <xdr:rowOff>600075</xdr:rowOff>
    </xdr:to>
    <xdr:pic>
      <xdr:nvPicPr>
        <xdr:cNvPr id="332" name="Picture 175509" descr="rId2086">
          <a:extLst>
            <a:ext uri="{FF2B5EF4-FFF2-40B4-BE49-F238E27FC236}">
              <a16:creationId xmlns:a16="http://schemas.microsoft.com/office/drawing/2014/main" id="{5B1F0AFF-AD25-4E6D-A2CB-CD14A702BF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r:link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15100100"/>
          <a:ext cx="8477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313</xdr:row>
      <xdr:rowOff>57150</xdr:rowOff>
    </xdr:from>
    <xdr:to>
      <xdr:col>2</xdr:col>
      <xdr:colOff>1076325</xdr:colOff>
      <xdr:row>313</xdr:row>
      <xdr:rowOff>561975</xdr:rowOff>
    </xdr:to>
    <xdr:pic>
      <xdr:nvPicPr>
        <xdr:cNvPr id="333" name="Picture 175510" descr="rId1414">
          <a:extLst>
            <a:ext uri="{FF2B5EF4-FFF2-40B4-BE49-F238E27FC236}">
              <a16:creationId xmlns:a16="http://schemas.microsoft.com/office/drawing/2014/main" id="{B84E6E81-D77F-4E90-86DA-090B76B2E3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r:link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15852575"/>
          <a:ext cx="8382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314</xdr:row>
      <xdr:rowOff>66675</xdr:rowOff>
    </xdr:from>
    <xdr:to>
      <xdr:col>2</xdr:col>
      <xdr:colOff>1038225</xdr:colOff>
      <xdr:row>314</xdr:row>
      <xdr:rowOff>609600</xdr:rowOff>
    </xdr:to>
    <xdr:pic>
      <xdr:nvPicPr>
        <xdr:cNvPr id="334" name="Picture 175527" descr="rId2097">
          <a:extLst>
            <a:ext uri="{FF2B5EF4-FFF2-40B4-BE49-F238E27FC236}">
              <a16:creationId xmlns:a16="http://schemas.microsoft.com/office/drawing/2014/main" id="{F15F3F79-1F71-4F54-8A7B-8BC53FC39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r:link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16633625"/>
          <a:ext cx="8191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315</xdr:row>
      <xdr:rowOff>57150</xdr:rowOff>
    </xdr:from>
    <xdr:to>
      <xdr:col>2</xdr:col>
      <xdr:colOff>1019175</xdr:colOff>
      <xdr:row>315</xdr:row>
      <xdr:rowOff>600075</xdr:rowOff>
    </xdr:to>
    <xdr:pic>
      <xdr:nvPicPr>
        <xdr:cNvPr id="335" name="Picture 175528" descr="rId2098">
          <a:extLst>
            <a:ext uri="{FF2B5EF4-FFF2-40B4-BE49-F238E27FC236}">
              <a16:creationId xmlns:a16="http://schemas.microsoft.com/office/drawing/2014/main" id="{D86F1DA0-580E-443D-A6F1-5E0B141143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r:link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17395625"/>
          <a:ext cx="8382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316</xdr:row>
      <xdr:rowOff>123825</xdr:rowOff>
    </xdr:from>
    <xdr:to>
      <xdr:col>3</xdr:col>
      <xdr:colOff>0</xdr:colOff>
      <xdr:row>316</xdr:row>
      <xdr:rowOff>666750</xdr:rowOff>
    </xdr:to>
    <xdr:pic>
      <xdr:nvPicPr>
        <xdr:cNvPr id="336" name="Picture 175532" descr="rId1406">
          <a:extLst>
            <a:ext uri="{FF2B5EF4-FFF2-40B4-BE49-F238E27FC236}">
              <a16:creationId xmlns:a16="http://schemas.microsoft.com/office/drawing/2014/main" id="{40AF95AC-D6A0-410B-BD05-DC8A302209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r:link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18233825"/>
          <a:ext cx="8001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317</xdr:row>
      <xdr:rowOff>123825</xdr:rowOff>
    </xdr:from>
    <xdr:to>
      <xdr:col>2</xdr:col>
      <xdr:colOff>1000125</xdr:colOff>
      <xdr:row>317</xdr:row>
      <xdr:rowOff>619125</xdr:rowOff>
    </xdr:to>
    <xdr:pic>
      <xdr:nvPicPr>
        <xdr:cNvPr id="337" name="Picture 175534" descr="rId2102">
          <a:extLst>
            <a:ext uri="{FF2B5EF4-FFF2-40B4-BE49-F238E27FC236}">
              <a16:creationId xmlns:a16="http://schemas.microsoft.com/office/drawing/2014/main" id="{5700B1E8-2EB1-4808-98F1-31FFFDCC1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r:link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19005350"/>
          <a:ext cx="84772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319</xdr:row>
      <xdr:rowOff>161925</xdr:rowOff>
    </xdr:from>
    <xdr:to>
      <xdr:col>2</xdr:col>
      <xdr:colOff>981075</xdr:colOff>
      <xdr:row>319</xdr:row>
      <xdr:rowOff>752475</xdr:rowOff>
    </xdr:to>
    <xdr:pic>
      <xdr:nvPicPr>
        <xdr:cNvPr id="338" name="Picture 175533" descr="rId2101">
          <a:extLst>
            <a:ext uri="{FF2B5EF4-FFF2-40B4-BE49-F238E27FC236}">
              <a16:creationId xmlns:a16="http://schemas.microsoft.com/office/drawing/2014/main" id="{62FAB18B-C3BD-4197-BCFC-6215DC4A4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r:link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20072150"/>
          <a:ext cx="866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321</xdr:row>
      <xdr:rowOff>104775</xdr:rowOff>
    </xdr:from>
    <xdr:to>
      <xdr:col>2</xdr:col>
      <xdr:colOff>1000125</xdr:colOff>
      <xdr:row>321</xdr:row>
      <xdr:rowOff>638175</xdr:rowOff>
    </xdr:to>
    <xdr:pic>
      <xdr:nvPicPr>
        <xdr:cNvPr id="339" name="Picture 175535" descr="rId2102">
          <a:extLst>
            <a:ext uri="{FF2B5EF4-FFF2-40B4-BE49-F238E27FC236}">
              <a16:creationId xmlns:a16="http://schemas.microsoft.com/office/drawing/2014/main" id="{5CA0657A-1C9B-43DC-A9D5-96BDE37965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r:link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21043700"/>
          <a:ext cx="8477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322</xdr:row>
      <xdr:rowOff>123825</xdr:rowOff>
    </xdr:from>
    <xdr:to>
      <xdr:col>2</xdr:col>
      <xdr:colOff>1009650</xdr:colOff>
      <xdr:row>322</xdr:row>
      <xdr:rowOff>657225</xdr:rowOff>
    </xdr:to>
    <xdr:pic>
      <xdr:nvPicPr>
        <xdr:cNvPr id="340" name="Picture 175536" descr="rId1015">
          <a:extLst>
            <a:ext uri="{FF2B5EF4-FFF2-40B4-BE49-F238E27FC236}">
              <a16:creationId xmlns:a16="http://schemas.microsoft.com/office/drawing/2014/main" id="{B2D31EFB-D6F0-4C00-864B-70029F1F76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r:link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21834275"/>
          <a:ext cx="8477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323</xdr:row>
      <xdr:rowOff>152400</xdr:rowOff>
    </xdr:from>
    <xdr:to>
      <xdr:col>2</xdr:col>
      <xdr:colOff>1066800</xdr:colOff>
      <xdr:row>323</xdr:row>
      <xdr:rowOff>666750</xdr:rowOff>
    </xdr:to>
    <xdr:pic>
      <xdr:nvPicPr>
        <xdr:cNvPr id="341" name="Picture 412335" descr="rId2280">
          <a:extLst>
            <a:ext uri="{FF2B5EF4-FFF2-40B4-BE49-F238E27FC236}">
              <a16:creationId xmlns:a16="http://schemas.microsoft.com/office/drawing/2014/main" id="{D3337636-FDEB-4B8B-82F2-7F99A7A20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r:link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22634375"/>
          <a:ext cx="8667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324</xdr:row>
      <xdr:rowOff>76200</xdr:rowOff>
    </xdr:from>
    <xdr:to>
      <xdr:col>3</xdr:col>
      <xdr:colOff>0</xdr:colOff>
      <xdr:row>324</xdr:row>
      <xdr:rowOff>619125</xdr:rowOff>
    </xdr:to>
    <xdr:pic>
      <xdr:nvPicPr>
        <xdr:cNvPr id="342" name="Picture 412336" descr="rId2281">
          <a:extLst>
            <a:ext uri="{FF2B5EF4-FFF2-40B4-BE49-F238E27FC236}">
              <a16:creationId xmlns:a16="http://schemas.microsoft.com/office/drawing/2014/main" id="{2D91258F-B24B-44C9-80DC-625550AE99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r:link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23586875"/>
          <a:ext cx="8953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325</xdr:row>
      <xdr:rowOff>66675</xdr:rowOff>
    </xdr:from>
    <xdr:to>
      <xdr:col>2</xdr:col>
      <xdr:colOff>1028700</xdr:colOff>
      <xdr:row>325</xdr:row>
      <xdr:rowOff>666750</xdr:rowOff>
    </xdr:to>
    <xdr:pic>
      <xdr:nvPicPr>
        <xdr:cNvPr id="343" name="Picture 412337" descr="rId2282">
          <a:extLst>
            <a:ext uri="{FF2B5EF4-FFF2-40B4-BE49-F238E27FC236}">
              <a16:creationId xmlns:a16="http://schemas.microsoft.com/office/drawing/2014/main" id="{08D79E27-3BD7-437A-BC76-84DAE5A6BB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r:link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24606050"/>
          <a:ext cx="8858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326</xdr:row>
      <xdr:rowOff>133350</xdr:rowOff>
    </xdr:from>
    <xdr:to>
      <xdr:col>3</xdr:col>
      <xdr:colOff>19050</xdr:colOff>
      <xdr:row>326</xdr:row>
      <xdr:rowOff>666750</xdr:rowOff>
    </xdr:to>
    <xdr:pic>
      <xdr:nvPicPr>
        <xdr:cNvPr id="344" name="Picture 412338" descr="rId2283">
          <a:extLst>
            <a:ext uri="{FF2B5EF4-FFF2-40B4-BE49-F238E27FC236}">
              <a16:creationId xmlns:a16="http://schemas.microsoft.com/office/drawing/2014/main" id="{AB0D0A67-D0AC-49B4-A289-351317D55F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r:link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25701425"/>
          <a:ext cx="89535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327</xdr:row>
      <xdr:rowOff>47625</xdr:rowOff>
    </xdr:from>
    <xdr:to>
      <xdr:col>3</xdr:col>
      <xdr:colOff>38100</xdr:colOff>
      <xdr:row>327</xdr:row>
      <xdr:rowOff>628650</xdr:rowOff>
    </xdr:to>
    <xdr:pic>
      <xdr:nvPicPr>
        <xdr:cNvPr id="345" name="Picture 412343" descr="rId1251">
          <a:extLst>
            <a:ext uri="{FF2B5EF4-FFF2-40B4-BE49-F238E27FC236}">
              <a16:creationId xmlns:a16="http://schemas.microsoft.com/office/drawing/2014/main" id="{E6676F90-E950-412E-B43E-2F7487D31F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r:link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26644400"/>
          <a:ext cx="9715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328</xdr:row>
      <xdr:rowOff>104775</xdr:rowOff>
    </xdr:from>
    <xdr:to>
      <xdr:col>3</xdr:col>
      <xdr:colOff>104775</xdr:colOff>
      <xdr:row>328</xdr:row>
      <xdr:rowOff>704850</xdr:rowOff>
    </xdr:to>
    <xdr:pic>
      <xdr:nvPicPr>
        <xdr:cNvPr id="346" name="Picture 412344" descr="rId1252">
          <a:extLst>
            <a:ext uri="{FF2B5EF4-FFF2-40B4-BE49-F238E27FC236}">
              <a16:creationId xmlns:a16="http://schemas.microsoft.com/office/drawing/2014/main" id="{420D710B-2F33-4500-9000-FC30FD059D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r:link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27473075"/>
          <a:ext cx="10477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329</xdr:row>
      <xdr:rowOff>104775</xdr:rowOff>
    </xdr:from>
    <xdr:to>
      <xdr:col>3</xdr:col>
      <xdr:colOff>114300</xdr:colOff>
      <xdr:row>329</xdr:row>
      <xdr:rowOff>742950</xdr:rowOff>
    </xdr:to>
    <xdr:pic>
      <xdr:nvPicPr>
        <xdr:cNvPr id="347" name="Picture 412345" descr="rId1253">
          <a:extLst>
            <a:ext uri="{FF2B5EF4-FFF2-40B4-BE49-F238E27FC236}">
              <a16:creationId xmlns:a16="http://schemas.microsoft.com/office/drawing/2014/main" id="{4C1CF0AA-589E-410A-BB90-90568650F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r:link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28244600"/>
          <a:ext cx="11049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330</xdr:row>
      <xdr:rowOff>76200</xdr:rowOff>
    </xdr:from>
    <xdr:to>
      <xdr:col>3</xdr:col>
      <xdr:colOff>9525</xdr:colOff>
      <xdr:row>330</xdr:row>
      <xdr:rowOff>619125</xdr:rowOff>
    </xdr:to>
    <xdr:pic>
      <xdr:nvPicPr>
        <xdr:cNvPr id="348" name="Picture 412620" descr="rId2498">
          <a:extLst>
            <a:ext uri="{FF2B5EF4-FFF2-40B4-BE49-F238E27FC236}">
              <a16:creationId xmlns:a16="http://schemas.microsoft.com/office/drawing/2014/main" id="{155E0195-539A-45CD-962A-AC73254A09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r:link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28987550"/>
          <a:ext cx="9620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331</xdr:row>
      <xdr:rowOff>76200</xdr:rowOff>
    </xdr:from>
    <xdr:to>
      <xdr:col>3</xdr:col>
      <xdr:colOff>19050</xdr:colOff>
      <xdr:row>331</xdr:row>
      <xdr:rowOff>619125</xdr:rowOff>
    </xdr:to>
    <xdr:pic>
      <xdr:nvPicPr>
        <xdr:cNvPr id="349" name="Picture 412621" descr="rId2499">
          <a:extLst>
            <a:ext uri="{FF2B5EF4-FFF2-40B4-BE49-F238E27FC236}">
              <a16:creationId xmlns:a16="http://schemas.microsoft.com/office/drawing/2014/main" id="{417EC94C-F59C-4552-8951-0AE1621D7C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r:link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29759075"/>
          <a:ext cx="9525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332</xdr:row>
      <xdr:rowOff>57150</xdr:rowOff>
    </xdr:from>
    <xdr:to>
      <xdr:col>3</xdr:col>
      <xdr:colOff>9525</xdr:colOff>
      <xdr:row>332</xdr:row>
      <xdr:rowOff>638175</xdr:rowOff>
    </xdr:to>
    <xdr:pic>
      <xdr:nvPicPr>
        <xdr:cNvPr id="350" name="Picture 412623" descr="rId2501">
          <a:extLst>
            <a:ext uri="{FF2B5EF4-FFF2-40B4-BE49-F238E27FC236}">
              <a16:creationId xmlns:a16="http://schemas.microsoft.com/office/drawing/2014/main" id="{0BAE1CDD-20D3-4F9C-9276-32EACCFB6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r:link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30511550"/>
          <a:ext cx="9429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333</xdr:row>
      <xdr:rowOff>28575</xdr:rowOff>
    </xdr:from>
    <xdr:to>
      <xdr:col>2</xdr:col>
      <xdr:colOff>1038225</xdr:colOff>
      <xdr:row>333</xdr:row>
      <xdr:rowOff>600075</xdr:rowOff>
    </xdr:to>
    <xdr:pic>
      <xdr:nvPicPr>
        <xdr:cNvPr id="351" name="Picture 412622" descr="rId2500">
          <a:extLst>
            <a:ext uri="{FF2B5EF4-FFF2-40B4-BE49-F238E27FC236}">
              <a16:creationId xmlns:a16="http://schemas.microsoft.com/office/drawing/2014/main" id="{8865C869-E0E4-41D8-B21A-B64BB299D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r:link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31254500"/>
          <a:ext cx="90487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38100</xdr:colOff>
      <xdr:row>334</xdr:row>
      <xdr:rowOff>57150</xdr:rowOff>
    </xdr:from>
    <xdr:to>
      <xdr:col>3</xdr:col>
      <xdr:colOff>104775</xdr:colOff>
      <xdr:row>334</xdr:row>
      <xdr:rowOff>638175</xdr:rowOff>
    </xdr:to>
    <xdr:pic>
      <xdr:nvPicPr>
        <xdr:cNvPr id="352" name="Picture 412379" descr="rId2315">
          <a:extLst>
            <a:ext uri="{FF2B5EF4-FFF2-40B4-BE49-F238E27FC236}">
              <a16:creationId xmlns:a16="http://schemas.microsoft.com/office/drawing/2014/main" id="{B4AA958E-AD63-40CF-A05F-A576734D2F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r:link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975" y="132054600"/>
          <a:ext cx="11620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38100</xdr:colOff>
      <xdr:row>335</xdr:row>
      <xdr:rowOff>85725</xdr:rowOff>
    </xdr:from>
    <xdr:to>
      <xdr:col>2</xdr:col>
      <xdr:colOff>1009650</xdr:colOff>
      <xdr:row>335</xdr:row>
      <xdr:rowOff>676275</xdr:rowOff>
    </xdr:to>
    <xdr:pic>
      <xdr:nvPicPr>
        <xdr:cNvPr id="353" name="Picture 2056" descr="rId2375">
          <a:extLst>
            <a:ext uri="{FF2B5EF4-FFF2-40B4-BE49-F238E27FC236}">
              <a16:creationId xmlns:a16="http://schemas.microsoft.com/office/drawing/2014/main" id="{67FBD993-2FFF-47CD-A7BA-B13B3DCA0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r:link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975" y="132854700"/>
          <a:ext cx="9715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</xdr:colOff>
      <xdr:row>336</xdr:row>
      <xdr:rowOff>104775</xdr:rowOff>
    </xdr:from>
    <xdr:to>
      <xdr:col>2</xdr:col>
      <xdr:colOff>1009650</xdr:colOff>
      <xdr:row>336</xdr:row>
      <xdr:rowOff>609600</xdr:rowOff>
    </xdr:to>
    <xdr:pic>
      <xdr:nvPicPr>
        <xdr:cNvPr id="354" name="Picture 2059" descr="rId2378">
          <a:extLst>
            <a:ext uri="{FF2B5EF4-FFF2-40B4-BE49-F238E27FC236}">
              <a16:creationId xmlns:a16="http://schemas.microsoft.com/office/drawing/2014/main" id="{43776054-F57E-4BB1-97E8-F0501E064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" r:link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" y="133645275"/>
          <a:ext cx="9810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47625</xdr:colOff>
      <xdr:row>337</xdr:row>
      <xdr:rowOff>19050</xdr:rowOff>
    </xdr:from>
    <xdr:to>
      <xdr:col>2</xdr:col>
      <xdr:colOff>895350</xdr:colOff>
      <xdr:row>337</xdr:row>
      <xdr:rowOff>666750</xdr:rowOff>
    </xdr:to>
    <xdr:pic>
      <xdr:nvPicPr>
        <xdr:cNvPr id="355" name="图片423" descr="rId3026">
          <a:extLst>
            <a:ext uri="{FF2B5EF4-FFF2-40B4-BE49-F238E27FC236}">
              <a16:creationId xmlns:a16="http://schemas.microsoft.com/office/drawing/2014/main" id="{94AFC9F3-55E8-453F-A70A-ECFA84480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" r:link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4331075"/>
          <a:ext cx="8477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338</xdr:row>
      <xdr:rowOff>9525</xdr:rowOff>
    </xdr:from>
    <xdr:to>
      <xdr:col>2</xdr:col>
      <xdr:colOff>1009650</xdr:colOff>
      <xdr:row>338</xdr:row>
      <xdr:rowOff>657225</xdr:rowOff>
    </xdr:to>
    <xdr:pic>
      <xdr:nvPicPr>
        <xdr:cNvPr id="356" name="图片422" descr="rId3025">
          <a:extLst>
            <a:ext uri="{FF2B5EF4-FFF2-40B4-BE49-F238E27FC236}">
              <a16:creationId xmlns:a16="http://schemas.microsoft.com/office/drawing/2014/main" id="{349768EC-E443-453A-A312-A19CDE1A41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" r:link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35093075"/>
          <a:ext cx="8858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362</xdr:row>
      <xdr:rowOff>257175</xdr:rowOff>
    </xdr:from>
    <xdr:to>
      <xdr:col>3</xdr:col>
      <xdr:colOff>47625</xdr:colOff>
      <xdr:row>363</xdr:row>
      <xdr:rowOff>66675</xdr:rowOff>
    </xdr:to>
    <xdr:pic>
      <xdr:nvPicPr>
        <xdr:cNvPr id="357" name="Picture 412603" descr="rId1522">
          <a:extLst>
            <a:ext uri="{FF2B5EF4-FFF2-40B4-BE49-F238E27FC236}">
              <a16:creationId xmlns:a16="http://schemas.microsoft.com/office/drawing/2014/main" id="{7BD7822D-AE17-460B-AEEC-C52BFFE0B8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r:link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152314275"/>
          <a:ext cx="9334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247650</xdr:colOff>
      <xdr:row>364</xdr:row>
      <xdr:rowOff>219075</xdr:rowOff>
    </xdr:from>
    <xdr:to>
      <xdr:col>3</xdr:col>
      <xdr:colOff>85725</xdr:colOff>
      <xdr:row>365</xdr:row>
      <xdr:rowOff>57150</xdr:rowOff>
    </xdr:to>
    <xdr:pic>
      <xdr:nvPicPr>
        <xdr:cNvPr id="358" name="Picture 412602" descr="rId1523">
          <a:extLst>
            <a:ext uri="{FF2B5EF4-FFF2-40B4-BE49-F238E27FC236}">
              <a16:creationId xmlns:a16="http://schemas.microsoft.com/office/drawing/2014/main" id="{E611A095-762A-4F95-9126-E4C0358113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" r:link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" y="153047700"/>
          <a:ext cx="9334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366</xdr:row>
      <xdr:rowOff>28575</xdr:rowOff>
    </xdr:from>
    <xdr:to>
      <xdr:col>3</xdr:col>
      <xdr:colOff>38100</xdr:colOff>
      <xdr:row>366</xdr:row>
      <xdr:rowOff>704850</xdr:rowOff>
    </xdr:to>
    <xdr:pic>
      <xdr:nvPicPr>
        <xdr:cNvPr id="359" name="Picture 421027" descr="MCV6WD~1">
          <a:extLst>
            <a:ext uri="{FF2B5EF4-FFF2-40B4-BE49-F238E27FC236}">
              <a16:creationId xmlns:a16="http://schemas.microsoft.com/office/drawing/2014/main" id="{DEE58F9D-69FF-40A9-A073-F8ACE2A806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" r:link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153628725"/>
          <a:ext cx="8001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367</xdr:row>
      <xdr:rowOff>38100</xdr:rowOff>
    </xdr:from>
    <xdr:to>
      <xdr:col>3</xdr:col>
      <xdr:colOff>142875</xdr:colOff>
      <xdr:row>367</xdr:row>
      <xdr:rowOff>695325</xdr:rowOff>
    </xdr:to>
    <xdr:pic>
      <xdr:nvPicPr>
        <xdr:cNvPr id="360" name="Picture 421028" descr="MBQJHU~1">
          <a:extLst>
            <a:ext uri="{FF2B5EF4-FFF2-40B4-BE49-F238E27FC236}">
              <a16:creationId xmlns:a16="http://schemas.microsoft.com/office/drawing/2014/main" id="{7385F354-AA03-4C85-A57C-8BD8704E3D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" r:link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54409775"/>
          <a:ext cx="92392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368</xdr:row>
      <xdr:rowOff>66675</xdr:rowOff>
    </xdr:from>
    <xdr:to>
      <xdr:col>2</xdr:col>
      <xdr:colOff>1066800</xdr:colOff>
      <xdr:row>368</xdr:row>
      <xdr:rowOff>409575</xdr:rowOff>
    </xdr:to>
    <xdr:pic>
      <xdr:nvPicPr>
        <xdr:cNvPr id="361" name="Picture 8473" descr="rId532">
          <a:extLst>
            <a:ext uri="{FF2B5EF4-FFF2-40B4-BE49-F238E27FC236}">
              <a16:creationId xmlns:a16="http://schemas.microsoft.com/office/drawing/2014/main" id="{DF978E2E-1071-430A-A27A-6D9CC82D4C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" r:link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155209875"/>
          <a:ext cx="790575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369</xdr:row>
      <xdr:rowOff>85725</xdr:rowOff>
    </xdr:from>
    <xdr:to>
      <xdr:col>2</xdr:col>
      <xdr:colOff>1057275</xdr:colOff>
      <xdr:row>369</xdr:row>
      <xdr:rowOff>609600</xdr:rowOff>
    </xdr:to>
    <xdr:pic>
      <xdr:nvPicPr>
        <xdr:cNvPr id="362" name="Picture 8472" descr="rId531">
          <a:extLst>
            <a:ext uri="{FF2B5EF4-FFF2-40B4-BE49-F238E27FC236}">
              <a16:creationId xmlns:a16="http://schemas.microsoft.com/office/drawing/2014/main" id="{FD82292B-49B3-4DCF-A12B-3A5AD4E8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" r:link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55743275"/>
          <a:ext cx="8382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370</xdr:row>
      <xdr:rowOff>123825</xdr:rowOff>
    </xdr:from>
    <xdr:to>
      <xdr:col>2</xdr:col>
      <xdr:colOff>1057275</xdr:colOff>
      <xdr:row>371</xdr:row>
      <xdr:rowOff>133350</xdr:rowOff>
    </xdr:to>
    <xdr:pic>
      <xdr:nvPicPr>
        <xdr:cNvPr id="363" name="Picture 8474" descr="rId533">
          <a:extLst>
            <a:ext uri="{FF2B5EF4-FFF2-40B4-BE49-F238E27FC236}">
              <a16:creationId xmlns:a16="http://schemas.microsoft.com/office/drawing/2014/main" id="{89EE72B4-046F-4CEF-9579-F98986CE13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" r:link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156552900"/>
          <a:ext cx="8001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371</xdr:row>
      <xdr:rowOff>38100</xdr:rowOff>
    </xdr:from>
    <xdr:to>
      <xdr:col>2</xdr:col>
      <xdr:colOff>1085850</xdr:colOff>
      <xdr:row>371</xdr:row>
      <xdr:rowOff>600075</xdr:rowOff>
    </xdr:to>
    <xdr:pic>
      <xdr:nvPicPr>
        <xdr:cNvPr id="364" name="Picture 8475" descr="rId534">
          <a:extLst>
            <a:ext uri="{FF2B5EF4-FFF2-40B4-BE49-F238E27FC236}">
              <a16:creationId xmlns:a16="http://schemas.microsoft.com/office/drawing/2014/main" id="{781CCEE5-D18E-47C0-AC68-E4BBDF6C0A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" r:link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56981525"/>
          <a:ext cx="8477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372</xdr:row>
      <xdr:rowOff>104775</xdr:rowOff>
    </xdr:from>
    <xdr:to>
      <xdr:col>3</xdr:col>
      <xdr:colOff>0</xdr:colOff>
      <xdr:row>372</xdr:row>
      <xdr:rowOff>647700</xdr:rowOff>
    </xdr:to>
    <xdr:pic>
      <xdr:nvPicPr>
        <xdr:cNvPr id="365" name="Picture 8476" descr="rId2180">
          <a:extLst>
            <a:ext uri="{FF2B5EF4-FFF2-40B4-BE49-F238E27FC236}">
              <a16:creationId xmlns:a16="http://schemas.microsoft.com/office/drawing/2014/main" id="{08CAB038-F268-41BB-B437-AF09E7451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" r:link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157819725"/>
          <a:ext cx="8382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373</xdr:row>
      <xdr:rowOff>104775</xdr:rowOff>
    </xdr:from>
    <xdr:to>
      <xdr:col>3</xdr:col>
      <xdr:colOff>38100</xdr:colOff>
      <xdr:row>374</xdr:row>
      <xdr:rowOff>133350</xdr:rowOff>
    </xdr:to>
    <xdr:pic>
      <xdr:nvPicPr>
        <xdr:cNvPr id="366" name="Picture 8479" descr="rId2182">
          <a:extLst>
            <a:ext uri="{FF2B5EF4-FFF2-40B4-BE49-F238E27FC236}">
              <a16:creationId xmlns:a16="http://schemas.microsoft.com/office/drawing/2014/main" id="{70C91960-E9FB-4EF3-ACD5-78F090F62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" r:link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58591250"/>
          <a:ext cx="8953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374</xdr:row>
      <xdr:rowOff>85725</xdr:rowOff>
    </xdr:from>
    <xdr:to>
      <xdr:col>3</xdr:col>
      <xdr:colOff>19050</xdr:colOff>
      <xdr:row>374</xdr:row>
      <xdr:rowOff>704850</xdr:rowOff>
    </xdr:to>
    <xdr:pic>
      <xdr:nvPicPr>
        <xdr:cNvPr id="367" name="Picture 8478" descr="rId824">
          <a:extLst>
            <a:ext uri="{FF2B5EF4-FFF2-40B4-BE49-F238E27FC236}">
              <a16:creationId xmlns:a16="http://schemas.microsoft.com/office/drawing/2014/main" id="{8298C3E6-DF0D-4496-A9AD-5F6F18151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" r:link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59086550"/>
          <a:ext cx="9525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375</xdr:row>
      <xdr:rowOff>104775</xdr:rowOff>
    </xdr:from>
    <xdr:to>
      <xdr:col>3</xdr:col>
      <xdr:colOff>123825</xdr:colOff>
      <xdr:row>375</xdr:row>
      <xdr:rowOff>657225</xdr:rowOff>
    </xdr:to>
    <xdr:pic>
      <xdr:nvPicPr>
        <xdr:cNvPr id="368" name="Picture 8480" descr="rId826">
          <a:extLst>
            <a:ext uri="{FF2B5EF4-FFF2-40B4-BE49-F238E27FC236}">
              <a16:creationId xmlns:a16="http://schemas.microsoft.com/office/drawing/2014/main" id="{0810DAB8-26AB-4008-ADD6-F12BAF323F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" r:link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59877125"/>
          <a:ext cx="111442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376</xdr:row>
      <xdr:rowOff>85725</xdr:rowOff>
    </xdr:from>
    <xdr:to>
      <xdr:col>3</xdr:col>
      <xdr:colOff>142875</xdr:colOff>
      <xdr:row>376</xdr:row>
      <xdr:rowOff>676275</xdr:rowOff>
    </xdr:to>
    <xdr:pic>
      <xdr:nvPicPr>
        <xdr:cNvPr id="369" name="Picture 8481" descr="rId827">
          <a:extLst>
            <a:ext uri="{FF2B5EF4-FFF2-40B4-BE49-F238E27FC236}">
              <a16:creationId xmlns:a16="http://schemas.microsoft.com/office/drawing/2014/main" id="{686C4B53-33A7-490A-A195-8245652BAB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" r:link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60629600"/>
          <a:ext cx="111442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377</xdr:row>
      <xdr:rowOff>104775</xdr:rowOff>
    </xdr:from>
    <xdr:to>
      <xdr:col>3</xdr:col>
      <xdr:colOff>114300</xdr:colOff>
      <xdr:row>377</xdr:row>
      <xdr:rowOff>657225</xdr:rowOff>
    </xdr:to>
    <xdr:pic>
      <xdr:nvPicPr>
        <xdr:cNvPr id="370" name="Picture 8482" descr="rId828">
          <a:extLst>
            <a:ext uri="{FF2B5EF4-FFF2-40B4-BE49-F238E27FC236}">
              <a16:creationId xmlns:a16="http://schemas.microsoft.com/office/drawing/2014/main" id="{858C662E-6838-47B7-A800-2D82BA1D5A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" r:link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61420175"/>
          <a:ext cx="10858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378</xdr:row>
      <xdr:rowOff>114300</xdr:rowOff>
    </xdr:from>
    <xdr:to>
      <xdr:col>3</xdr:col>
      <xdr:colOff>180975</xdr:colOff>
      <xdr:row>378</xdr:row>
      <xdr:rowOff>657225</xdr:rowOff>
    </xdr:to>
    <xdr:pic>
      <xdr:nvPicPr>
        <xdr:cNvPr id="371" name="Picture 8483" descr="rId829">
          <a:extLst>
            <a:ext uri="{FF2B5EF4-FFF2-40B4-BE49-F238E27FC236}">
              <a16:creationId xmlns:a16="http://schemas.microsoft.com/office/drawing/2014/main" id="{25804105-EDB7-4D23-B93B-B9F87F222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" r:link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62201225"/>
          <a:ext cx="11144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379</xdr:row>
      <xdr:rowOff>180975</xdr:rowOff>
    </xdr:from>
    <xdr:to>
      <xdr:col>3</xdr:col>
      <xdr:colOff>76200</xdr:colOff>
      <xdr:row>380</xdr:row>
      <xdr:rowOff>152400</xdr:rowOff>
    </xdr:to>
    <xdr:pic>
      <xdr:nvPicPr>
        <xdr:cNvPr id="372" name="Picture 8492" descr="rId838">
          <a:extLst>
            <a:ext uri="{FF2B5EF4-FFF2-40B4-BE49-F238E27FC236}">
              <a16:creationId xmlns:a16="http://schemas.microsoft.com/office/drawing/2014/main" id="{D8D03F63-73B7-4F6E-809D-6E286148D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" r:link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63039425"/>
          <a:ext cx="9715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380</xdr:row>
      <xdr:rowOff>142875</xdr:rowOff>
    </xdr:from>
    <xdr:to>
      <xdr:col>2</xdr:col>
      <xdr:colOff>1066800</xdr:colOff>
      <xdr:row>380</xdr:row>
      <xdr:rowOff>704850</xdr:rowOff>
    </xdr:to>
    <xdr:pic>
      <xdr:nvPicPr>
        <xdr:cNvPr id="373" name="Picture 8496" descr="rId2175">
          <a:extLst>
            <a:ext uri="{FF2B5EF4-FFF2-40B4-BE49-F238E27FC236}">
              <a16:creationId xmlns:a16="http://schemas.microsoft.com/office/drawing/2014/main" id="{013285FC-0FE0-4292-9A52-AE96F0368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" r:link="rId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63515675"/>
          <a:ext cx="8858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381</xdr:row>
      <xdr:rowOff>57150</xdr:rowOff>
    </xdr:from>
    <xdr:to>
      <xdr:col>3</xdr:col>
      <xdr:colOff>38100</xdr:colOff>
      <xdr:row>381</xdr:row>
      <xdr:rowOff>657225</xdr:rowOff>
    </xdr:to>
    <xdr:pic>
      <xdr:nvPicPr>
        <xdr:cNvPr id="374" name="Picture 8497" descr="rId2176">
          <a:extLst>
            <a:ext uri="{FF2B5EF4-FFF2-40B4-BE49-F238E27FC236}">
              <a16:creationId xmlns:a16="http://schemas.microsoft.com/office/drawing/2014/main" id="{C82465B5-F42F-4A5B-9F1F-E152B488BE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" r:link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64201475"/>
          <a:ext cx="9525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382</xdr:row>
      <xdr:rowOff>104775</xdr:rowOff>
    </xdr:from>
    <xdr:to>
      <xdr:col>3</xdr:col>
      <xdr:colOff>0</xdr:colOff>
      <xdr:row>383</xdr:row>
      <xdr:rowOff>200026</xdr:rowOff>
    </xdr:to>
    <xdr:pic>
      <xdr:nvPicPr>
        <xdr:cNvPr id="375" name="Picture 8498" descr="rId2177">
          <a:extLst>
            <a:ext uri="{FF2B5EF4-FFF2-40B4-BE49-F238E27FC236}">
              <a16:creationId xmlns:a16="http://schemas.microsoft.com/office/drawing/2014/main" id="{04FFA243-0C92-4F72-93EE-54F7A40993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" r:link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65020625"/>
          <a:ext cx="9429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383</xdr:row>
      <xdr:rowOff>19050</xdr:rowOff>
    </xdr:from>
    <xdr:to>
      <xdr:col>3</xdr:col>
      <xdr:colOff>85725</xdr:colOff>
      <xdr:row>383</xdr:row>
      <xdr:rowOff>657225</xdr:rowOff>
    </xdr:to>
    <xdr:pic>
      <xdr:nvPicPr>
        <xdr:cNvPr id="376" name="Picture 8499" descr="rId2178">
          <a:extLst>
            <a:ext uri="{FF2B5EF4-FFF2-40B4-BE49-F238E27FC236}">
              <a16:creationId xmlns:a16="http://schemas.microsoft.com/office/drawing/2014/main" id="{CB601FAE-B212-4A02-963D-E500B3544D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" r:link="rId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65449250"/>
          <a:ext cx="9620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384</xdr:row>
      <xdr:rowOff>123825</xdr:rowOff>
    </xdr:from>
    <xdr:to>
      <xdr:col>2</xdr:col>
      <xdr:colOff>1085850</xdr:colOff>
      <xdr:row>385</xdr:row>
      <xdr:rowOff>47625</xdr:rowOff>
    </xdr:to>
    <xdr:pic>
      <xdr:nvPicPr>
        <xdr:cNvPr id="377" name="Picture 8500" descr="rId846">
          <a:extLst>
            <a:ext uri="{FF2B5EF4-FFF2-40B4-BE49-F238E27FC236}">
              <a16:creationId xmlns:a16="http://schemas.microsoft.com/office/drawing/2014/main" id="{A3E16346-57EE-409A-B7D4-917F6B3C9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" r:link="rId4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66325550"/>
          <a:ext cx="9810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385</xdr:row>
      <xdr:rowOff>47625</xdr:rowOff>
    </xdr:from>
    <xdr:to>
      <xdr:col>2</xdr:col>
      <xdr:colOff>1066800</xdr:colOff>
      <xdr:row>385</xdr:row>
      <xdr:rowOff>438150</xdr:rowOff>
    </xdr:to>
    <xdr:pic>
      <xdr:nvPicPr>
        <xdr:cNvPr id="378" name="Picture 8517" descr="rId863">
          <a:extLst>
            <a:ext uri="{FF2B5EF4-FFF2-40B4-BE49-F238E27FC236}">
              <a16:creationId xmlns:a16="http://schemas.microsoft.com/office/drawing/2014/main" id="{3B12DD7F-E099-4B90-8E90-5A2593C5B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" r:link="rId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66763700"/>
          <a:ext cx="92392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386</xdr:row>
      <xdr:rowOff>57150</xdr:rowOff>
    </xdr:from>
    <xdr:to>
      <xdr:col>3</xdr:col>
      <xdr:colOff>0</xdr:colOff>
      <xdr:row>386</xdr:row>
      <xdr:rowOff>447675</xdr:rowOff>
    </xdr:to>
    <xdr:pic>
      <xdr:nvPicPr>
        <xdr:cNvPr id="379" name="Picture 8520" descr="rId562">
          <a:extLst>
            <a:ext uri="{FF2B5EF4-FFF2-40B4-BE49-F238E27FC236}">
              <a16:creationId xmlns:a16="http://schemas.microsoft.com/office/drawing/2014/main" id="{0FE85DCE-E9D8-4491-9D68-83E180C11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" r:link="rId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67287575"/>
          <a:ext cx="9906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387</xdr:row>
      <xdr:rowOff>66675</xdr:rowOff>
    </xdr:from>
    <xdr:to>
      <xdr:col>2</xdr:col>
      <xdr:colOff>1057275</xdr:colOff>
      <xdr:row>388</xdr:row>
      <xdr:rowOff>114299</xdr:rowOff>
    </xdr:to>
    <xdr:pic>
      <xdr:nvPicPr>
        <xdr:cNvPr id="380" name="Picture 8522" descr="rId868">
          <a:extLst>
            <a:ext uri="{FF2B5EF4-FFF2-40B4-BE49-F238E27FC236}">
              <a16:creationId xmlns:a16="http://schemas.microsoft.com/office/drawing/2014/main" id="{76FF83E1-7B3A-4473-A7B2-1EF6F1E6D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" r:link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67811450"/>
          <a:ext cx="90487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388</xdr:row>
      <xdr:rowOff>57150</xdr:rowOff>
    </xdr:from>
    <xdr:to>
      <xdr:col>2</xdr:col>
      <xdr:colOff>1028700</xdr:colOff>
      <xdr:row>389</xdr:row>
      <xdr:rowOff>161928</xdr:rowOff>
    </xdr:to>
    <xdr:pic>
      <xdr:nvPicPr>
        <xdr:cNvPr id="381" name="Picture 8534" descr="rId1757">
          <a:extLst>
            <a:ext uri="{FF2B5EF4-FFF2-40B4-BE49-F238E27FC236}">
              <a16:creationId xmlns:a16="http://schemas.microsoft.com/office/drawing/2014/main" id="{881D7307-89EC-465A-979B-38B0837575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" r:link="rId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68316275"/>
          <a:ext cx="9048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389</xdr:row>
      <xdr:rowOff>152400</xdr:rowOff>
    </xdr:from>
    <xdr:to>
      <xdr:col>2</xdr:col>
      <xdr:colOff>1028700</xdr:colOff>
      <xdr:row>390</xdr:row>
      <xdr:rowOff>85723</xdr:rowOff>
    </xdr:to>
    <xdr:pic>
      <xdr:nvPicPr>
        <xdr:cNvPr id="382" name="Picture 8540" descr="rId882">
          <a:extLst>
            <a:ext uri="{FF2B5EF4-FFF2-40B4-BE49-F238E27FC236}">
              <a16:creationId xmlns:a16="http://schemas.microsoft.com/office/drawing/2014/main" id="{4215F5CB-A625-4BAF-8DF1-EC645997C6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" r:link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68925875"/>
          <a:ext cx="86677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171450</xdr:colOff>
      <xdr:row>390</xdr:row>
      <xdr:rowOff>57150</xdr:rowOff>
    </xdr:from>
    <xdr:to>
      <xdr:col>3</xdr:col>
      <xdr:colOff>0</xdr:colOff>
      <xdr:row>391</xdr:row>
      <xdr:rowOff>142876</xdr:rowOff>
    </xdr:to>
    <xdr:pic>
      <xdr:nvPicPr>
        <xdr:cNvPr id="383" name="Picture 8542" descr="rId884">
          <a:extLst>
            <a:ext uri="{FF2B5EF4-FFF2-40B4-BE49-F238E27FC236}">
              <a16:creationId xmlns:a16="http://schemas.microsoft.com/office/drawing/2014/main" id="{FBD68671-1A59-4524-8971-DA8D4895CD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" r:link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" y="169344975"/>
          <a:ext cx="9239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391</xdr:row>
      <xdr:rowOff>142875</xdr:rowOff>
    </xdr:from>
    <xdr:to>
      <xdr:col>3</xdr:col>
      <xdr:colOff>38100</xdr:colOff>
      <xdr:row>391</xdr:row>
      <xdr:rowOff>647700</xdr:rowOff>
    </xdr:to>
    <xdr:pic>
      <xdr:nvPicPr>
        <xdr:cNvPr id="384" name="Picture 8549" descr="rId890">
          <a:extLst>
            <a:ext uri="{FF2B5EF4-FFF2-40B4-BE49-F238E27FC236}">
              <a16:creationId xmlns:a16="http://schemas.microsoft.com/office/drawing/2014/main" id="{C0E5F684-4B74-46C0-994E-9E194D2D4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" r:link="rId4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69945050"/>
          <a:ext cx="9715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392</xdr:row>
      <xdr:rowOff>66675</xdr:rowOff>
    </xdr:from>
    <xdr:to>
      <xdr:col>2</xdr:col>
      <xdr:colOff>1047750</xdr:colOff>
      <xdr:row>392</xdr:row>
      <xdr:rowOff>609600</xdr:rowOff>
    </xdr:to>
    <xdr:pic>
      <xdr:nvPicPr>
        <xdr:cNvPr id="385" name="Picture 8550" descr="rId891">
          <a:extLst>
            <a:ext uri="{FF2B5EF4-FFF2-40B4-BE49-F238E27FC236}">
              <a16:creationId xmlns:a16="http://schemas.microsoft.com/office/drawing/2014/main" id="{926A06E0-0CB3-4FC7-82CE-BA52924247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" r:link="rId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70640375"/>
          <a:ext cx="9144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393</xdr:row>
      <xdr:rowOff>76200</xdr:rowOff>
    </xdr:from>
    <xdr:to>
      <xdr:col>3</xdr:col>
      <xdr:colOff>38100</xdr:colOff>
      <xdr:row>393</xdr:row>
      <xdr:rowOff>676275</xdr:rowOff>
    </xdr:to>
    <xdr:pic>
      <xdr:nvPicPr>
        <xdr:cNvPr id="386" name="Picture 8556" descr="rId897">
          <a:extLst>
            <a:ext uri="{FF2B5EF4-FFF2-40B4-BE49-F238E27FC236}">
              <a16:creationId xmlns:a16="http://schemas.microsoft.com/office/drawing/2014/main" id="{46FBB11E-0B88-4DE3-A579-FE15904188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" r:link="rId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71421425"/>
          <a:ext cx="9334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394</xdr:row>
      <xdr:rowOff>123825</xdr:rowOff>
    </xdr:from>
    <xdr:to>
      <xdr:col>3</xdr:col>
      <xdr:colOff>9525</xdr:colOff>
      <xdr:row>394</xdr:row>
      <xdr:rowOff>561975</xdr:rowOff>
    </xdr:to>
    <xdr:pic>
      <xdr:nvPicPr>
        <xdr:cNvPr id="387" name="Picture 8650" descr="rId987">
          <a:extLst>
            <a:ext uri="{FF2B5EF4-FFF2-40B4-BE49-F238E27FC236}">
              <a16:creationId xmlns:a16="http://schemas.microsoft.com/office/drawing/2014/main" id="{0C70B177-7F63-4FBB-A11B-2B39DA11DB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 r:link="rId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72240575"/>
          <a:ext cx="92392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395</xdr:row>
      <xdr:rowOff>142875</xdr:rowOff>
    </xdr:from>
    <xdr:to>
      <xdr:col>3</xdr:col>
      <xdr:colOff>38100</xdr:colOff>
      <xdr:row>395</xdr:row>
      <xdr:rowOff>581025</xdr:rowOff>
    </xdr:to>
    <xdr:pic>
      <xdr:nvPicPr>
        <xdr:cNvPr id="388" name="Picture 8656" descr="rId990">
          <a:extLst>
            <a:ext uri="{FF2B5EF4-FFF2-40B4-BE49-F238E27FC236}">
              <a16:creationId xmlns:a16="http://schemas.microsoft.com/office/drawing/2014/main" id="{E4EE8EF2-186D-4AF8-9641-C5C42EA6B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" r:link="rId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73031150"/>
          <a:ext cx="93345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396</xdr:row>
      <xdr:rowOff>209550</xdr:rowOff>
    </xdr:from>
    <xdr:to>
      <xdr:col>3</xdr:col>
      <xdr:colOff>123825</xdr:colOff>
      <xdr:row>396</xdr:row>
      <xdr:rowOff>447675</xdr:rowOff>
    </xdr:to>
    <xdr:pic>
      <xdr:nvPicPr>
        <xdr:cNvPr id="389" name="Picture 8654" descr="rId989">
          <a:extLst>
            <a:ext uri="{FF2B5EF4-FFF2-40B4-BE49-F238E27FC236}">
              <a16:creationId xmlns:a16="http://schemas.microsoft.com/office/drawing/2014/main" id="{B9F83008-467D-4194-B925-08902C97FD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" r:link="rId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73869350"/>
          <a:ext cx="111442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</xdr:colOff>
      <xdr:row>397</xdr:row>
      <xdr:rowOff>180975</xdr:rowOff>
    </xdr:from>
    <xdr:to>
      <xdr:col>3</xdr:col>
      <xdr:colOff>123825</xdr:colOff>
      <xdr:row>397</xdr:row>
      <xdr:rowOff>552450</xdr:rowOff>
    </xdr:to>
    <xdr:pic>
      <xdr:nvPicPr>
        <xdr:cNvPr id="390" name="Picture 8652" descr="rId988">
          <a:extLst>
            <a:ext uri="{FF2B5EF4-FFF2-40B4-BE49-F238E27FC236}">
              <a16:creationId xmlns:a16="http://schemas.microsoft.com/office/drawing/2014/main" id="{D6643090-4B0D-41BF-A54D-E1574024EA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" r:link="rId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475" y="174612300"/>
          <a:ext cx="990600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171450</xdr:colOff>
      <xdr:row>398</xdr:row>
      <xdr:rowOff>161925</xdr:rowOff>
    </xdr:from>
    <xdr:to>
      <xdr:col>3</xdr:col>
      <xdr:colOff>266700</xdr:colOff>
      <xdr:row>399</xdr:row>
      <xdr:rowOff>95249</xdr:rowOff>
    </xdr:to>
    <xdr:pic>
      <xdr:nvPicPr>
        <xdr:cNvPr id="391" name="Picture 193669" descr="rId753">
          <a:extLst>
            <a:ext uri="{FF2B5EF4-FFF2-40B4-BE49-F238E27FC236}">
              <a16:creationId xmlns:a16="http://schemas.microsoft.com/office/drawing/2014/main" id="{85604A74-C0EA-456C-9293-36B2AF2DED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" r:link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" y="175364775"/>
          <a:ext cx="119062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399</xdr:row>
      <xdr:rowOff>142875</xdr:rowOff>
    </xdr:from>
    <xdr:to>
      <xdr:col>3</xdr:col>
      <xdr:colOff>285750</xdr:colOff>
      <xdr:row>399</xdr:row>
      <xdr:rowOff>561975</xdr:rowOff>
    </xdr:to>
    <xdr:pic>
      <xdr:nvPicPr>
        <xdr:cNvPr id="392" name="Picture 261374" descr="rId1907">
          <a:extLst>
            <a:ext uri="{FF2B5EF4-FFF2-40B4-BE49-F238E27FC236}">
              <a16:creationId xmlns:a16="http://schemas.microsoft.com/office/drawing/2014/main" id="{D3585253-E10B-4C52-A739-354E055C07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" r:link="rId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75860075"/>
          <a:ext cx="12001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400</xdr:row>
      <xdr:rowOff>142875</xdr:rowOff>
    </xdr:from>
    <xdr:to>
      <xdr:col>4</xdr:col>
      <xdr:colOff>9525</xdr:colOff>
      <xdr:row>400</xdr:row>
      <xdr:rowOff>619125</xdr:rowOff>
    </xdr:to>
    <xdr:pic>
      <xdr:nvPicPr>
        <xdr:cNvPr id="393" name="Picture 261377" descr="rId1910">
          <a:extLst>
            <a:ext uri="{FF2B5EF4-FFF2-40B4-BE49-F238E27FC236}">
              <a16:creationId xmlns:a16="http://schemas.microsoft.com/office/drawing/2014/main" id="{DC7CF455-3AD5-479C-97D5-911DCA8E0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" r:link="rId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76631600"/>
          <a:ext cx="12573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401</xdr:row>
      <xdr:rowOff>200025</xdr:rowOff>
    </xdr:from>
    <xdr:to>
      <xdr:col>3</xdr:col>
      <xdr:colOff>285750</xdr:colOff>
      <xdr:row>402</xdr:row>
      <xdr:rowOff>76203</xdr:rowOff>
    </xdr:to>
    <xdr:pic>
      <xdr:nvPicPr>
        <xdr:cNvPr id="394" name="Picture 261376" descr="rId1909">
          <a:extLst>
            <a:ext uri="{FF2B5EF4-FFF2-40B4-BE49-F238E27FC236}">
              <a16:creationId xmlns:a16="http://schemas.microsoft.com/office/drawing/2014/main" id="{6FE7AD6D-B216-46DB-AEBA-3E72FC8466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" r:link="rId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77460275"/>
          <a:ext cx="12001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171450</xdr:colOff>
      <xdr:row>402</xdr:row>
      <xdr:rowOff>200025</xdr:rowOff>
    </xdr:from>
    <xdr:to>
      <xdr:col>3</xdr:col>
      <xdr:colOff>295275</xdr:colOff>
      <xdr:row>402</xdr:row>
      <xdr:rowOff>590550</xdr:rowOff>
    </xdr:to>
    <xdr:pic>
      <xdr:nvPicPr>
        <xdr:cNvPr id="395" name="Picture 261375" descr="rId1908">
          <a:extLst>
            <a:ext uri="{FF2B5EF4-FFF2-40B4-BE49-F238E27FC236}">
              <a16:creationId xmlns:a16="http://schemas.microsoft.com/office/drawing/2014/main" id="{25CEDD76-A5AE-4F74-B13E-D24D6700F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" r:link="rId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" y="177974625"/>
          <a:ext cx="12192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403</xdr:row>
      <xdr:rowOff>142875</xdr:rowOff>
    </xdr:from>
    <xdr:to>
      <xdr:col>3</xdr:col>
      <xdr:colOff>228600</xdr:colOff>
      <xdr:row>404</xdr:row>
      <xdr:rowOff>47624</xdr:rowOff>
    </xdr:to>
    <xdr:pic>
      <xdr:nvPicPr>
        <xdr:cNvPr id="396" name="Picture 230442" descr="rId614">
          <a:extLst>
            <a:ext uri="{FF2B5EF4-FFF2-40B4-BE49-F238E27FC236}">
              <a16:creationId xmlns:a16="http://schemas.microsoft.com/office/drawing/2014/main" id="{6787F767-D73D-45ED-B5BA-D764961C1A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" r:link="rId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78689000"/>
          <a:ext cx="114300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404</xdr:row>
      <xdr:rowOff>142875</xdr:rowOff>
    </xdr:from>
    <xdr:to>
      <xdr:col>3</xdr:col>
      <xdr:colOff>190500</xdr:colOff>
      <xdr:row>405</xdr:row>
      <xdr:rowOff>47628</xdr:rowOff>
    </xdr:to>
    <xdr:pic>
      <xdr:nvPicPr>
        <xdr:cNvPr id="397" name="Picture 230445" descr="rId615">
          <a:extLst>
            <a:ext uri="{FF2B5EF4-FFF2-40B4-BE49-F238E27FC236}">
              <a16:creationId xmlns:a16="http://schemas.microsoft.com/office/drawing/2014/main" id="{91DC4AA6-39BB-4EFB-B3E6-EA958B3B98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" r:link="rId4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79203350"/>
          <a:ext cx="11239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171450</xdr:colOff>
      <xdr:row>405</xdr:row>
      <xdr:rowOff>209550</xdr:rowOff>
    </xdr:from>
    <xdr:to>
      <xdr:col>3</xdr:col>
      <xdr:colOff>200025</xdr:colOff>
      <xdr:row>405</xdr:row>
      <xdr:rowOff>619125</xdr:rowOff>
    </xdr:to>
    <xdr:pic>
      <xdr:nvPicPr>
        <xdr:cNvPr id="398" name="Picture 230450" descr="rId608">
          <a:extLst>
            <a:ext uri="{FF2B5EF4-FFF2-40B4-BE49-F238E27FC236}">
              <a16:creationId xmlns:a16="http://schemas.microsoft.com/office/drawing/2014/main" id="{E5239CE2-C793-4BB2-9C4E-48D3EDB1E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" r:link="rId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" y="179784375"/>
          <a:ext cx="112395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406</xdr:row>
      <xdr:rowOff>161925</xdr:rowOff>
    </xdr:from>
    <xdr:to>
      <xdr:col>3</xdr:col>
      <xdr:colOff>219075</xdr:colOff>
      <xdr:row>407</xdr:row>
      <xdr:rowOff>114299</xdr:rowOff>
    </xdr:to>
    <xdr:pic>
      <xdr:nvPicPr>
        <xdr:cNvPr id="399" name="Picture 230443" descr="rId616">
          <a:extLst>
            <a:ext uri="{FF2B5EF4-FFF2-40B4-BE49-F238E27FC236}">
              <a16:creationId xmlns:a16="http://schemas.microsoft.com/office/drawing/2014/main" id="{686D63A1-2667-4204-AF2B-40E20ADDF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" r:link="rId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80508275"/>
          <a:ext cx="11811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407</xdr:row>
      <xdr:rowOff>200025</xdr:rowOff>
    </xdr:from>
    <xdr:to>
      <xdr:col>3</xdr:col>
      <xdr:colOff>190500</xdr:colOff>
      <xdr:row>408</xdr:row>
      <xdr:rowOff>123828</xdr:rowOff>
    </xdr:to>
    <xdr:pic>
      <xdr:nvPicPr>
        <xdr:cNvPr id="400" name="Picture 230446" descr="rId617">
          <a:extLst>
            <a:ext uri="{FF2B5EF4-FFF2-40B4-BE49-F238E27FC236}">
              <a16:creationId xmlns:a16="http://schemas.microsoft.com/office/drawing/2014/main" id="{B204A28E-8A25-4DFD-BD1A-08C35F3DC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" r:link="rId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81060725"/>
          <a:ext cx="114300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408</xdr:row>
      <xdr:rowOff>200025</xdr:rowOff>
    </xdr:from>
    <xdr:to>
      <xdr:col>3</xdr:col>
      <xdr:colOff>180975</xdr:colOff>
      <xdr:row>408</xdr:row>
      <xdr:rowOff>609600</xdr:rowOff>
    </xdr:to>
    <xdr:pic>
      <xdr:nvPicPr>
        <xdr:cNvPr id="401" name="Picture 230451" descr="rId609">
          <a:extLst>
            <a:ext uri="{FF2B5EF4-FFF2-40B4-BE49-F238E27FC236}">
              <a16:creationId xmlns:a16="http://schemas.microsoft.com/office/drawing/2014/main" id="{C1829AD0-BA7C-4B51-89BD-C118EEB2E7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" r:link="rId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81575075"/>
          <a:ext cx="112395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409</xdr:row>
      <xdr:rowOff>161925</xdr:rowOff>
    </xdr:from>
    <xdr:to>
      <xdr:col>3</xdr:col>
      <xdr:colOff>190500</xdr:colOff>
      <xdr:row>410</xdr:row>
      <xdr:rowOff>114299</xdr:rowOff>
    </xdr:to>
    <xdr:pic>
      <xdr:nvPicPr>
        <xdr:cNvPr id="402" name="Picture 230444" descr="rId610">
          <a:extLst>
            <a:ext uri="{FF2B5EF4-FFF2-40B4-BE49-F238E27FC236}">
              <a16:creationId xmlns:a16="http://schemas.microsoft.com/office/drawing/2014/main" id="{89E034FC-0DBD-48A9-8202-EC9C32164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" r:link="rId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82308500"/>
          <a:ext cx="11525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95250</xdr:colOff>
      <xdr:row>410</xdr:row>
      <xdr:rowOff>200025</xdr:rowOff>
    </xdr:from>
    <xdr:to>
      <xdr:col>3</xdr:col>
      <xdr:colOff>238125</xdr:colOff>
      <xdr:row>410</xdr:row>
      <xdr:rowOff>590550</xdr:rowOff>
    </xdr:to>
    <xdr:pic>
      <xdr:nvPicPr>
        <xdr:cNvPr id="403" name="Picture 785322" descr="rId757">
          <a:extLst>
            <a:ext uri="{FF2B5EF4-FFF2-40B4-BE49-F238E27FC236}">
              <a16:creationId xmlns:a16="http://schemas.microsoft.com/office/drawing/2014/main" id="{0772578F-44E1-4997-9B3A-B652F055F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" r:link="rId4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182860950"/>
          <a:ext cx="12382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411</xdr:row>
      <xdr:rowOff>95250</xdr:rowOff>
    </xdr:from>
    <xdr:to>
      <xdr:col>3</xdr:col>
      <xdr:colOff>266700</xdr:colOff>
      <xdr:row>411</xdr:row>
      <xdr:rowOff>504825</xdr:rowOff>
    </xdr:to>
    <xdr:pic>
      <xdr:nvPicPr>
        <xdr:cNvPr id="404" name="Picture 785321" descr="rId756">
          <a:extLst>
            <a:ext uri="{FF2B5EF4-FFF2-40B4-BE49-F238E27FC236}">
              <a16:creationId xmlns:a16="http://schemas.microsoft.com/office/drawing/2014/main" id="{90B82DAD-0CD1-490D-A48C-C3D9FDC3C4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" r:link="rId4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83527700"/>
          <a:ext cx="125730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412</xdr:row>
      <xdr:rowOff>123825</xdr:rowOff>
    </xdr:from>
    <xdr:to>
      <xdr:col>3</xdr:col>
      <xdr:colOff>47625</xdr:colOff>
      <xdr:row>412</xdr:row>
      <xdr:rowOff>533400</xdr:rowOff>
    </xdr:to>
    <xdr:pic>
      <xdr:nvPicPr>
        <xdr:cNvPr id="405" name="Picture 785323" descr="rId1804">
          <a:extLst>
            <a:ext uri="{FF2B5EF4-FFF2-40B4-BE49-F238E27FC236}">
              <a16:creationId xmlns:a16="http://schemas.microsoft.com/office/drawing/2014/main" id="{AEF1198F-C22D-40DC-B85B-E4EF847E70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" r:link="rId5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84327800"/>
          <a:ext cx="99060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413</xdr:row>
      <xdr:rowOff>171450</xdr:rowOff>
    </xdr:from>
    <xdr:to>
      <xdr:col>3</xdr:col>
      <xdr:colOff>57150</xdr:colOff>
      <xdr:row>413</xdr:row>
      <xdr:rowOff>695325</xdr:rowOff>
    </xdr:to>
    <xdr:pic>
      <xdr:nvPicPr>
        <xdr:cNvPr id="406" name="Picture 193673" descr="rId2186">
          <a:extLst>
            <a:ext uri="{FF2B5EF4-FFF2-40B4-BE49-F238E27FC236}">
              <a16:creationId xmlns:a16="http://schemas.microsoft.com/office/drawing/2014/main" id="{E38DE453-CE95-41DF-A3F9-580F9CEDCA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" r:link="rId5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85146950"/>
          <a:ext cx="10096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414</xdr:row>
      <xdr:rowOff>66675</xdr:rowOff>
    </xdr:from>
    <xdr:to>
      <xdr:col>4</xdr:col>
      <xdr:colOff>104775</xdr:colOff>
      <xdr:row>414</xdr:row>
      <xdr:rowOff>704850</xdr:rowOff>
    </xdr:to>
    <xdr:pic>
      <xdr:nvPicPr>
        <xdr:cNvPr id="407" name="图片 229" descr="rId2909">
          <a:extLst>
            <a:ext uri="{FF2B5EF4-FFF2-40B4-BE49-F238E27FC236}">
              <a16:creationId xmlns:a16="http://schemas.microsoft.com/office/drawing/2014/main" id="{A3A18054-09DD-411F-BCA6-B51B4B2382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 r:link="rId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86070875"/>
          <a:ext cx="13620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415</xdr:row>
      <xdr:rowOff>95250</xdr:rowOff>
    </xdr:from>
    <xdr:to>
      <xdr:col>3</xdr:col>
      <xdr:colOff>104775</xdr:colOff>
      <xdr:row>415</xdr:row>
      <xdr:rowOff>409575</xdr:rowOff>
    </xdr:to>
    <xdr:pic>
      <xdr:nvPicPr>
        <xdr:cNvPr id="408" name="Picture 412416" descr="rId1349">
          <a:extLst>
            <a:ext uri="{FF2B5EF4-FFF2-40B4-BE49-F238E27FC236}">
              <a16:creationId xmlns:a16="http://schemas.microsoft.com/office/drawing/2014/main" id="{45715B15-2345-44AC-9F72-30E01BE040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" r:link="rId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86870975"/>
          <a:ext cx="1066800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416</xdr:row>
      <xdr:rowOff>95250</xdr:rowOff>
    </xdr:from>
    <xdr:to>
      <xdr:col>3</xdr:col>
      <xdr:colOff>104775</xdr:colOff>
      <xdr:row>416</xdr:row>
      <xdr:rowOff>466725</xdr:rowOff>
    </xdr:to>
    <xdr:pic>
      <xdr:nvPicPr>
        <xdr:cNvPr id="409" name="Picture 412495" descr="rId2412">
          <a:extLst>
            <a:ext uri="{FF2B5EF4-FFF2-40B4-BE49-F238E27FC236}">
              <a16:creationId xmlns:a16="http://schemas.microsoft.com/office/drawing/2014/main" id="{6367E1A0-4B37-4BBA-9A1C-301067B06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" r:link="rId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87642500"/>
          <a:ext cx="1066800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417</xdr:row>
      <xdr:rowOff>142875</xdr:rowOff>
    </xdr:from>
    <xdr:to>
      <xdr:col>3</xdr:col>
      <xdr:colOff>104775</xdr:colOff>
      <xdr:row>417</xdr:row>
      <xdr:rowOff>495300</xdr:rowOff>
    </xdr:to>
    <xdr:pic>
      <xdr:nvPicPr>
        <xdr:cNvPr id="410" name="Picture 412496" descr="rId2413">
          <a:extLst>
            <a:ext uri="{FF2B5EF4-FFF2-40B4-BE49-F238E27FC236}">
              <a16:creationId xmlns:a16="http://schemas.microsoft.com/office/drawing/2014/main" id="{0C959DEC-A125-4364-A803-E37B365DD2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" r:link="rId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88461650"/>
          <a:ext cx="10477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418</xdr:row>
      <xdr:rowOff>57150</xdr:rowOff>
    </xdr:from>
    <xdr:to>
      <xdr:col>3</xdr:col>
      <xdr:colOff>104775</xdr:colOff>
      <xdr:row>418</xdr:row>
      <xdr:rowOff>419100</xdr:rowOff>
    </xdr:to>
    <xdr:pic>
      <xdr:nvPicPr>
        <xdr:cNvPr id="411" name="Picture 412417" descr="rId2346">
          <a:extLst>
            <a:ext uri="{FF2B5EF4-FFF2-40B4-BE49-F238E27FC236}">
              <a16:creationId xmlns:a16="http://schemas.microsoft.com/office/drawing/2014/main" id="{6A3ADE17-F366-4A61-B9C4-C8C5700337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" r:link="rId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89147450"/>
          <a:ext cx="106680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419</xdr:row>
      <xdr:rowOff>209550</xdr:rowOff>
    </xdr:from>
    <xdr:to>
      <xdr:col>3</xdr:col>
      <xdr:colOff>104775</xdr:colOff>
      <xdr:row>419</xdr:row>
      <xdr:rowOff>600075</xdr:rowOff>
    </xdr:to>
    <xdr:pic>
      <xdr:nvPicPr>
        <xdr:cNvPr id="412" name="Picture 412556" descr="rId1719">
          <a:extLst>
            <a:ext uri="{FF2B5EF4-FFF2-40B4-BE49-F238E27FC236}">
              <a16:creationId xmlns:a16="http://schemas.microsoft.com/office/drawing/2014/main" id="{BD2B546D-C669-4B96-8702-096BFC1E9D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" r:link="rId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90071375"/>
          <a:ext cx="10668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420</xdr:row>
      <xdr:rowOff>209550</xdr:rowOff>
    </xdr:from>
    <xdr:to>
      <xdr:col>3</xdr:col>
      <xdr:colOff>104775</xdr:colOff>
      <xdr:row>420</xdr:row>
      <xdr:rowOff>561975</xdr:rowOff>
    </xdr:to>
    <xdr:pic>
      <xdr:nvPicPr>
        <xdr:cNvPr id="413" name="Picture 412492" descr="rId2409">
          <a:extLst>
            <a:ext uri="{FF2B5EF4-FFF2-40B4-BE49-F238E27FC236}">
              <a16:creationId xmlns:a16="http://schemas.microsoft.com/office/drawing/2014/main" id="{859083F1-DA44-4C8E-85F0-65CD8150F1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" r:link="rId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90842900"/>
          <a:ext cx="10382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421</xdr:row>
      <xdr:rowOff>200025</xdr:rowOff>
    </xdr:from>
    <xdr:to>
      <xdr:col>3</xdr:col>
      <xdr:colOff>114300</xdr:colOff>
      <xdr:row>421</xdr:row>
      <xdr:rowOff>504825</xdr:rowOff>
    </xdr:to>
    <xdr:pic>
      <xdr:nvPicPr>
        <xdr:cNvPr id="414" name="Picture 412493" descr="rId2410">
          <a:extLst>
            <a:ext uri="{FF2B5EF4-FFF2-40B4-BE49-F238E27FC236}">
              <a16:creationId xmlns:a16="http://schemas.microsoft.com/office/drawing/2014/main" id="{58443362-DE83-4316-842E-B9CB506B0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 r:link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91604900"/>
          <a:ext cx="10858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422</xdr:row>
      <xdr:rowOff>161925</xdr:rowOff>
    </xdr:from>
    <xdr:to>
      <xdr:col>3</xdr:col>
      <xdr:colOff>161925</xdr:colOff>
      <xdr:row>422</xdr:row>
      <xdr:rowOff>476250</xdr:rowOff>
    </xdr:to>
    <xdr:pic>
      <xdr:nvPicPr>
        <xdr:cNvPr id="415" name="Picture 412494" descr="rId2411">
          <a:extLst>
            <a:ext uri="{FF2B5EF4-FFF2-40B4-BE49-F238E27FC236}">
              <a16:creationId xmlns:a16="http://schemas.microsoft.com/office/drawing/2014/main" id="{E9F3F707-A068-4254-859F-3E0953FCE5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 r:link="rId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92338325"/>
          <a:ext cx="1123950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426</xdr:row>
      <xdr:rowOff>47625</xdr:rowOff>
    </xdr:from>
    <xdr:to>
      <xdr:col>3</xdr:col>
      <xdr:colOff>76200</xdr:colOff>
      <xdr:row>426</xdr:row>
      <xdr:rowOff>685800</xdr:rowOff>
    </xdr:to>
    <xdr:pic>
      <xdr:nvPicPr>
        <xdr:cNvPr id="416" name="Picture 65706" descr="rId1942">
          <a:extLst>
            <a:ext uri="{FF2B5EF4-FFF2-40B4-BE49-F238E27FC236}">
              <a16:creationId xmlns:a16="http://schemas.microsoft.com/office/drawing/2014/main" id="{6FDC17E4-ED96-4B26-B68A-337495E6E4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 r:link="rId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94795775"/>
          <a:ext cx="10477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432</xdr:row>
      <xdr:rowOff>152400</xdr:rowOff>
    </xdr:from>
    <xdr:to>
      <xdr:col>3</xdr:col>
      <xdr:colOff>133350</xdr:colOff>
      <xdr:row>432</xdr:row>
      <xdr:rowOff>752475</xdr:rowOff>
    </xdr:to>
    <xdr:pic>
      <xdr:nvPicPr>
        <xdr:cNvPr id="417" name="Picture 785382" descr="rId2297">
          <a:extLst>
            <a:ext uri="{FF2B5EF4-FFF2-40B4-BE49-F238E27FC236}">
              <a16:creationId xmlns:a16="http://schemas.microsoft.com/office/drawing/2014/main" id="{6D89D7E3-3D38-45E0-8220-CA11D5D6C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" r:link="rId5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99529700"/>
          <a:ext cx="10096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433</xdr:row>
      <xdr:rowOff>142875</xdr:rowOff>
    </xdr:from>
    <xdr:to>
      <xdr:col>3</xdr:col>
      <xdr:colOff>114300</xdr:colOff>
      <xdr:row>433</xdr:row>
      <xdr:rowOff>752475</xdr:rowOff>
    </xdr:to>
    <xdr:pic>
      <xdr:nvPicPr>
        <xdr:cNvPr id="418" name="Picture 785383" descr="rId2298">
          <a:extLst>
            <a:ext uri="{FF2B5EF4-FFF2-40B4-BE49-F238E27FC236}">
              <a16:creationId xmlns:a16="http://schemas.microsoft.com/office/drawing/2014/main" id="{46D0C92B-44FE-4088-9FD2-14DAEFCCCC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 r:link="rId5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00291700"/>
          <a:ext cx="9715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434</xdr:row>
      <xdr:rowOff>152400</xdr:rowOff>
    </xdr:from>
    <xdr:to>
      <xdr:col>3</xdr:col>
      <xdr:colOff>152400</xdr:colOff>
      <xdr:row>435</xdr:row>
      <xdr:rowOff>0</xdr:rowOff>
    </xdr:to>
    <xdr:pic>
      <xdr:nvPicPr>
        <xdr:cNvPr id="419" name="Picture 785384" descr="rId2299">
          <a:extLst>
            <a:ext uri="{FF2B5EF4-FFF2-40B4-BE49-F238E27FC236}">
              <a16:creationId xmlns:a16="http://schemas.microsoft.com/office/drawing/2014/main" id="{7E4846F7-F417-449C-8AF9-32C71E36E8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" r:link="rId5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01072750"/>
          <a:ext cx="9906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436</xdr:row>
      <xdr:rowOff>133350</xdr:rowOff>
    </xdr:from>
    <xdr:to>
      <xdr:col>3</xdr:col>
      <xdr:colOff>133350</xdr:colOff>
      <xdr:row>436</xdr:row>
      <xdr:rowOff>752475</xdr:rowOff>
    </xdr:to>
    <xdr:pic>
      <xdr:nvPicPr>
        <xdr:cNvPr id="420" name="Picture 785385" descr="rId2300">
          <a:extLst>
            <a:ext uri="{FF2B5EF4-FFF2-40B4-BE49-F238E27FC236}">
              <a16:creationId xmlns:a16="http://schemas.microsoft.com/office/drawing/2014/main" id="{9AEF9AE8-B60C-4B1D-B48B-3DC42082CD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" r:link="rId5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02082400"/>
          <a:ext cx="10096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437</xdr:row>
      <xdr:rowOff>161925</xdr:rowOff>
    </xdr:from>
    <xdr:to>
      <xdr:col>3</xdr:col>
      <xdr:colOff>95250</xdr:colOff>
      <xdr:row>438</xdr:row>
      <xdr:rowOff>171449</xdr:rowOff>
    </xdr:to>
    <xdr:pic>
      <xdr:nvPicPr>
        <xdr:cNvPr id="421" name="Picture 8568" descr="rId909">
          <a:extLst>
            <a:ext uri="{FF2B5EF4-FFF2-40B4-BE49-F238E27FC236}">
              <a16:creationId xmlns:a16="http://schemas.microsoft.com/office/drawing/2014/main" id="{3AB47948-120D-47AA-8E83-7A2B162DB6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" r:link="rId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02882500"/>
          <a:ext cx="8763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438</xdr:row>
      <xdr:rowOff>219075</xdr:rowOff>
    </xdr:from>
    <xdr:to>
      <xdr:col>3</xdr:col>
      <xdr:colOff>0</xdr:colOff>
      <xdr:row>439</xdr:row>
      <xdr:rowOff>247651</xdr:rowOff>
    </xdr:to>
    <xdr:pic>
      <xdr:nvPicPr>
        <xdr:cNvPr id="422" name="Picture 8567" descr="rId908">
          <a:extLst>
            <a:ext uri="{FF2B5EF4-FFF2-40B4-BE49-F238E27FC236}">
              <a16:creationId xmlns:a16="http://schemas.microsoft.com/office/drawing/2014/main" id="{0D96C73B-6980-4AD4-BE1F-FED19F2A4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 r:link="rId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03454000"/>
          <a:ext cx="8001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440</xdr:row>
      <xdr:rowOff>85725</xdr:rowOff>
    </xdr:from>
    <xdr:to>
      <xdr:col>2</xdr:col>
      <xdr:colOff>1000125</xdr:colOff>
      <xdr:row>441</xdr:row>
      <xdr:rowOff>38099</xdr:rowOff>
    </xdr:to>
    <xdr:pic>
      <xdr:nvPicPr>
        <xdr:cNvPr id="423" name="Picture 8570" descr="rId2173">
          <a:extLst>
            <a:ext uri="{FF2B5EF4-FFF2-40B4-BE49-F238E27FC236}">
              <a16:creationId xmlns:a16="http://schemas.microsoft.com/office/drawing/2014/main" id="{115A1DE5-602E-4B9A-B11C-46825979C1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" r:link="rId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04092175"/>
          <a:ext cx="7905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441</xdr:row>
      <xdr:rowOff>104775</xdr:rowOff>
    </xdr:from>
    <xdr:to>
      <xdr:col>2</xdr:col>
      <xdr:colOff>1000125</xdr:colOff>
      <xdr:row>442</xdr:row>
      <xdr:rowOff>114299</xdr:rowOff>
    </xdr:to>
    <xdr:pic>
      <xdr:nvPicPr>
        <xdr:cNvPr id="424" name="Picture 8569" descr="rId2174">
          <a:extLst>
            <a:ext uri="{FF2B5EF4-FFF2-40B4-BE49-F238E27FC236}">
              <a16:creationId xmlns:a16="http://schemas.microsoft.com/office/drawing/2014/main" id="{8BE1DBE8-2FCA-4678-87B8-7695B00ECD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 r:link="rId5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04625575"/>
          <a:ext cx="7905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442</xdr:row>
      <xdr:rowOff>133350</xdr:rowOff>
    </xdr:from>
    <xdr:to>
      <xdr:col>3</xdr:col>
      <xdr:colOff>19050</xdr:colOff>
      <xdr:row>443</xdr:row>
      <xdr:rowOff>28576</xdr:rowOff>
    </xdr:to>
    <xdr:pic>
      <xdr:nvPicPr>
        <xdr:cNvPr id="425" name="Picture 8573" descr="rId406">
          <a:extLst>
            <a:ext uri="{FF2B5EF4-FFF2-40B4-BE49-F238E27FC236}">
              <a16:creationId xmlns:a16="http://schemas.microsoft.com/office/drawing/2014/main" id="{440B33CD-55E1-43FB-BA07-047C758D5F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 r:link="rId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205168500"/>
          <a:ext cx="83820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443</xdr:row>
      <xdr:rowOff>123825</xdr:rowOff>
    </xdr:from>
    <xdr:to>
      <xdr:col>2</xdr:col>
      <xdr:colOff>1009650</xdr:colOff>
      <xdr:row>444</xdr:row>
      <xdr:rowOff>28574</xdr:rowOff>
    </xdr:to>
    <xdr:pic>
      <xdr:nvPicPr>
        <xdr:cNvPr id="426" name="Picture 8575" descr="rId916">
          <a:extLst>
            <a:ext uri="{FF2B5EF4-FFF2-40B4-BE49-F238E27FC236}">
              <a16:creationId xmlns:a16="http://schemas.microsoft.com/office/drawing/2014/main" id="{3119D5A7-14AA-4483-9135-DA8E74B0F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 r:link="rId5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05673325"/>
          <a:ext cx="7524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444</xdr:row>
      <xdr:rowOff>123825</xdr:rowOff>
    </xdr:from>
    <xdr:to>
      <xdr:col>3</xdr:col>
      <xdr:colOff>0</xdr:colOff>
      <xdr:row>445</xdr:row>
      <xdr:rowOff>28578</xdr:rowOff>
    </xdr:to>
    <xdr:pic>
      <xdr:nvPicPr>
        <xdr:cNvPr id="427" name="Picture 8576" descr="rId399">
          <a:extLst>
            <a:ext uri="{FF2B5EF4-FFF2-40B4-BE49-F238E27FC236}">
              <a16:creationId xmlns:a16="http://schemas.microsoft.com/office/drawing/2014/main" id="{E84CB292-F136-4FC3-8093-CECC4B15BC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 r:link="rId5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06187675"/>
          <a:ext cx="80010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445</xdr:row>
      <xdr:rowOff>104775</xdr:rowOff>
    </xdr:from>
    <xdr:to>
      <xdr:col>3</xdr:col>
      <xdr:colOff>76200</xdr:colOff>
      <xdr:row>445</xdr:row>
      <xdr:rowOff>628650</xdr:rowOff>
    </xdr:to>
    <xdr:pic>
      <xdr:nvPicPr>
        <xdr:cNvPr id="428" name="Picture 1514" descr="rId1354">
          <a:extLst>
            <a:ext uri="{FF2B5EF4-FFF2-40B4-BE49-F238E27FC236}">
              <a16:creationId xmlns:a16="http://schemas.microsoft.com/office/drawing/2014/main" id="{AFE5EB07-FAA4-4BF9-AB5F-BC58A6D11C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" r:link="rId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06682975"/>
          <a:ext cx="9525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446</xdr:row>
      <xdr:rowOff>66675</xdr:rowOff>
    </xdr:from>
    <xdr:to>
      <xdr:col>2</xdr:col>
      <xdr:colOff>1057275</xdr:colOff>
      <xdr:row>446</xdr:row>
      <xdr:rowOff>561975</xdr:rowOff>
    </xdr:to>
    <xdr:pic>
      <xdr:nvPicPr>
        <xdr:cNvPr id="429" name="Picture 1515" descr="rId1355">
          <a:extLst>
            <a:ext uri="{FF2B5EF4-FFF2-40B4-BE49-F238E27FC236}">
              <a16:creationId xmlns:a16="http://schemas.microsoft.com/office/drawing/2014/main" id="{5F8286BA-7176-497C-97FC-362D00A1ED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" r:link="rId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07416400"/>
          <a:ext cx="8382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447</xdr:row>
      <xdr:rowOff>66675</xdr:rowOff>
    </xdr:from>
    <xdr:to>
      <xdr:col>3</xdr:col>
      <xdr:colOff>0</xdr:colOff>
      <xdr:row>448</xdr:row>
      <xdr:rowOff>38099</xdr:rowOff>
    </xdr:to>
    <xdr:pic>
      <xdr:nvPicPr>
        <xdr:cNvPr id="430" name="Picture 1516" descr="rId1356">
          <a:extLst>
            <a:ext uri="{FF2B5EF4-FFF2-40B4-BE49-F238E27FC236}">
              <a16:creationId xmlns:a16="http://schemas.microsoft.com/office/drawing/2014/main" id="{EE15F4EF-5975-42B4-ACF2-657D17C5F4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" r:link="rId5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208187925"/>
          <a:ext cx="9429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448</xdr:row>
      <xdr:rowOff>66675</xdr:rowOff>
    </xdr:from>
    <xdr:to>
      <xdr:col>2</xdr:col>
      <xdr:colOff>1066800</xdr:colOff>
      <xdr:row>449</xdr:row>
      <xdr:rowOff>47626</xdr:rowOff>
    </xdr:to>
    <xdr:pic>
      <xdr:nvPicPr>
        <xdr:cNvPr id="431" name="Picture 1517" descr="rId1357">
          <a:extLst>
            <a:ext uri="{FF2B5EF4-FFF2-40B4-BE49-F238E27FC236}">
              <a16:creationId xmlns:a16="http://schemas.microsoft.com/office/drawing/2014/main" id="{3EA8A1C1-7F63-41AE-9771-5B6687C7B3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" r:link="rId5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08702275"/>
          <a:ext cx="88582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449</xdr:row>
      <xdr:rowOff>85725</xdr:rowOff>
    </xdr:from>
    <xdr:to>
      <xdr:col>2</xdr:col>
      <xdr:colOff>933450</xdr:colOff>
      <xdr:row>449</xdr:row>
      <xdr:rowOff>476250</xdr:rowOff>
    </xdr:to>
    <xdr:pic>
      <xdr:nvPicPr>
        <xdr:cNvPr id="432" name="Picture 230464" descr="rId1646">
          <a:extLst>
            <a:ext uri="{FF2B5EF4-FFF2-40B4-BE49-F238E27FC236}">
              <a16:creationId xmlns:a16="http://schemas.microsoft.com/office/drawing/2014/main" id="{6B81273C-7657-4ACE-BC6B-A20833A12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r:link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209235675"/>
          <a:ext cx="7429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</xdr:colOff>
      <xdr:row>450</xdr:row>
      <xdr:rowOff>85725</xdr:rowOff>
    </xdr:from>
    <xdr:to>
      <xdr:col>2</xdr:col>
      <xdr:colOff>1038225</xdr:colOff>
      <xdr:row>450</xdr:row>
      <xdr:rowOff>476250</xdr:rowOff>
    </xdr:to>
    <xdr:pic>
      <xdr:nvPicPr>
        <xdr:cNvPr id="433" name="Picture 230465" descr="rId711">
          <a:extLst>
            <a:ext uri="{FF2B5EF4-FFF2-40B4-BE49-F238E27FC236}">
              <a16:creationId xmlns:a16="http://schemas.microsoft.com/office/drawing/2014/main" id="{D13990E5-97FA-4033-8D1F-DE2379A3FD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r:link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475" y="209750025"/>
          <a:ext cx="80962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451</xdr:row>
      <xdr:rowOff>47625</xdr:rowOff>
    </xdr:from>
    <xdr:to>
      <xdr:col>3</xdr:col>
      <xdr:colOff>114300</xdr:colOff>
      <xdr:row>452</xdr:row>
      <xdr:rowOff>76198</xdr:rowOff>
    </xdr:to>
    <xdr:pic>
      <xdr:nvPicPr>
        <xdr:cNvPr id="434" name="Picture 412389" descr="rId2325">
          <a:extLst>
            <a:ext uri="{FF2B5EF4-FFF2-40B4-BE49-F238E27FC236}">
              <a16:creationId xmlns:a16="http://schemas.microsoft.com/office/drawing/2014/main" id="{7D072414-6D43-44BC-A3D4-3D7D7DFA1E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r:link="rId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210226275"/>
          <a:ext cx="10572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452</xdr:row>
      <xdr:rowOff>123825</xdr:rowOff>
    </xdr:from>
    <xdr:to>
      <xdr:col>3</xdr:col>
      <xdr:colOff>142875</xdr:colOff>
      <xdr:row>453</xdr:row>
      <xdr:rowOff>133351</xdr:rowOff>
    </xdr:to>
    <xdr:pic>
      <xdr:nvPicPr>
        <xdr:cNvPr id="435" name="Picture 412390" descr="rId1300">
          <a:extLst>
            <a:ext uri="{FF2B5EF4-FFF2-40B4-BE49-F238E27FC236}">
              <a16:creationId xmlns:a16="http://schemas.microsoft.com/office/drawing/2014/main" id="{6096A74A-C577-46D8-BC92-10DFE9ABF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 r:link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10816825"/>
          <a:ext cx="10382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453</xdr:row>
      <xdr:rowOff>200025</xdr:rowOff>
    </xdr:from>
    <xdr:to>
      <xdr:col>3</xdr:col>
      <xdr:colOff>142875</xdr:colOff>
      <xdr:row>454</xdr:row>
      <xdr:rowOff>228599</xdr:rowOff>
    </xdr:to>
    <xdr:pic>
      <xdr:nvPicPr>
        <xdr:cNvPr id="436" name="Picture 8468" descr="rId907">
          <a:extLst>
            <a:ext uri="{FF2B5EF4-FFF2-40B4-BE49-F238E27FC236}">
              <a16:creationId xmlns:a16="http://schemas.microsoft.com/office/drawing/2014/main" id="{398F1F84-DE4E-425D-9FAA-CEE38789A3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r:link="rId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11407375"/>
          <a:ext cx="9239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454</xdr:row>
      <xdr:rowOff>85725</xdr:rowOff>
    </xdr:from>
    <xdr:to>
      <xdr:col>3</xdr:col>
      <xdr:colOff>66675</xdr:colOff>
      <xdr:row>455</xdr:row>
      <xdr:rowOff>200024</xdr:rowOff>
    </xdr:to>
    <xdr:pic>
      <xdr:nvPicPr>
        <xdr:cNvPr id="437" name="Picture 16833" descr="rId907">
          <a:extLst>
            <a:ext uri="{FF2B5EF4-FFF2-40B4-BE49-F238E27FC236}">
              <a16:creationId xmlns:a16="http://schemas.microsoft.com/office/drawing/2014/main" id="{CC4E7748-B19A-48B6-B06D-AE2EB3C95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r:link="rId5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11807425"/>
          <a:ext cx="86677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455</xdr:row>
      <xdr:rowOff>123825</xdr:rowOff>
    </xdr:from>
    <xdr:to>
      <xdr:col>3</xdr:col>
      <xdr:colOff>0</xdr:colOff>
      <xdr:row>456</xdr:row>
      <xdr:rowOff>190501</xdr:rowOff>
    </xdr:to>
    <xdr:pic>
      <xdr:nvPicPr>
        <xdr:cNvPr id="438" name="Picture 1486" descr="rId1339">
          <a:extLst>
            <a:ext uri="{FF2B5EF4-FFF2-40B4-BE49-F238E27FC236}">
              <a16:creationId xmlns:a16="http://schemas.microsoft.com/office/drawing/2014/main" id="{5C0628DE-9CE9-4CC5-BACF-362DE6175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" r:link="rId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12359875"/>
          <a:ext cx="8953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456</xdr:row>
      <xdr:rowOff>66675</xdr:rowOff>
    </xdr:from>
    <xdr:to>
      <xdr:col>3</xdr:col>
      <xdr:colOff>76200</xdr:colOff>
      <xdr:row>457</xdr:row>
      <xdr:rowOff>133349</xdr:rowOff>
    </xdr:to>
    <xdr:pic>
      <xdr:nvPicPr>
        <xdr:cNvPr id="439" name="Picture 1529" descr="rId1365">
          <a:extLst>
            <a:ext uri="{FF2B5EF4-FFF2-40B4-BE49-F238E27FC236}">
              <a16:creationId xmlns:a16="http://schemas.microsoft.com/office/drawing/2014/main" id="{E5F93E07-9E64-4E9B-8937-C50B66355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" r:link="rId5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12817075"/>
          <a:ext cx="9144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457</xdr:row>
      <xdr:rowOff>47625</xdr:rowOff>
    </xdr:from>
    <xdr:to>
      <xdr:col>2</xdr:col>
      <xdr:colOff>1066800</xdr:colOff>
      <xdr:row>458</xdr:row>
      <xdr:rowOff>133353</xdr:rowOff>
    </xdr:to>
    <xdr:pic>
      <xdr:nvPicPr>
        <xdr:cNvPr id="440" name="Picture 1530" descr="rId1366">
          <a:extLst>
            <a:ext uri="{FF2B5EF4-FFF2-40B4-BE49-F238E27FC236}">
              <a16:creationId xmlns:a16="http://schemas.microsoft.com/office/drawing/2014/main" id="{BFDC3DAB-F5C6-4E76-95AC-0E0B3E524D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" r:link="rId5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13312375"/>
          <a:ext cx="9048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458</xdr:row>
      <xdr:rowOff>123825</xdr:rowOff>
    </xdr:from>
    <xdr:to>
      <xdr:col>2</xdr:col>
      <xdr:colOff>1066800</xdr:colOff>
      <xdr:row>458</xdr:row>
      <xdr:rowOff>517071</xdr:rowOff>
    </xdr:to>
    <xdr:pic>
      <xdr:nvPicPr>
        <xdr:cNvPr id="441" name="Picture 8903" descr="rId1175">
          <a:extLst>
            <a:ext uri="{FF2B5EF4-FFF2-40B4-BE49-F238E27FC236}">
              <a16:creationId xmlns:a16="http://schemas.microsoft.com/office/drawing/2014/main" id="{4A1E3A84-BD2F-4EA5-BDB9-D0A6C89E3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 r:link="rId5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13902925"/>
          <a:ext cx="8286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459</xdr:row>
      <xdr:rowOff>95250</xdr:rowOff>
    </xdr:from>
    <xdr:to>
      <xdr:col>2</xdr:col>
      <xdr:colOff>1066800</xdr:colOff>
      <xdr:row>459</xdr:row>
      <xdr:rowOff>504825</xdr:rowOff>
    </xdr:to>
    <xdr:pic>
      <xdr:nvPicPr>
        <xdr:cNvPr id="442" name="Picture 8904" descr="rId1176">
          <a:extLst>
            <a:ext uri="{FF2B5EF4-FFF2-40B4-BE49-F238E27FC236}">
              <a16:creationId xmlns:a16="http://schemas.microsoft.com/office/drawing/2014/main" id="{3C655DDB-2493-4EB5-AC11-4A69223E7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" r:link="rId5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14388700"/>
          <a:ext cx="8286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460</xdr:row>
      <xdr:rowOff>142875</xdr:rowOff>
    </xdr:from>
    <xdr:to>
      <xdr:col>2</xdr:col>
      <xdr:colOff>971550</xdr:colOff>
      <xdr:row>461</xdr:row>
      <xdr:rowOff>-1</xdr:rowOff>
    </xdr:to>
    <xdr:pic>
      <xdr:nvPicPr>
        <xdr:cNvPr id="443" name="Picture 8901" descr="rId1173">
          <a:extLst>
            <a:ext uri="{FF2B5EF4-FFF2-40B4-BE49-F238E27FC236}">
              <a16:creationId xmlns:a16="http://schemas.microsoft.com/office/drawing/2014/main" id="{590558B5-2779-4DA1-8158-7FCAB820F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" r:link="rId5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14950675"/>
          <a:ext cx="790575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461</xdr:row>
      <xdr:rowOff>161925</xdr:rowOff>
    </xdr:from>
    <xdr:to>
      <xdr:col>2</xdr:col>
      <xdr:colOff>971550</xdr:colOff>
      <xdr:row>461</xdr:row>
      <xdr:rowOff>517070</xdr:rowOff>
    </xdr:to>
    <xdr:pic>
      <xdr:nvPicPr>
        <xdr:cNvPr id="444" name="Picture 8902" descr="rId1174">
          <a:extLst>
            <a:ext uri="{FF2B5EF4-FFF2-40B4-BE49-F238E27FC236}">
              <a16:creationId xmlns:a16="http://schemas.microsoft.com/office/drawing/2014/main" id="{A80EAE17-EBF5-4309-ABF1-23C2B0657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" r:link="rId5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15484075"/>
          <a:ext cx="79057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462</xdr:row>
      <xdr:rowOff>66675</xdr:rowOff>
    </xdr:from>
    <xdr:to>
      <xdr:col>3</xdr:col>
      <xdr:colOff>28575</xdr:colOff>
      <xdr:row>463</xdr:row>
      <xdr:rowOff>190501</xdr:rowOff>
    </xdr:to>
    <xdr:pic>
      <xdr:nvPicPr>
        <xdr:cNvPr id="445" name="Picture 412187" descr="rId1110">
          <a:extLst>
            <a:ext uri="{FF2B5EF4-FFF2-40B4-BE49-F238E27FC236}">
              <a16:creationId xmlns:a16="http://schemas.microsoft.com/office/drawing/2014/main" id="{45FB8A72-87D6-40C1-923D-BD2B0D1F67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" r:link="rId5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215903175"/>
          <a:ext cx="8477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463</xdr:row>
      <xdr:rowOff>85725</xdr:rowOff>
    </xdr:from>
    <xdr:to>
      <xdr:col>3</xdr:col>
      <xdr:colOff>19050</xdr:colOff>
      <xdr:row>463</xdr:row>
      <xdr:rowOff>685800</xdr:rowOff>
    </xdr:to>
    <xdr:pic>
      <xdr:nvPicPr>
        <xdr:cNvPr id="446" name="Picture 412188" descr="rId1111">
          <a:extLst>
            <a:ext uri="{FF2B5EF4-FFF2-40B4-BE49-F238E27FC236}">
              <a16:creationId xmlns:a16="http://schemas.microsoft.com/office/drawing/2014/main" id="{51E14314-0AE5-466A-8D8B-173E412777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" r:link="rId5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16436575"/>
          <a:ext cx="8191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464</xdr:row>
      <xdr:rowOff>200025</xdr:rowOff>
    </xdr:from>
    <xdr:to>
      <xdr:col>3</xdr:col>
      <xdr:colOff>66675</xdr:colOff>
      <xdr:row>464</xdr:row>
      <xdr:rowOff>581025</xdr:rowOff>
    </xdr:to>
    <xdr:pic>
      <xdr:nvPicPr>
        <xdr:cNvPr id="447" name="Picture 412614" descr="rId2492">
          <a:extLst>
            <a:ext uri="{FF2B5EF4-FFF2-40B4-BE49-F238E27FC236}">
              <a16:creationId xmlns:a16="http://schemas.microsoft.com/office/drawing/2014/main" id="{9DA5F66C-43DF-4950-BD2B-D807BF263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r:link="rId5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217322400"/>
          <a:ext cx="1028700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465</xdr:row>
      <xdr:rowOff>209550</xdr:rowOff>
    </xdr:from>
    <xdr:to>
      <xdr:col>3</xdr:col>
      <xdr:colOff>95250</xdr:colOff>
      <xdr:row>465</xdr:row>
      <xdr:rowOff>600075</xdr:rowOff>
    </xdr:to>
    <xdr:pic>
      <xdr:nvPicPr>
        <xdr:cNvPr id="448" name="Picture 412615" descr="rId2493">
          <a:extLst>
            <a:ext uri="{FF2B5EF4-FFF2-40B4-BE49-F238E27FC236}">
              <a16:creationId xmlns:a16="http://schemas.microsoft.com/office/drawing/2014/main" id="{77862BAD-97F1-4139-A587-F7E0CA33B1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" r:link="rId5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218103450"/>
          <a:ext cx="10858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466</xdr:row>
      <xdr:rowOff>200025</xdr:rowOff>
    </xdr:from>
    <xdr:to>
      <xdr:col>3</xdr:col>
      <xdr:colOff>133350</xdr:colOff>
      <xdr:row>466</xdr:row>
      <xdr:rowOff>495300</xdr:rowOff>
    </xdr:to>
    <xdr:pic>
      <xdr:nvPicPr>
        <xdr:cNvPr id="449" name="Picture 412651" descr="rId2526">
          <a:extLst>
            <a:ext uri="{FF2B5EF4-FFF2-40B4-BE49-F238E27FC236}">
              <a16:creationId xmlns:a16="http://schemas.microsoft.com/office/drawing/2014/main" id="{BE2F6347-4403-403F-819B-EFBACABB4C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" r:link="rId5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18865450"/>
          <a:ext cx="1143000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467</xdr:row>
      <xdr:rowOff>209550</xdr:rowOff>
    </xdr:from>
    <xdr:to>
      <xdr:col>3</xdr:col>
      <xdr:colOff>133350</xdr:colOff>
      <xdr:row>467</xdr:row>
      <xdr:rowOff>542925</xdr:rowOff>
    </xdr:to>
    <xdr:pic>
      <xdr:nvPicPr>
        <xdr:cNvPr id="450" name="Picture 412652" descr="rId1543">
          <a:extLst>
            <a:ext uri="{FF2B5EF4-FFF2-40B4-BE49-F238E27FC236}">
              <a16:creationId xmlns:a16="http://schemas.microsoft.com/office/drawing/2014/main" id="{FF14C670-3807-416D-A9D2-6DA962820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" r:link="rId5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219646500"/>
          <a:ext cx="1123950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468</xdr:row>
      <xdr:rowOff>142875</xdr:rowOff>
    </xdr:from>
    <xdr:to>
      <xdr:col>2</xdr:col>
      <xdr:colOff>1057275</xdr:colOff>
      <xdr:row>470</xdr:row>
      <xdr:rowOff>133349</xdr:rowOff>
    </xdr:to>
    <xdr:pic>
      <xdr:nvPicPr>
        <xdr:cNvPr id="451" name="图片 1" descr="C:\Users\ADMINI~1\AppData\Local\Temp\msohtmlclip1\01\clip_image506.png">
          <a:extLst>
            <a:ext uri="{FF2B5EF4-FFF2-40B4-BE49-F238E27FC236}">
              <a16:creationId xmlns:a16="http://schemas.microsoft.com/office/drawing/2014/main" id="{C197E6E4-24F4-4F3F-9701-5E1207B3B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 r:link="rId5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0351350"/>
          <a:ext cx="8191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470</xdr:row>
      <xdr:rowOff>133350</xdr:rowOff>
    </xdr:from>
    <xdr:to>
      <xdr:col>3</xdr:col>
      <xdr:colOff>114300</xdr:colOff>
      <xdr:row>472</xdr:row>
      <xdr:rowOff>133349</xdr:rowOff>
    </xdr:to>
    <xdr:pic>
      <xdr:nvPicPr>
        <xdr:cNvPr id="452" name="图片 2" descr="C:\Users\ADMINI~1\AppData\Local\Temp\msohtmlclip1\01\clip_image508.png">
          <a:extLst>
            <a:ext uri="{FF2B5EF4-FFF2-40B4-BE49-F238E27FC236}">
              <a16:creationId xmlns:a16="http://schemas.microsoft.com/office/drawing/2014/main" id="{374A9FDB-AEF4-41CB-85A0-6EBA73EA2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" r:link="rId5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20856175"/>
          <a:ext cx="9429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475</xdr:row>
      <xdr:rowOff>66675</xdr:rowOff>
    </xdr:from>
    <xdr:to>
      <xdr:col>3</xdr:col>
      <xdr:colOff>47625</xdr:colOff>
      <xdr:row>476</xdr:row>
      <xdr:rowOff>19053</xdr:rowOff>
    </xdr:to>
    <xdr:pic>
      <xdr:nvPicPr>
        <xdr:cNvPr id="453" name="Picture 28150" descr="_N3~~{YK~NEI%0J09`C58C1">
          <a:extLst>
            <a:ext uri="{FF2B5EF4-FFF2-40B4-BE49-F238E27FC236}">
              <a16:creationId xmlns:a16="http://schemas.microsoft.com/office/drawing/2014/main" id="{4EAD9130-30C3-4E34-BFFA-447450EB58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" r:link="rId5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22332550"/>
          <a:ext cx="9334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476</xdr:row>
      <xdr:rowOff>85725</xdr:rowOff>
    </xdr:from>
    <xdr:to>
      <xdr:col>2</xdr:col>
      <xdr:colOff>1057275</xdr:colOff>
      <xdr:row>477</xdr:row>
      <xdr:rowOff>38098</xdr:rowOff>
    </xdr:to>
    <xdr:pic>
      <xdr:nvPicPr>
        <xdr:cNvPr id="454" name="Picture 28151" descr="I`C3R%(88O`T)Q4@{`LY047">
          <a:extLst>
            <a:ext uri="{FF2B5EF4-FFF2-40B4-BE49-F238E27FC236}">
              <a16:creationId xmlns:a16="http://schemas.microsoft.com/office/drawing/2014/main" id="{E9F8E3BB-68DC-4725-A946-EB5E43D1A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" r:link="rId5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22865950"/>
          <a:ext cx="8477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477</xdr:row>
      <xdr:rowOff>38100</xdr:rowOff>
    </xdr:from>
    <xdr:to>
      <xdr:col>3</xdr:col>
      <xdr:colOff>66675</xdr:colOff>
      <xdr:row>478</xdr:row>
      <xdr:rowOff>57151</xdr:rowOff>
    </xdr:to>
    <xdr:pic>
      <xdr:nvPicPr>
        <xdr:cNvPr id="455" name="Picture 28153" descr="6SUJDGS0W[VJ3G1MHB${CIF">
          <a:extLst>
            <a:ext uri="{FF2B5EF4-FFF2-40B4-BE49-F238E27FC236}">
              <a16:creationId xmlns:a16="http://schemas.microsoft.com/office/drawing/2014/main" id="{16BBB77A-5226-48FC-A2E5-8D66CB8A83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" r:link="rId6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3332675"/>
          <a:ext cx="9239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478</xdr:row>
      <xdr:rowOff>104775</xdr:rowOff>
    </xdr:from>
    <xdr:to>
      <xdr:col>3</xdr:col>
      <xdr:colOff>38100</xdr:colOff>
      <xdr:row>479</xdr:row>
      <xdr:rowOff>133349</xdr:rowOff>
    </xdr:to>
    <xdr:pic>
      <xdr:nvPicPr>
        <xdr:cNvPr id="456" name="Picture 28155" descr="V@KTTX64QJTKMK$`~JSQ7{5">
          <a:extLst>
            <a:ext uri="{FF2B5EF4-FFF2-40B4-BE49-F238E27FC236}">
              <a16:creationId xmlns:a16="http://schemas.microsoft.com/office/drawing/2014/main" id="{8ADC55E2-31A1-4C26-B7B8-C12B6DD410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" r:link="rId6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23913700"/>
          <a:ext cx="8763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479</xdr:row>
      <xdr:rowOff>104775</xdr:rowOff>
    </xdr:from>
    <xdr:to>
      <xdr:col>3</xdr:col>
      <xdr:colOff>104775</xdr:colOff>
      <xdr:row>480</xdr:row>
      <xdr:rowOff>133349</xdr:rowOff>
    </xdr:to>
    <xdr:pic>
      <xdr:nvPicPr>
        <xdr:cNvPr id="457" name="Picture 28156" descr="]3EK5`{(%CBLML~OZEOYENB">
          <a:extLst>
            <a:ext uri="{FF2B5EF4-FFF2-40B4-BE49-F238E27FC236}">
              <a16:creationId xmlns:a16="http://schemas.microsoft.com/office/drawing/2014/main" id="{897FD658-FDB4-49AA-90D3-731F6AF4C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" r:link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24428050"/>
          <a:ext cx="8858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480</xdr:row>
      <xdr:rowOff>85725</xdr:rowOff>
    </xdr:from>
    <xdr:to>
      <xdr:col>3</xdr:col>
      <xdr:colOff>38100</xdr:colOff>
      <xdr:row>481</xdr:row>
      <xdr:rowOff>9526</xdr:rowOff>
    </xdr:to>
    <xdr:pic>
      <xdr:nvPicPr>
        <xdr:cNvPr id="458" name="Picture 28157" descr="%P@PO`EEFFFXZ04@)4DG]RD">
          <a:extLst>
            <a:ext uri="{FF2B5EF4-FFF2-40B4-BE49-F238E27FC236}">
              <a16:creationId xmlns:a16="http://schemas.microsoft.com/office/drawing/2014/main" id="{E441279E-4028-4345-BE41-1287618E49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" r:link="rId6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24923350"/>
          <a:ext cx="81915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481</xdr:row>
      <xdr:rowOff>123825</xdr:rowOff>
    </xdr:from>
    <xdr:to>
      <xdr:col>2</xdr:col>
      <xdr:colOff>1019175</xdr:colOff>
      <xdr:row>482</xdr:row>
      <xdr:rowOff>66674</xdr:rowOff>
    </xdr:to>
    <xdr:pic>
      <xdr:nvPicPr>
        <xdr:cNvPr id="459" name="Picture 28158" descr="}U6H)8WPER(C2O2E}AJ9I)N">
          <a:extLst>
            <a:ext uri="{FF2B5EF4-FFF2-40B4-BE49-F238E27FC236}">
              <a16:creationId xmlns:a16="http://schemas.microsoft.com/office/drawing/2014/main" id="{6872DEC7-08F1-400A-A706-D095820F29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" r:link="rId6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25475800"/>
          <a:ext cx="8191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482</xdr:row>
      <xdr:rowOff>95250</xdr:rowOff>
    </xdr:from>
    <xdr:to>
      <xdr:col>2</xdr:col>
      <xdr:colOff>1066800</xdr:colOff>
      <xdr:row>483</xdr:row>
      <xdr:rowOff>171453</xdr:rowOff>
    </xdr:to>
    <xdr:pic>
      <xdr:nvPicPr>
        <xdr:cNvPr id="460" name="Picture 28159" descr="J)QJ%2H4%4]EIJ}%~7`6%T5">
          <a:extLst>
            <a:ext uri="{FF2B5EF4-FFF2-40B4-BE49-F238E27FC236}">
              <a16:creationId xmlns:a16="http://schemas.microsoft.com/office/drawing/2014/main" id="{0DC4FF21-D236-47D9-914A-329CD29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 r:link="rId6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25961575"/>
          <a:ext cx="80962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323850</xdr:colOff>
      <xdr:row>483</xdr:row>
      <xdr:rowOff>152400</xdr:rowOff>
    </xdr:from>
    <xdr:to>
      <xdr:col>3</xdr:col>
      <xdr:colOff>123825</xdr:colOff>
      <xdr:row>484</xdr:row>
      <xdr:rowOff>161923</xdr:rowOff>
    </xdr:to>
    <xdr:pic>
      <xdr:nvPicPr>
        <xdr:cNvPr id="461" name="Picture 28160" descr="9D$I}JT1FHR4RPT4UCY[7KW">
          <a:extLst>
            <a:ext uri="{FF2B5EF4-FFF2-40B4-BE49-F238E27FC236}">
              <a16:creationId xmlns:a16="http://schemas.microsoft.com/office/drawing/2014/main" id="{2B6C8E50-6082-4CF9-B5A8-D9AA0933F4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 r:link="rId6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580000">
          <a:off x="1414462" y="226347338"/>
          <a:ext cx="5238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484</xdr:row>
      <xdr:rowOff>180975</xdr:rowOff>
    </xdr:from>
    <xdr:to>
      <xdr:col>3</xdr:col>
      <xdr:colOff>85725</xdr:colOff>
      <xdr:row>485</xdr:row>
      <xdr:rowOff>123826</xdr:rowOff>
    </xdr:to>
    <xdr:pic>
      <xdr:nvPicPr>
        <xdr:cNvPr id="462" name="Picture 28161" descr="ZFYCPSV$YEH_)(K~2[3BLFB">
          <a:extLst>
            <a:ext uri="{FF2B5EF4-FFF2-40B4-BE49-F238E27FC236}">
              <a16:creationId xmlns:a16="http://schemas.microsoft.com/office/drawing/2014/main" id="{755232A5-E8DF-41C7-BC4C-124C85F189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" r:link="rId6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414463" y="226861687"/>
          <a:ext cx="45720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485</xdr:row>
      <xdr:rowOff>133350</xdr:rowOff>
    </xdr:from>
    <xdr:to>
      <xdr:col>3</xdr:col>
      <xdr:colOff>38100</xdr:colOff>
      <xdr:row>486</xdr:row>
      <xdr:rowOff>85724</xdr:rowOff>
    </xdr:to>
    <xdr:pic>
      <xdr:nvPicPr>
        <xdr:cNvPr id="463" name="Picture 28162" descr="V9X$%SF%BGW[U)`[VHUUA]N">
          <a:extLst>
            <a:ext uri="{FF2B5EF4-FFF2-40B4-BE49-F238E27FC236}">
              <a16:creationId xmlns:a16="http://schemas.microsoft.com/office/drawing/2014/main" id="{7608F2BB-F4FB-41AE-8C7E-565C3E4419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" r:link="rId6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580000">
          <a:off x="1343025" y="227314125"/>
          <a:ext cx="4667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486</xdr:row>
      <xdr:rowOff>66675</xdr:rowOff>
    </xdr:from>
    <xdr:to>
      <xdr:col>3</xdr:col>
      <xdr:colOff>95250</xdr:colOff>
      <xdr:row>487</xdr:row>
      <xdr:rowOff>95249</xdr:rowOff>
    </xdr:to>
    <xdr:pic>
      <xdr:nvPicPr>
        <xdr:cNvPr id="464" name="Picture 28164" descr="N_(LS[X@Y01A)FPLWSB%RND">
          <a:extLst>
            <a:ext uri="{FF2B5EF4-FFF2-40B4-BE49-F238E27FC236}">
              <a16:creationId xmlns:a16="http://schemas.microsoft.com/office/drawing/2014/main" id="{AC9CFD0B-431F-405B-B364-81DC184626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" r:link="rId6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27990400"/>
          <a:ext cx="9715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487</xdr:row>
      <xdr:rowOff>76200</xdr:rowOff>
    </xdr:from>
    <xdr:to>
      <xdr:col>3</xdr:col>
      <xdr:colOff>200025</xdr:colOff>
      <xdr:row>488</xdr:row>
      <xdr:rowOff>142876</xdr:rowOff>
    </xdr:to>
    <xdr:pic>
      <xdr:nvPicPr>
        <xdr:cNvPr id="465" name="Picture 28165" descr="%ZQI$8G8T%_$4R}L~[9{0FY">
          <a:extLst>
            <a:ext uri="{FF2B5EF4-FFF2-40B4-BE49-F238E27FC236}">
              <a16:creationId xmlns:a16="http://schemas.microsoft.com/office/drawing/2014/main" id="{2D5BF766-CE4E-4C73-9B0C-6CD5E961FB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" r:link="rId6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8514275"/>
          <a:ext cx="10572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304800</xdr:colOff>
      <xdr:row>490</xdr:row>
      <xdr:rowOff>200025</xdr:rowOff>
    </xdr:from>
    <xdr:to>
      <xdr:col>3</xdr:col>
      <xdr:colOff>200025</xdr:colOff>
      <xdr:row>491</xdr:row>
      <xdr:rowOff>114298</xdr:rowOff>
    </xdr:to>
    <xdr:pic>
      <xdr:nvPicPr>
        <xdr:cNvPr id="466" name="图片 25" descr="C:\Users\ADMINI~1\AppData\Local\Temp\msohtmlclip1\01\clip_image546.png">
          <a:extLst>
            <a:ext uri="{FF2B5EF4-FFF2-40B4-BE49-F238E27FC236}">
              <a16:creationId xmlns:a16="http://schemas.microsoft.com/office/drawing/2014/main" id="{45A9D90D-DD11-44A8-9E33-1F72AD264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" r:link="rId6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9675" y="230181150"/>
          <a:ext cx="99060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491</xdr:row>
      <xdr:rowOff>123825</xdr:rowOff>
    </xdr:from>
    <xdr:to>
      <xdr:col>3</xdr:col>
      <xdr:colOff>133350</xdr:colOff>
      <xdr:row>492</xdr:row>
      <xdr:rowOff>180976</xdr:rowOff>
    </xdr:to>
    <xdr:pic>
      <xdr:nvPicPr>
        <xdr:cNvPr id="467" name="图片 26" descr="C:\Users\ADMINI~1\AppData\Local\Temp\msohtmlclip1\01\clip_image548.png">
          <a:extLst>
            <a:ext uri="{FF2B5EF4-FFF2-40B4-BE49-F238E27FC236}">
              <a16:creationId xmlns:a16="http://schemas.microsoft.com/office/drawing/2014/main" id="{48A58D62-BD06-4585-96B8-79CF2D080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" r:link="rId6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230619300"/>
          <a:ext cx="8953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492</xdr:row>
      <xdr:rowOff>28575</xdr:rowOff>
    </xdr:from>
    <xdr:to>
      <xdr:col>2</xdr:col>
      <xdr:colOff>962025</xdr:colOff>
      <xdr:row>494</xdr:row>
      <xdr:rowOff>133349</xdr:rowOff>
    </xdr:to>
    <xdr:pic>
      <xdr:nvPicPr>
        <xdr:cNvPr id="468" name="图片417" descr="rId650">
          <a:extLst>
            <a:ext uri="{FF2B5EF4-FFF2-40B4-BE49-F238E27FC236}">
              <a16:creationId xmlns:a16="http://schemas.microsoft.com/office/drawing/2014/main" id="{A5A04D6E-D245-4DA4-A4FB-3E87777683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" r:link="rId6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31038400"/>
          <a:ext cx="6096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493</xdr:row>
      <xdr:rowOff>28575</xdr:rowOff>
    </xdr:from>
    <xdr:to>
      <xdr:col>2</xdr:col>
      <xdr:colOff>962025</xdr:colOff>
      <xdr:row>495</xdr:row>
      <xdr:rowOff>133353</xdr:rowOff>
    </xdr:to>
    <xdr:pic>
      <xdr:nvPicPr>
        <xdr:cNvPr id="469" name="图片418" descr="rId650">
          <a:extLst>
            <a:ext uri="{FF2B5EF4-FFF2-40B4-BE49-F238E27FC236}">
              <a16:creationId xmlns:a16="http://schemas.microsoft.com/office/drawing/2014/main" id="{1E8350DA-D438-4808-9C03-34952EAE95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" r:link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31295575"/>
          <a:ext cx="6096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423</xdr:row>
      <xdr:rowOff>66675</xdr:rowOff>
    </xdr:from>
    <xdr:to>
      <xdr:col>3</xdr:col>
      <xdr:colOff>104775</xdr:colOff>
      <xdr:row>424</xdr:row>
      <xdr:rowOff>133349</xdr:rowOff>
    </xdr:to>
    <xdr:pic>
      <xdr:nvPicPr>
        <xdr:cNvPr id="470" name="Picture 785376" descr="rId831">
          <a:extLst>
            <a:ext uri="{FF2B5EF4-FFF2-40B4-BE49-F238E27FC236}">
              <a16:creationId xmlns:a16="http://schemas.microsoft.com/office/drawing/2014/main" id="{D6C0B3A9-7D7A-44F1-859D-7093D9AF9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" r:link="rId6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93014600"/>
          <a:ext cx="103822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424</xdr:row>
      <xdr:rowOff>66675</xdr:rowOff>
    </xdr:from>
    <xdr:to>
      <xdr:col>3</xdr:col>
      <xdr:colOff>114300</xdr:colOff>
      <xdr:row>425</xdr:row>
      <xdr:rowOff>57153</xdr:rowOff>
    </xdr:to>
    <xdr:pic>
      <xdr:nvPicPr>
        <xdr:cNvPr id="471" name="Picture 261391" descr="rId834">
          <a:extLst>
            <a:ext uri="{FF2B5EF4-FFF2-40B4-BE49-F238E27FC236}">
              <a16:creationId xmlns:a16="http://schemas.microsoft.com/office/drawing/2014/main" id="{AD35F91A-9B99-4FFD-A1EA-DB44A0E89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9" r:link="rId6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93528950"/>
          <a:ext cx="10096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425</xdr:row>
      <xdr:rowOff>66675</xdr:rowOff>
    </xdr:from>
    <xdr:to>
      <xdr:col>3</xdr:col>
      <xdr:colOff>95250</xdr:colOff>
      <xdr:row>425</xdr:row>
      <xdr:rowOff>685800</xdr:rowOff>
    </xdr:to>
    <xdr:pic>
      <xdr:nvPicPr>
        <xdr:cNvPr id="472" name="Picture 65704" descr="rId1940">
          <a:extLst>
            <a:ext uri="{FF2B5EF4-FFF2-40B4-BE49-F238E27FC236}">
              <a16:creationId xmlns:a16="http://schemas.microsoft.com/office/drawing/2014/main" id="{A3E2F019-D4D5-4F74-BC06-3C5D34BC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1" r:link="rId6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94043300"/>
          <a:ext cx="10287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427</xdr:row>
      <xdr:rowOff>47625</xdr:rowOff>
    </xdr:from>
    <xdr:to>
      <xdr:col>3</xdr:col>
      <xdr:colOff>95250</xdr:colOff>
      <xdr:row>427</xdr:row>
      <xdr:rowOff>666750</xdr:rowOff>
    </xdr:to>
    <xdr:pic>
      <xdr:nvPicPr>
        <xdr:cNvPr id="473" name="Picture 65707" descr="rId1943">
          <a:extLst>
            <a:ext uri="{FF2B5EF4-FFF2-40B4-BE49-F238E27FC236}">
              <a16:creationId xmlns:a16="http://schemas.microsoft.com/office/drawing/2014/main" id="{09528BFE-BD8E-4DF2-A6A1-60767FFD8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3" r:link="rId6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95567300"/>
          <a:ext cx="10096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488</xdr:row>
      <xdr:rowOff>38100</xdr:rowOff>
    </xdr:from>
    <xdr:to>
      <xdr:col>2</xdr:col>
      <xdr:colOff>1066800</xdr:colOff>
      <xdr:row>488</xdr:row>
      <xdr:rowOff>695325</xdr:rowOff>
    </xdr:to>
    <xdr:pic>
      <xdr:nvPicPr>
        <xdr:cNvPr id="474" name="图片 1011">
          <a:extLst>
            <a:ext uri="{FF2B5EF4-FFF2-40B4-BE49-F238E27FC236}">
              <a16:creationId xmlns:a16="http://schemas.microsoft.com/office/drawing/2014/main" id="{5B4C2D8E-A9A5-4EE6-94D7-490FB47B2C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28990525"/>
          <a:ext cx="8858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489</xdr:row>
      <xdr:rowOff>38100</xdr:rowOff>
    </xdr:from>
    <xdr:to>
      <xdr:col>2</xdr:col>
      <xdr:colOff>1095375</xdr:colOff>
      <xdr:row>489</xdr:row>
      <xdr:rowOff>704850</xdr:rowOff>
    </xdr:to>
    <xdr:pic>
      <xdr:nvPicPr>
        <xdr:cNvPr id="475" name="图片 1012">
          <a:extLst>
            <a:ext uri="{FF2B5EF4-FFF2-40B4-BE49-F238E27FC236}">
              <a16:creationId xmlns:a16="http://schemas.microsoft.com/office/drawing/2014/main" id="{EBB06A92-6B50-4D4A-9523-1190B215B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29504875"/>
          <a:ext cx="9525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526</xdr:row>
      <xdr:rowOff>0</xdr:rowOff>
    </xdr:from>
    <xdr:to>
      <xdr:col>2</xdr:col>
      <xdr:colOff>1095375</xdr:colOff>
      <xdr:row>526</xdr:row>
      <xdr:rowOff>657225</xdr:rowOff>
    </xdr:to>
    <xdr:pic>
      <xdr:nvPicPr>
        <xdr:cNvPr id="476" name="图片 1014">
          <a:extLst>
            <a:ext uri="{FF2B5EF4-FFF2-40B4-BE49-F238E27FC236}">
              <a16:creationId xmlns:a16="http://schemas.microsoft.com/office/drawing/2014/main" id="{2BE64547-8A8A-4EC7-94FA-C4B595BFDF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39753775"/>
          <a:ext cx="85725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527</xdr:row>
      <xdr:rowOff>152400</xdr:rowOff>
    </xdr:from>
    <xdr:to>
      <xdr:col>2</xdr:col>
      <xdr:colOff>1047750</xdr:colOff>
      <xdr:row>527</xdr:row>
      <xdr:rowOff>733425</xdr:rowOff>
    </xdr:to>
    <xdr:pic>
      <xdr:nvPicPr>
        <xdr:cNvPr id="477" name="图片 1015">
          <a:extLst>
            <a:ext uri="{FF2B5EF4-FFF2-40B4-BE49-F238E27FC236}">
              <a16:creationId xmlns:a16="http://schemas.microsoft.com/office/drawing/2014/main" id="{0AAD311E-DF57-4422-ADAA-82388479AB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40163350"/>
          <a:ext cx="79057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528</xdr:row>
      <xdr:rowOff>180975</xdr:rowOff>
    </xdr:from>
    <xdr:to>
      <xdr:col>2</xdr:col>
      <xdr:colOff>1095375</xdr:colOff>
      <xdr:row>528</xdr:row>
      <xdr:rowOff>733425</xdr:rowOff>
    </xdr:to>
    <xdr:pic>
      <xdr:nvPicPr>
        <xdr:cNvPr id="478" name="图片 1016">
          <a:extLst>
            <a:ext uri="{FF2B5EF4-FFF2-40B4-BE49-F238E27FC236}">
              <a16:creationId xmlns:a16="http://schemas.microsoft.com/office/drawing/2014/main" id="{22BB83A0-B33D-4783-A68B-4BBF8522B4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40449100"/>
          <a:ext cx="876300" cy="76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529</xdr:row>
      <xdr:rowOff>133350</xdr:rowOff>
    </xdr:from>
    <xdr:to>
      <xdr:col>2</xdr:col>
      <xdr:colOff>1085850</xdr:colOff>
      <xdr:row>529</xdr:row>
      <xdr:rowOff>704850</xdr:rowOff>
    </xdr:to>
    <xdr:pic>
      <xdr:nvPicPr>
        <xdr:cNvPr id="479" name="图片 1017">
          <a:extLst>
            <a:ext uri="{FF2B5EF4-FFF2-40B4-BE49-F238E27FC236}">
              <a16:creationId xmlns:a16="http://schemas.microsoft.com/office/drawing/2014/main" id="{6DBAAA63-EA5D-4277-9BE8-EAE66CC58D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40658650"/>
          <a:ext cx="9239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530</xdr:row>
      <xdr:rowOff>66675</xdr:rowOff>
    </xdr:from>
    <xdr:to>
      <xdr:col>2</xdr:col>
      <xdr:colOff>1095375</xdr:colOff>
      <xdr:row>530</xdr:row>
      <xdr:rowOff>666750</xdr:rowOff>
    </xdr:to>
    <xdr:pic>
      <xdr:nvPicPr>
        <xdr:cNvPr id="480" name="图片 1018">
          <a:extLst>
            <a:ext uri="{FF2B5EF4-FFF2-40B4-BE49-F238E27FC236}">
              <a16:creationId xmlns:a16="http://schemas.microsoft.com/office/drawing/2014/main" id="{D306D071-6B6A-4B8D-848D-5BBC368CB3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40849150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531</xdr:row>
      <xdr:rowOff>123825</xdr:rowOff>
    </xdr:from>
    <xdr:to>
      <xdr:col>2</xdr:col>
      <xdr:colOff>1095375</xdr:colOff>
      <xdr:row>531</xdr:row>
      <xdr:rowOff>685800</xdr:rowOff>
    </xdr:to>
    <xdr:pic>
      <xdr:nvPicPr>
        <xdr:cNvPr id="481" name="图片 1019">
          <a:extLst>
            <a:ext uri="{FF2B5EF4-FFF2-40B4-BE49-F238E27FC236}">
              <a16:creationId xmlns:a16="http://schemas.microsoft.com/office/drawing/2014/main" id="{084CE4F8-4D7E-44EA-ABFA-D796BA4322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41163475"/>
          <a:ext cx="8763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104775</xdr:colOff>
      <xdr:row>532</xdr:row>
      <xdr:rowOff>66675</xdr:rowOff>
    </xdr:from>
    <xdr:to>
      <xdr:col>2</xdr:col>
      <xdr:colOff>1095375</xdr:colOff>
      <xdr:row>532</xdr:row>
      <xdr:rowOff>628650</xdr:rowOff>
    </xdr:to>
    <xdr:pic>
      <xdr:nvPicPr>
        <xdr:cNvPr id="482" name="图片 1020">
          <a:extLst>
            <a:ext uri="{FF2B5EF4-FFF2-40B4-BE49-F238E27FC236}">
              <a16:creationId xmlns:a16="http://schemas.microsoft.com/office/drawing/2014/main" id="{3CB136AB-C5D5-4E72-B9D9-3DED09A4D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241363500"/>
          <a:ext cx="9906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533</xdr:row>
      <xdr:rowOff>66675</xdr:rowOff>
    </xdr:from>
    <xdr:to>
      <xdr:col>2</xdr:col>
      <xdr:colOff>1095375</xdr:colOff>
      <xdr:row>533</xdr:row>
      <xdr:rowOff>676275</xdr:rowOff>
    </xdr:to>
    <xdr:pic>
      <xdr:nvPicPr>
        <xdr:cNvPr id="483" name="图片 1021">
          <a:extLst>
            <a:ext uri="{FF2B5EF4-FFF2-40B4-BE49-F238E27FC236}">
              <a16:creationId xmlns:a16="http://schemas.microsoft.com/office/drawing/2014/main" id="{FCCDE2C3-5F9D-451A-A4CC-6506F5987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41620675"/>
          <a:ext cx="952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534</xdr:row>
      <xdr:rowOff>85725</xdr:rowOff>
    </xdr:from>
    <xdr:to>
      <xdr:col>2</xdr:col>
      <xdr:colOff>1095375</xdr:colOff>
      <xdr:row>534</xdr:row>
      <xdr:rowOff>714375</xdr:rowOff>
    </xdr:to>
    <xdr:pic>
      <xdr:nvPicPr>
        <xdr:cNvPr id="484" name="图片 1022">
          <a:extLst>
            <a:ext uri="{FF2B5EF4-FFF2-40B4-BE49-F238E27FC236}">
              <a16:creationId xmlns:a16="http://schemas.microsoft.com/office/drawing/2014/main" id="{72E1069A-9738-4BBF-887A-CBF03F2C31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41896900"/>
          <a:ext cx="9144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535</xdr:row>
      <xdr:rowOff>104775</xdr:rowOff>
    </xdr:from>
    <xdr:to>
      <xdr:col>2</xdr:col>
      <xdr:colOff>1095375</xdr:colOff>
      <xdr:row>535</xdr:row>
      <xdr:rowOff>714375</xdr:rowOff>
    </xdr:to>
    <xdr:pic>
      <xdr:nvPicPr>
        <xdr:cNvPr id="485" name="图片 1023">
          <a:extLst>
            <a:ext uri="{FF2B5EF4-FFF2-40B4-BE49-F238E27FC236}">
              <a16:creationId xmlns:a16="http://schemas.microsoft.com/office/drawing/2014/main" id="{D7F89649-41D0-4374-B3DA-D17F15CD95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42173125"/>
          <a:ext cx="9144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536</xdr:row>
      <xdr:rowOff>85725</xdr:rowOff>
    </xdr:from>
    <xdr:to>
      <xdr:col>2</xdr:col>
      <xdr:colOff>1095375</xdr:colOff>
      <xdr:row>536</xdr:row>
      <xdr:rowOff>762000</xdr:rowOff>
    </xdr:to>
    <xdr:pic>
      <xdr:nvPicPr>
        <xdr:cNvPr id="486" name="图片 1024">
          <a:extLst>
            <a:ext uri="{FF2B5EF4-FFF2-40B4-BE49-F238E27FC236}">
              <a16:creationId xmlns:a16="http://schemas.microsoft.com/office/drawing/2014/main" id="{D006E6DA-106C-4988-B801-583C8DEBB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42411250"/>
          <a:ext cx="9144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537</xdr:row>
      <xdr:rowOff>47625</xdr:rowOff>
    </xdr:from>
    <xdr:to>
      <xdr:col>2</xdr:col>
      <xdr:colOff>1085850</xdr:colOff>
      <xdr:row>537</xdr:row>
      <xdr:rowOff>704850</xdr:rowOff>
    </xdr:to>
    <xdr:pic>
      <xdr:nvPicPr>
        <xdr:cNvPr id="487" name="图片 1025">
          <a:extLst>
            <a:ext uri="{FF2B5EF4-FFF2-40B4-BE49-F238E27FC236}">
              <a16:creationId xmlns:a16="http://schemas.microsoft.com/office/drawing/2014/main" id="{A8551383-A78A-4F11-AC05-BEA7042CE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42630325"/>
          <a:ext cx="8477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538</xdr:row>
      <xdr:rowOff>152400</xdr:rowOff>
    </xdr:from>
    <xdr:to>
      <xdr:col>2</xdr:col>
      <xdr:colOff>1066800</xdr:colOff>
      <xdr:row>538</xdr:row>
      <xdr:rowOff>666750</xdr:rowOff>
    </xdr:to>
    <xdr:pic>
      <xdr:nvPicPr>
        <xdr:cNvPr id="488" name="图片 1026">
          <a:extLst>
            <a:ext uri="{FF2B5EF4-FFF2-40B4-BE49-F238E27FC236}">
              <a16:creationId xmlns:a16="http://schemas.microsoft.com/office/drawing/2014/main" id="{7085288A-0A53-4F53-B636-91220B4C1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42992275"/>
          <a:ext cx="86677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539</xdr:row>
      <xdr:rowOff>66675</xdr:rowOff>
    </xdr:from>
    <xdr:to>
      <xdr:col>2</xdr:col>
      <xdr:colOff>1095375</xdr:colOff>
      <xdr:row>539</xdr:row>
      <xdr:rowOff>685800</xdr:rowOff>
    </xdr:to>
    <xdr:pic>
      <xdr:nvPicPr>
        <xdr:cNvPr id="489" name="图片 1027">
          <a:extLst>
            <a:ext uri="{FF2B5EF4-FFF2-40B4-BE49-F238E27FC236}">
              <a16:creationId xmlns:a16="http://schemas.microsoft.com/office/drawing/2014/main" id="{DC11DEC3-F4AF-4992-A246-BDF04E58D7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43163725"/>
          <a:ext cx="8763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540</xdr:row>
      <xdr:rowOff>47625</xdr:rowOff>
    </xdr:from>
    <xdr:to>
      <xdr:col>2</xdr:col>
      <xdr:colOff>1085850</xdr:colOff>
      <xdr:row>540</xdr:row>
      <xdr:rowOff>647700</xdr:rowOff>
    </xdr:to>
    <xdr:pic>
      <xdr:nvPicPr>
        <xdr:cNvPr id="490" name="图片 1028">
          <a:extLst>
            <a:ext uri="{FF2B5EF4-FFF2-40B4-BE49-F238E27FC236}">
              <a16:creationId xmlns:a16="http://schemas.microsoft.com/office/drawing/2014/main" id="{183B6BCE-EA2E-40F9-96BB-9A22C96DA6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43401850"/>
          <a:ext cx="923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41</xdr:row>
      <xdr:rowOff>104775</xdr:rowOff>
    </xdr:from>
    <xdr:to>
      <xdr:col>2</xdr:col>
      <xdr:colOff>1076325</xdr:colOff>
      <xdr:row>41</xdr:row>
      <xdr:rowOff>609600</xdr:rowOff>
    </xdr:to>
    <xdr:pic>
      <xdr:nvPicPr>
        <xdr:cNvPr id="491" name="图片 2">
          <a:extLst>
            <a:ext uri="{FF2B5EF4-FFF2-40B4-BE49-F238E27FC236}">
              <a16:creationId xmlns:a16="http://schemas.microsoft.com/office/drawing/2014/main" id="{527D72D5-98C2-4975-BB13-4192ED90E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1677650"/>
          <a:ext cx="7810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305</xdr:row>
      <xdr:rowOff>57150</xdr:rowOff>
    </xdr:from>
    <xdr:to>
      <xdr:col>3</xdr:col>
      <xdr:colOff>47625</xdr:colOff>
      <xdr:row>306</xdr:row>
      <xdr:rowOff>409575</xdr:rowOff>
    </xdr:to>
    <xdr:pic>
      <xdr:nvPicPr>
        <xdr:cNvPr id="492" name="Picture 175519" descr="rId1686">
          <a:extLst>
            <a:ext uri="{FF2B5EF4-FFF2-40B4-BE49-F238E27FC236}">
              <a16:creationId xmlns:a16="http://schemas.microsoft.com/office/drawing/2014/main" id="{E9F1E9ED-AF7B-4D83-BD10-F6BF7BD0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r:link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10451900"/>
          <a:ext cx="10096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302</xdr:row>
      <xdr:rowOff>47625</xdr:rowOff>
    </xdr:from>
    <xdr:to>
      <xdr:col>3</xdr:col>
      <xdr:colOff>9525</xdr:colOff>
      <xdr:row>303</xdr:row>
      <xdr:rowOff>409575</xdr:rowOff>
    </xdr:to>
    <xdr:pic>
      <xdr:nvPicPr>
        <xdr:cNvPr id="493" name="Picture 175516" descr="rId1410">
          <a:extLst>
            <a:ext uri="{FF2B5EF4-FFF2-40B4-BE49-F238E27FC236}">
              <a16:creationId xmlns:a16="http://schemas.microsoft.com/office/drawing/2014/main" id="{3E769960-6BD6-4C33-8133-FA368C3599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r:link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09413675"/>
          <a:ext cx="9906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299</xdr:row>
      <xdr:rowOff>123825</xdr:rowOff>
    </xdr:from>
    <xdr:to>
      <xdr:col>3</xdr:col>
      <xdr:colOff>0</xdr:colOff>
      <xdr:row>301</xdr:row>
      <xdr:rowOff>190501</xdr:rowOff>
    </xdr:to>
    <xdr:pic>
      <xdr:nvPicPr>
        <xdr:cNvPr id="494" name="Picture 175515" descr="rId1411">
          <a:extLst>
            <a:ext uri="{FF2B5EF4-FFF2-40B4-BE49-F238E27FC236}">
              <a16:creationId xmlns:a16="http://schemas.microsoft.com/office/drawing/2014/main" id="{14CF0131-50F6-47BE-93E7-DFB4FF0840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r:link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08718350"/>
          <a:ext cx="9810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300</xdr:row>
      <xdr:rowOff>123825</xdr:rowOff>
    </xdr:from>
    <xdr:to>
      <xdr:col>3</xdr:col>
      <xdr:colOff>0</xdr:colOff>
      <xdr:row>302</xdr:row>
      <xdr:rowOff>190500</xdr:rowOff>
    </xdr:to>
    <xdr:pic>
      <xdr:nvPicPr>
        <xdr:cNvPr id="495" name="Picture 175515" descr="rId1411">
          <a:extLst>
            <a:ext uri="{FF2B5EF4-FFF2-40B4-BE49-F238E27FC236}">
              <a16:creationId xmlns:a16="http://schemas.microsoft.com/office/drawing/2014/main" id="{062755A3-37C8-48E0-81EA-CF3863D90D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r:link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08975525"/>
          <a:ext cx="9810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318</xdr:row>
      <xdr:rowOff>123825</xdr:rowOff>
    </xdr:from>
    <xdr:to>
      <xdr:col>2</xdr:col>
      <xdr:colOff>1000125</xdr:colOff>
      <xdr:row>319</xdr:row>
      <xdr:rowOff>361951</xdr:rowOff>
    </xdr:to>
    <xdr:pic>
      <xdr:nvPicPr>
        <xdr:cNvPr id="496" name="Picture 175534" descr="rId2102">
          <a:extLst>
            <a:ext uri="{FF2B5EF4-FFF2-40B4-BE49-F238E27FC236}">
              <a16:creationId xmlns:a16="http://schemas.microsoft.com/office/drawing/2014/main" id="{AA9B2046-851E-4A0F-9738-A6B14AAF52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r:link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19776875"/>
          <a:ext cx="84772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320</xdr:row>
      <xdr:rowOff>161925</xdr:rowOff>
    </xdr:from>
    <xdr:to>
      <xdr:col>2</xdr:col>
      <xdr:colOff>981075</xdr:colOff>
      <xdr:row>321</xdr:row>
      <xdr:rowOff>495299</xdr:rowOff>
    </xdr:to>
    <xdr:pic>
      <xdr:nvPicPr>
        <xdr:cNvPr id="497" name="Picture 175533" descr="rId2101">
          <a:extLst>
            <a:ext uri="{FF2B5EF4-FFF2-40B4-BE49-F238E27FC236}">
              <a16:creationId xmlns:a16="http://schemas.microsoft.com/office/drawing/2014/main" id="{C9DE4BCC-E8E8-4CCB-B3D9-D75809586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r:link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20843675"/>
          <a:ext cx="866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339</xdr:row>
      <xdr:rowOff>47625</xdr:rowOff>
    </xdr:from>
    <xdr:to>
      <xdr:col>2</xdr:col>
      <xdr:colOff>1095375</xdr:colOff>
      <xdr:row>339</xdr:row>
      <xdr:rowOff>657225</xdr:rowOff>
    </xdr:to>
    <xdr:pic>
      <xdr:nvPicPr>
        <xdr:cNvPr id="498" name="图片 7">
          <a:extLst>
            <a:ext uri="{FF2B5EF4-FFF2-40B4-BE49-F238E27FC236}">
              <a16:creationId xmlns:a16="http://schemas.microsoft.com/office/drawing/2014/main" id="{D34DCAA0-11B6-4FF6-81CD-A47BC87D55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35902700"/>
          <a:ext cx="828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340</xdr:row>
      <xdr:rowOff>47625</xdr:rowOff>
    </xdr:from>
    <xdr:to>
      <xdr:col>2</xdr:col>
      <xdr:colOff>1095375</xdr:colOff>
      <xdr:row>340</xdr:row>
      <xdr:rowOff>657225</xdr:rowOff>
    </xdr:to>
    <xdr:pic>
      <xdr:nvPicPr>
        <xdr:cNvPr id="499" name="图片 8">
          <a:extLst>
            <a:ext uri="{FF2B5EF4-FFF2-40B4-BE49-F238E27FC236}">
              <a16:creationId xmlns:a16="http://schemas.microsoft.com/office/drawing/2014/main" id="{7F655918-E4B1-496D-9615-FE0770C715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36931400"/>
          <a:ext cx="8286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341</xdr:row>
      <xdr:rowOff>47625</xdr:rowOff>
    </xdr:from>
    <xdr:to>
      <xdr:col>2</xdr:col>
      <xdr:colOff>1066800</xdr:colOff>
      <xdr:row>341</xdr:row>
      <xdr:rowOff>657225</xdr:rowOff>
    </xdr:to>
    <xdr:pic>
      <xdr:nvPicPr>
        <xdr:cNvPr id="500" name="图片 9">
          <a:extLst>
            <a:ext uri="{FF2B5EF4-FFF2-40B4-BE49-F238E27FC236}">
              <a16:creationId xmlns:a16="http://schemas.microsoft.com/office/drawing/2014/main" id="{9C5A3420-164C-4CCE-85B4-607B8D48F9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37188575"/>
          <a:ext cx="828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342</xdr:row>
      <xdr:rowOff>47625</xdr:rowOff>
    </xdr:from>
    <xdr:to>
      <xdr:col>2</xdr:col>
      <xdr:colOff>1066800</xdr:colOff>
      <xdr:row>342</xdr:row>
      <xdr:rowOff>657225</xdr:rowOff>
    </xdr:to>
    <xdr:pic>
      <xdr:nvPicPr>
        <xdr:cNvPr id="501" name="图片 10">
          <a:extLst>
            <a:ext uri="{FF2B5EF4-FFF2-40B4-BE49-F238E27FC236}">
              <a16:creationId xmlns:a16="http://schemas.microsoft.com/office/drawing/2014/main" id="{D4FA7A82-70AE-4811-BAA4-1C338E714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38217275"/>
          <a:ext cx="8286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343</xdr:row>
      <xdr:rowOff>47625</xdr:rowOff>
    </xdr:from>
    <xdr:to>
      <xdr:col>2</xdr:col>
      <xdr:colOff>1095375</xdr:colOff>
      <xdr:row>343</xdr:row>
      <xdr:rowOff>657225</xdr:rowOff>
    </xdr:to>
    <xdr:pic>
      <xdr:nvPicPr>
        <xdr:cNvPr id="502" name="图片 11">
          <a:extLst>
            <a:ext uri="{FF2B5EF4-FFF2-40B4-BE49-F238E27FC236}">
              <a16:creationId xmlns:a16="http://schemas.microsoft.com/office/drawing/2014/main" id="{A6382D45-A24D-46FF-9CBB-1C532B8142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38474450"/>
          <a:ext cx="828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344</xdr:row>
      <xdr:rowOff>47625</xdr:rowOff>
    </xdr:from>
    <xdr:to>
      <xdr:col>2</xdr:col>
      <xdr:colOff>1095375</xdr:colOff>
      <xdr:row>344</xdr:row>
      <xdr:rowOff>657225</xdr:rowOff>
    </xdr:to>
    <xdr:pic>
      <xdr:nvPicPr>
        <xdr:cNvPr id="503" name="图片 12">
          <a:extLst>
            <a:ext uri="{FF2B5EF4-FFF2-40B4-BE49-F238E27FC236}">
              <a16:creationId xmlns:a16="http://schemas.microsoft.com/office/drawing/2014/main" id="{1478C599-867B-4583-B918-8962E1C428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39503150"/>
          <a:ext cx="8286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345</xdr:row>
      <xdr:rowOff>66675</xdr:rowOff>
    </xdr:from>
    <xdr:to>
      <xdr:col>2</xdr:col>
      <xdr:colOff>1066800</xdr:colOff>
      <xdr:row>345</xdr:row>
      <xdr:rowOff>676275</xdr:rowOff>
    </xdr:to>
    <xdr:pic>
      <xdr:nvPicPr>
        <xdr:cNvPr id="504" name="图片 13">
          <a:extLst>
            <a:ext uri="{FF2B5EF4-FFF2-40B4-BE49-F238E27FC236}">
              <a16:creationId xmlns:a16="http://schemas.microsoft.com/office/drawing/2014/main" id="{425DE742-344E-48D1-B4EC-EAF38A8E35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39779375"/>
          <a:ext cx="828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345</xdr:row>
      <xdr:rowOff>66675</xdr:rowOff>
    </xdr:from>
    <xdr:to>
      <xdr:col>2</xdr:col>
      <xdr:colOff>1066800</xdr:colOff>
      <xdr:row>345</xdr:row>
      <xdr:rowOff>676275</xdr:rowOff>
    </xdr:to>
    <xdr:pic>
      <xdr:nvPicPr>
        <xdr:cNvPr id="505" name="图片 14">
          <a:extLst>
            <a:ext uri="{FF2B5EF4-FFF2-40B4-BE49-F238E27FC236}">
              <a16:creationId xmlns:a16="http://schemas.microsoft.com/office/drawing/2014/main" id="{E3E2D9A8-5505-4044-B33A-D55DE3E96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39779375"/>
          <a:ext cx="828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346</xdr:row>
      <xdr:rowOff>66675</xdr:rowOff>
    </xdr:from>
    <xdr:to>
      <xdr:col>2</xdr:col>
      <xdr:colOff>1066800</xdr:colOff>
      <xdr:row>346</xdr:row>
      <xdr:rowOff>676275</xdr:rowOff>
    </xdr:to>
    <xdr:pic>
      <xdr:nvPicPr>
        <xdr:cNvPr id="506" name="图片 15">
          <a:extLst>
            <a:ext uri="{FF2B5EF4-FFF2-40B4-BE49-F238E27FC236}">
              <a16:creationId xmlns:a16="http://schemas.microsoft.com/office/drawing/2014/main" id="{79CE28A0-DB43-4E4D-A31D-C64AFFFF1D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40808075"/>
          <a:ext cx="828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347</xdr:row>
      <xdr:rowOff>28575</xdr:rowOff>
    </xdr:from>
    <xdr:to>
      <xdr:col>2</xdr:col>
      <xdr:colOff>1095375</xdr:colOff>
      <xdr:row>347</xdr:row>
      <xdr:rowOff>647700</xdr:rowOff>
    </xdr:to>
    <xdr:pic>
      <xdr:nvPicPr>
        <xdr:cNvPr id="507" name="图片 16">
          <a:extLst>
            <a:ext uri="{FF2B5EF4-FFF2-40B4-BE49-F238E27FC236}">
              <a16:creationId xmlns:a16="http://schemas.microsoft.com/office/drawing/2014/main" id="{86BE5353-5B03-4599-8F12-7F0BC2F88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41027150"/>
          <a:ext cx="8572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348</xdr:row>
      <xdr:rowOff>47625</xdr:rowOff>
    </xdr:from>
    <xdr:to>
      <xdr:col>2</xdr:col>
      <xdr:colOff>1095375</xdr:colOff>
      <xdr:row>348</xdr:row>
      <xdr:rowOff>666750</xdr:rowOff>
    </xdr:to>
    <xdr:pic>
      <xdr:nvPicPr>
        <xdr:cNvPr id="508" name="图片 17">
          <a:extLst>
            <a:ext uri="{FF2B5EF4-FFF2-40B4-BE49-F238E27FC236}">
              <a16:creationId xmlns:a16="http://schemas.microsoft.com/office/drawing/2014/main" id="{9221EF30-C7C2-4349-A9C6-2CE8DD724F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42074900"/>
          <a:ext cx="8763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350</xdr:row>
      <xdr:rowOff>47625</xdr:rowOff>
    </xdr:from>
    <xdr:to>
      <xdr:col>2</xdr:col>
      <xdr:colOff>1095375</xdr:colOff>
      <xdr:row>350</xdr:row>
      <xdr:rowOff>666750</xdr:rowOff>
    </xdr:to>
    <xdr:pic>
      <xdr:nvPicPr>
        <xdr:cNvPr id="509" name="图片 18">
          <a:extLst>
            <a:ext uri="{FF2B5EF4-FFF2-40B4-BE49-F238E27FC236}">
              <a16:creationId xmlns:a16="http://schemas.microsoft.com/office/drawing/2014/main" id="{6F52BCDD-8B36-410B-B481-03CAA85F88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44132300"/>
          <a:ext cx="8763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349</xdr:row>
      <xdr:rowOff>28575</xdr:rowOff>
    </xdr:from>
    <xdr:to>
      <xdr:col>2</xdr:col>
      <xdr:colOff>1095375</xdr:colOff>
      <xdr:row>349</xdr:row>
      <xdr:rowOff>647700</xdr:rowOff>
    </xdr:to>
    <xdr:pic>
      <xdr:nvPicPr>
        <xdr:cNvPr id="510" name="图片 19">
          <a:extLst>
            <a:ext uri="{FF2B5EF4-FFF2-40B4-BE49-F238E27FC236}">
              <a16:creationId xmlns:a16="http://schemas.microsoft.com/office/drawing/2014/main" id="{7CAC27FE-5FC9-4ACA-9520-8A1239D20D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43084550"/>
          <a:ext cx="8572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351</xdr:row>
      <xdr:rowOff>28575</xdr:rowOff>
    </xdr:from>
    <xdr:to>
      <xdr:col>2</xdr:col>
      <xdr:colOff>1095375</xdr:colOff>
      <xdr:row>351</xdr:row>
      <xdr:rowOff>704850</xdr:rowOff>
    </xdr:to>
    <xdr:pic>
      <xdr:nvPicPr>
        <xdr:cNvPr id="511" name="图片 20">
          <a:extLst>
            <a:ext uri="{FF2B5EF4-FFF2-40B4-BE49-F238E27FC236}">
              <a16:creationId xmlns:a16="http://schemas.microsoft.com/office/drawing/2014/main" id="{95C4DC59-57EF-4399-AE47-1AFF2DA8D4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45141950"/>
          <a:ext cx="8096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351</xdr:row>
      <xdr:rowOff>28575</xdr:rowOff>
    </xdr:from>
    <xdr:to>
      <xdr:col>2</xdr:col>
      <xdr:colOff>1095375</xdr:colOff>
      <xdr:row>351</xdr:row>
      <xdr:rowOff>704850</xdr:rowOff>
    </xdr:to>
    <xdr:pic>
      <xdr:nvPicPr>
        <xdr:cNvPr id="512" name="图片 21">
          <a:extLst>
            <a:ext uri="{FF2B5EF4-FFF2-40B4-BE49-F238E27FC236}">
              <a16:creationId xmlns:a16="http://schemas.microsoft.com/office/drawing/2014/main" id="{3BA943A7-39AE-4324-B759-48D9474BBF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45141950"/>
          <a:ext cx="8096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352</xdr:row>
      <xdr:rowOff>28575</xdr:rowOff>
    </xdr:from>
    <xdr:to>
      <xdr:col>2</xdr:col>
      <xdr:colOff>1095375</xdr:colOff>
      <xdr:row>352</xdr:row>
      <xdr:rowOff>704850</xdr:rowOff>
    </xdr:to>
    <xdr:pic>
      <xdr:nvPicPr>
        <xdr:cNvPr id="513" name="图片 22">
          <a:extLst>
            <a:ext uri="{FF2B5EF4-FFF2-40B4-BE49-F238E27FC236}">
              <a16:creationId xmlns:a16="http://schemas.microsoft.com/office/drawing/2014/main" id="{96FFFE96-C35F-4906-8AC7-506F206565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45913475"/>
          <a:ext cx="8096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353</xdr:row>
      <xdr:rowOff>28575</xdr:rowOff>
    </xdr:from>
    <xdr:to>
      <xdr:col>2</xdr:col>
      <xdr:colOff>1095375</xdr:colOff>
      <xdr:row>353</xdr:row>
      <xdr:rowOff>704850</xdr:rowOff>
    </xdr:to>
    <xdr:pic>
      <xdr:nvPicPr>
        <xdr:cNvPr id="514" name="图片 23">
          <a:extLst>
            <a:ext uri="{FF2B5EF4-FFF2-40B4-BE49-F238E27FC236}">
              <a16:creationId xmlns:a16="http://schemas.microsoft.com/office/drawing/2014/main" id="{40FC1886-3E82-4B9B-94B1-760321DDEB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6170650"/>
          <a:ext cx="7810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354</xdr:row>
      <xdr:rowOff>28575</xdr:rowOff>
    </xdr:from>
    <xdr:to>
      <xdr:col>2</xdr:col>
      <xdr:colOff>1095375</xdr:colOff>
      <xdr:row>354</xdr:row>
      <xdr:rowOff>704850</xdr:rowOff>
    </xdr:to>
    <xdr:pic>
      <xdr:nvPicPr>
        <xdr:cNvPr id="515" name="图片 24">
          <a:extLst>
            <a:ext uri="{FF2B5EF4-FFF2-40B4-BE49-F238E27FC236}">
              <a16:creationId xmlns:a16="http://schemas.microsoft.com/office/drawing/2014/main" id="{A2FDAA73-A548-4A81-B77B-8B57EED5B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6942175"/>
          <a:ext cx="7810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355</xdr:row>
      <xdr:rowOff>28575</xdr:rowOff>
    </xdr:from>
    <xdr:to>
      <xdr:col>2</xdr:col>
      <xdr:colOff>1095375</xdr:colOff>
      <xdr:row>355</xdr:row>
      <xdr:rowOff>704850</xdr:rowOff>
    </xdr:to>
    <xdr:pic>
      <xdr:nvPicPr>
        <xdr:cNvPr id="516" name="图片 25">
          <a:extLst>
            <a:ext uri="{FF2B5EF4-FFF2-40B4-BE49-F238E27FC236}">
              <a16:creationId xmlns:a16="http://schemas.microsoft.com/office/drawing/2014/main" id="{30015841-79D3-42CE-A9DF-34C8B56AEA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47199350"/>
          <a:ext cx="8096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356</xdr:row>
      <xdr:rowOff>28575</xdr:rowOff>
    </xdr:from>
    <xdr:to>
      <xdr:col>2</xdr:col>
      <xdr:colOff>1095375</xdr:colOff>
      <xdr:row>356</xdr:row>
      <xdr:rowOff>704850</xdr:rowOff>
    </xdr:to>
    <xdr:pic>
      <xdr:nvPicPr>
        <xdr:cNvPr id="517" name="图片 27">
          <a:extLst>
            <a:ext uri="{FF2B5EF4-FFF2-40B4-BE49-F238E27FC236}">
              <a16:creationId xmlns:a16="http://schemas.microsoft.com/office/drawing/2014/main" id="{AE8ECF6A-CBC7-4413-8FFB-203282ED06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7970875"/>
          <a:ext cx="7810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357</xdr:row>
      <xdr:rowOff>28575</xdr:rowOff>
    </xdr:from>
    <xdr:to>
      <xdr:col>2</xdr:col>
      <xdr:colOff>1095375</xdr:colOff>
      <xdr:row>357</xdr:row>
      <xdr:rowOff>704850</xdr:rowOff>
    </xdr:to>
    <xdr:pic>
      <xdr:nvPicPr>
        <xdr:cNvPr id="518" name="图片 28">
          <a:extLst>
            <a:ext uri="{FF2B5EF4-FFF2-40B4-BE49-F238E27FC236}">
              <a16:creationId xmlns:a16="http://schemas.microsoft.com/office/drawing/2014/main" id="{93C9990E-F658-48D2-854E-944BDB6279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8742400"/>
          <a:ext cx="7810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390525</xdr:colOff>
      <xdr:row>358</xdr:row>
      <xdr:rowOff>9525</xdr:rowOff>
    </xdr:from>
    <xdr:to>
      <xdr:col>2</xdr:col>
      <xdr:colOff>1095375</xdr:colOff>
      <xdr:row>358</xdr:row>
      <xdr:rowOff>704850</xdr:rowOff>
    </xdr:to>
    <xdr:pic>
      <xdr:nvPicPr>
        <xdr:cNvPr id="519" name="图片 29">
          <a:extLst>
            <a:ext uri="{FF2B5EF4-FFF2-40B4-BE49-F238E27FC236}">
              <a16:creationId xmlns:a16="http://schemas.microsoft.com/office/drawing/2014/main" id="{E3CF5334-B457-4649-9E6C-3114E29CB8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48980525"/>
          <a:ext cx="7048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381000</xdr:colOff>
      <xdr:row>360</xdr:row>
      <xdr:rowOff>57150</xdr:rowOff>
    </xdr:from>
    <xdr:to>
      <xdr:col>2</xdr:col>
      <xdr:colOff>1095375</xdr:colOff>
      <xdr:row>360</xdr:row>
      <xdr:rowOff>695325</xdr:rowOff>
    </xdr:to>
    <xdr:pic>
      <xdr:nvPicPr>
        <xdr:cNvPr id="520" name="图片 30">
          <a:extLst>
            <a:ext uri="{FF2B5EF4-FFF2-40B4-BE49-F238E27FC236}">
              <a16:creationId xmlns:a16="http://schemas.microsoft.com/office/drawing/2014/main" id="{982B982A-B53E-4EC0-9BEB-25C399E313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875" y="150571200"/>
          <a:ext cx="7143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359</xdr:row>
      <xdr:rowOff>9525</xdr:rowOff>
    </xdr:from>
    <xdr:to>
      <xdr:col>2</xdr:col>
      <xdr:colOff>1095375</xdr:colOff>
      <xdr:row>359</xdr:row>
      <xdr:rowOff>647700</xdr:rowOff>
    </xdr:to>
    <xdr:pic>
      <xdr:nvPicPr>
        <xdr:cNvPr id="521" name="图片 31">
          <a:extLst>
            <a:ext uri="{FF2B5EF4-FFF2-40B4-BE49-F238E27FC236}">
              <a16:creationId xmlns:a16="http://schemas.microsoft.com/office/drawing/2014/main" id="{C57E188E-7A19-43A9-922E-2BB02E075A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752050"/>
          <a:ext cx="7429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361</xdr:row>
      <xdr:rowOff>47625</xdr:rowOff>
    </xdr:from>
    <xdr:to>
      <xdr:col>2</xdr:col>
      <xdr:colOff>1095375</xdr:colOff>
      <xdr:row>361</xdr:row>
      <xdr:rowOff>685800</xdr:rowOff>
    </xdr:to>
    <xdr:pic>
      <xdr:nvPicPr>
        <xdr:cNvPr id="522" name="图片 32">
          <a:extLst>
            <a:ext uri="{FF2B5EF4-FFF2-40B4-BE49-F238E27FC236}">
              <a16:creationId xmlns:a16="http://schemas.microsoft.com/office/drawing/2014/main" id="{FCF90D81-1BBB-4B7E-AD44-6CA168BAB6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51333200"/>
          <a:ext cx="7810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363</xdr:row>
      <xdr:rowOff>257175</xdr:rowOff>
    </xdr:from>
    <xdr:to>
      <xdr:col>3</xdr:col>
      <xdr:colOff>47625</xdr:colOff>
      <xdr:row>364</xdr:row>
      <xdr:rowOff>323850</xdr:rowOff>
    </xdr:to>
    <xdr:pic>
      <xdr:nvPicPr>
        <xdr:cNvPr id="523" name="Picture 412603" descr="rId1522">
          <a:extLst>
            <a:ext uri="{FF2B5EF4-FFF2-40B4-BE49-F238E27FC236}">
              <a16:creationId xmlns:a16="http://schemas.microsoft.com/office/drawing/2014/main" id="{25076EA4-D266-45A8-A353-431B047A35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r:link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152828625"/>
          <a:ext cx="9334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247650</xdr:colOff>
      <xdr:row>365</xdr:row>
      <xdr:rowOff>219075</xdr:rowOff>
    </xdr:from>
    <xdr:to>
      <xdr:col>3</xdr:col>
      <xdr:colOff>85725</xdr:colOff>
      <xdr:row>366</xdr:row>
      <xdr:rowOff>314325</xdr:rowOff>
    </xdr:to>
    <xdr:pic>
      <xdr:nvPicPr>
        <xdr:cNvPr id="524" name="Picture 412602" descr="rId1523">
          <a:extLst>
            <a:ext uri="{FF2B5EF4-FFF2-40B4-BE49-F238E27FC236}">
              <a16:creationId xmlns:a16="http://schemas.microsoft.com/office/drawing/2014/main" id="{D980459A-0C4A-4BB2-987F-90B3659E5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" r:link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" y="153562050"/>
          <a:ext cx="9334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438</xdr:row>
      <xdr:rowOff>219075</xdr:rowOff>
    </xdr:from>
    <xdr:to>
      <xdr:col>3</xdr:col>
      <xdr:colOff>0</xdr:colOff>
      <xdr:row>439</xdr:row>
      <xdr:rowOff>247651</xdr:rowOff>
    </xdr:to>
    <xdr:pic>
      <xdr:nvPicPr>
        <xdr:cNvPr id="525" name="Picture 8567" descr="rId908">
          <a:extLst>
            <a:ext uri="{FF2B5EF4-FFF2-40B4-BE49-F238E27FC236}">
              <a16:creationId xmlns:a16="http://schemas.microsoft.com/office/drawing/2014/main" id="{80688BC8-4F71-4D0F-B6B1-6F703BF64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 r:link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03454000"/>
          <a:ext cx="8001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439</xdr:row>
      <xdr:rowOff>219075</xdr:rowOff>
    </xdr:from>
    <xdr:to>
      <xdr:col>3</xdr:col>
      <xdr:colOff>0</xdr:colOff>
      <xdr:row>440</xdr:row>
      <xdr:rowOff>504826</xdr:rowOff>
    </xdr:to>
    <xdr:pic>
      <xdr:nvPicPr>
        <xdr:cNvPr id="526" name="Picture 8567" descr="rId908">
          <a:extLst>
            <a:ext uri="{FF2B5EF4-FFF2-40B4-BE49-F238E27FC236}">
              <a16:creationId xmlns:a16="http://schemas.microsoft.com/office/drawing/2014/main" id="{490ADBDF-4693-499A-A927-BD08CF873E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 r:link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03968350"/>
          <a:ext cx="8001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468</xdr:row>
      <xdr:rowOff>142875</xdr:rowOff>
    </xdr:from>
    <xdr:to>
      <xdr:col>2</xdr:col>
      <xdr:colOff>1057275</xdr:colOff>
      <xdr:row>470</xdr:row>
      <xdr:rowOff>133349</xdr:rowOff>
    </xdr:to>
    <xdr:pic>
      <xdr:nvPicPr>
        <xdr:cNvPr id="527" name="图片 1" descr="C:\Users\ADMINI~1\AppData\Local\Temp\msohtmlclip1\01\clip_image506.png">
          <a:extLst>
            <a:ext uri="{FF2B5EF4-FFF2-40B4-BE49-F238E27FC236}">
              <a16:creationId xmlns:a16="http://schemas.microsoft.com/office/drawing/2014/main" id="{9F6FBC52-6871-4E71-8E59-CE115F29DA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 r:link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0351350"/>
          <a:ext cx="8191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469</xdr:row>
      <xdr:rowOff>142875</xdr:rowOff>
    </xdr:from>
    <xdr:to>
      <xdr:col>2</xdr:col>
      <xdr:colOff>1057275</xdr:colOff>
      <xdr:row>471</xdr:row>
      <xdr:rowOff>133353</xdr:rowOff>
    </xdr:to>
    <xdr:pic>
      <xdr:nvPicPr>
        <xdr:cNvPr id="528" name="图片 1" descr="C:\Users\ADMINI~1\AppData\Local\Temp\msohtmlclip1\01\clip_image506.png">
          <a:extLst>
            <a:ext uri="{FF2B5EF4-FFF2-40B4-BE49-F238E27FC236}">
              <a16:creationId xmlns:a16="http://schemas.microsoft.com/office/drawing/2014/main" id="{F522CA5B-081B-4D32-AD81-62EA776DFD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 r:link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0608525"/>
          <a:ext cx="8191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471</xdr:row>
      <xdr:rowOff>133350</xdr:rowOff>
    </xdr:from>
    <xdr:to>
      <xdr:col>3</xdr:col>
      <xdr:colOff>114300</xdr:colOff>
      <xdr:row>472</xdr:row>
      <xdr:rowOff>390522</xdr:rowOff>
    </xdr:to>
    <xdr:pic>
      <xdr:nvPicPr>
        <xdr:cNvPr id="529" name="图片 2" descr="C:\Users\ADMINI~1\AppData\Local\Temp\msohtmlclip1\01\clip_image508.png">
          <a:extLst>
            <a:ext uri="{FF2B5EF4-FFF2-40B4-BE49-F238E27FC236}">
              <a16:creationId xmlns:a16="http://schemas.microsoft.com/office/drawing/2014/main" id="{1076CC31-8E23-43DF-8387-A37654F5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" r:link="rId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21113350"/>
          <a:ext cx="9429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152400</xdr:colOff>
      <xdr:row>472</xdr:row>
      <xdr:rowOff>66675</xdr:rowOff>
    </xdr:from>
    <xdr:to>
      <xdr:col>2</xdr:col>
      <xdr:colOff>1095375</xdr:colOff>
      <xdr:row>472</xdr:row>
      <xdr:rowOff>685800</xdr:rowOff>
    </xdr:to>
    <xdr:pic>
      <xdr:nvPicPr>
        <xdr:cNvPr id="530" name="图片 44">
          <a:extLst>
            <a:ext uri="{FF2B5EF4-FFF2-40B4-BE49-F238E27FC236}">
              <a16:creationId xmlns:a16="http://schemas.microsoft.com/office/drawing/2014/main" id="{BBC6A1B3-2478-43F5-B8C6-BCFA6CBC80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221303850"/>
          <a:ext cx="94297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473</xdr:row>
      <xdr:rowOff>104775</xdr:rowOff>
    </xdr:from>
    <xdr:to>
      <xdr:col>2</xdr:col>
      <xdr:colOff>1095375</xdr:colOff>
      <xdr:row>473</xdr:row>
      <xdr:rowOff>723900</xdr:rowOff>
    </xdr:to>
    <xdr:pic>
      <xdr:nvPicPr>
        <xdr:cNvPr id="531" name="图片 45">
          <a:extLst>
            <a:ext uri="{FF2B5EF4-FFF2-40B4-BE49-F238E27FC236}">
              <a16:creationId xmlns:a16="http://schemas.microsoft.com/office/drawing/2014/main" id="{51B8F027-762E-4027-BAA3-1CCEDB94F9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1856300"/>
          <a:ext cx="8572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474</xdr:row>
      <xdr:rowOff>104775</xdr:rowOff>
    </xdr:from>
    <xdr:to>
      <xdr:col>2</xdr:col>
      <xdr:colOff>1095375</xdr:colOff>
      <xdr:row>474</xdr:row>
      <xdr:rowOff>723900</xdr:rowOff>
    </xdr:to>
    <xdr:pic>
      <xdr:nvPicPr>
        <xdr:cNvPr id="532" name="图片 46">
          <a:extLst>
            <a:ext uri="{FF2B5EF4-FFF2-40B4-BE49-F238E27FC236}">
              <a16:creationId xmlns:a16="http://schemas.microsoft.com/office/drawing/2014/main" id="{E691C1DC-5F54-42A9-95B3-598587A79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2113475"/>
          <a:ext cx="8572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476250</xdr:colOff>
      <xdr:row>494</xdr:row>
      <xdr:rowOff>47625</xdr:rowOff>
    </xdr:from>
    <xdr:to>
      <xdr:col>2</xdr:col>
      <xdr:colOff>1095375</xdr:colOff>
      <xdr:row>494</xdr:row>
      <xdr:rowOff>704850</xdr:rowOff>
    </xdr:to>
    <xdr:pic>
      <xdr:nvPicPr>
        <xdr:cNvPr id="533" name="图片 54">
          <a:extLst>
            <a:ext uri="{FF2B5EF4-FFF2-40B4-BE49-F238E27FC236}">
              <a16:creationId xmlns:a16="http://schemas.microsoft.com/office/drawing/2014/main" id="{DF4C5A03-5972-44FC-8F26-79A284CBDE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231571800"/>
          <a:ext cx="6191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476250</xdr:colOff>
      <xdr:row>495</xdr:row>
      <xdr:rowOff>47625</xdr:rowOff>
    </xdr:from>
    <xdr:to>
      <xdr:col>2</xdr:col>
      <xdr:colOff>1095375</xdr:colOff>
      <xdr:row>495</xdr:row>
      <xdr:rowOff>704850</xdr:rowOff>
    </xdr:to>
    <xdr:pic>
      <xdr:nvPicPr>
        <xdr:cNvPr id="534" name="图片 55">
          <a:extLst>
            <a:ext uri="{FF2B5EF4-FFF2-40B4-BE49-F238E27FC236}">
              <a16:creationId xmlns:a16="http://schemas.microsoft.com/office/drawing/2014/main" id="{4091960D-2161-4D1D-9580-A7B3ECD5B7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231828975"/>
          <a:ext cx="6191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466725</xdr:colOff>
      <xdr:row>496</xdr:row>
      <xdr:rowOff>28575</xdr:rowOff>
    </xdr:from>
    <xdr:to>
      <xdr:col>2</xdr:col>
      <xdr:colOff>1095375</xdr:colOff>
      <xdr:row>496</xdr:row>
      <xdr:rowOff>685800</xdr:rowOff>
    </xdr:to>
    <xdr:pic>
      <xdr:nvPicPr>
        <xdr:cNvPr id="535" name="图片 56">
          <a:extLst>
            <a:ext uri="{FF2B5EF4-FFF2-40B4-BE49-F238E27FC236}">
              <a16:creationId xmlns:a16="http://schemas.microsoft.com/office/drawing/2014/main" id="{F7F7686D-DBAB-4632-AEC3-FB39D39A8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232067100"/>
          <a:ext cx="6286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466725</xdr:colOff>
      <xdr:row>497</xdr:row>
      <xdr:rowOff>28575</xdr:rowOff>
    </xdr:from>
    <xdr:to>
      <xdr:col>2</xdr:col>
      <xdr:colOff>1095375</xdr:colOff>
      <xdr:row>497</xdr:row>
      <xdr:rowOff>685800</xdr:rowOff>
    </xdr:to>
    <xdr:pic>
      <xdr:nvPicPr>
        <xdr:cNvPr id="536" name="图片 57">
          <a:extLst>
            <a:ext uri="{FF2B5EF4-FFF2-40B4-BE49-F238E27FC236}">
              <a16:creationId xmlns:a16="http://schemas.microsoft.com/office/drawing/2014/main" id="{2B138EB1-1854-4C19-948D-5217EF9A6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232324275"/>
          <a:ext cx="6286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476250</xdr:colOff>
      <xdr:row>498</xdr:row>
      <xdr:rowOff>47625</xdr:rowOff>
    </xdr:from>
    <xdr:to>
      <xdr:col>2</xdr:col>
      <xdr:colOff>1095375</xdr:colOff>
      <xdr:row>498</xdr:row>
      <xdr:rowOff>704850</xdr:rowOff>
    </xdr:to>
    <xdr:pic>
      <xdr:nvPicPr>
        <xdr:cNvPr id="537" name="图片 58">
          <a:extLst>
            <a:ext uri="{FF2B5EF4-FFF2-40B4-BE49-F238E27FC236}">
              <a16:creationId xmlns:a16="http://schemas.microsoft.com/office/drawing/2014/main" id="{0D970522-71DB-4DBF-BF9E-953899BD3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232600500"/>
          <a:ext cx="6191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476250</xdr:colOff>
      <xdr:row>499</xdr:row>
      <xdr:rowOff>47625</xdr:rowOff>
    </xdr:from>
    <xdr:to>
      <xdr:col>2</xdr:col>
      <xdr:colOff>1095375</xdr:colOff>
      <xdr:row>499</xdr:row>
      <xdr:rowOff>704850</xdr:rowOff>
    </xdr:to>
    <xdr:pic>
      <xdr:nvPicPr>
        <xdr:cNvPr id="538" name="图片 59">
          <a:extLst>
            <a:ext uri="{FF2B5EF4-FFF2-40B4-BE49-F238E27FC236}">
              <a16:creationId xmlns:a16="http://schemas.microsoft.com/office/drawing/2014/main" id="{22129368-EDCD-48B9-B2EC-A675A51F69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232857675"/>
          <a:ext cx="6191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466725</xdr:colOff>
      <xdr:row>500</xdr:row>
      <xdr:rowOff>28575</xdr:rowOff>
    </xdr:from>
    <xdr:to>
      <xdr:col>2</xdr:col>
      <xdr:colOff>1095375</xdr:colOff>
      <xdr:row>500</xdr:row>
      <xdr:rowOff>685800</xdr:rowOff>
    </xdr:to>
    <xdr:pic>
      <xdr:nvPicPr>
        <xdr:cNvPr id="539" name="图片 60">
          <a:extLst>
            <a:ext uri="{FF2B5EF4-FFF2-40B4-BE49-F238E27FC236}">
              <a16:creationId xmlns:a16="http://schemas.microsoft.com/office/drawing/2014/main" id="{E3772504-C0C5-40CF-9651-E2FD3A4DCE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233095800"/>
          <a:ext cx="6286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466725</xdr:colOff>
      <xdr:row>501</xdr:row>
      <xdr:rowOff>28575</xdr:rowOff>
    </xdr:from>
    <xdr:to>
      <xdr:col>2</xdr:col>
      <xdr:colOff>1095375</xdr:colOff>
      <xdr:row>501</xdr:row>
      <xdr:rowOff>685800</xdr:rowOff>
    </xdr:to>
    <xdr:pic>
      <xdr:nvPicPr>
        <xdr:cNvPr id="540" name="图片 61">
          <a:extLst>
            <a:ext uri="{FF2B5EF4-FFF2-40B4-BE49-F238E27FC236}">
              <a16:creationId xmlns:a16="http://schemas.microsoft.com/office/drawing/2014/main" id="{F1EE0F12-12C8-4E38-9417-D9227114E8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233352975"/>
          <a:ext cx="6286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502</xdr:row>
      <xdr:rowOff>47625</xdr:rowOff>
    </xdr:from>
    <xdr:to>
      <xdr:col>2</xdr:col>
      <xdr:colOff>1000125</xdr:colOff>
      <xdr:row>502</xdr:row>
      <xdr:rowOff>704850</xdr:rowOff>
    </xdr:to>
    <xdr:pic>
      <xdr:nvPicPr>
        <xdr:cNvPr id="541" name="图片 62">
          <a:extLst>
            <a:ext uri="{FF2B5EF4-FFF2-40B4-BE49-F238E27FC236}">
              <a16:creationId xmlns:a16="http://schemas.microsoft.com/office/drawing/2014/main" id="{7B6D65CC-E764-44D7-9E0B-723C08A50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33629200"/>
          <a:ext cx="857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502</xdr:row>
      <xdr:rowOff>47625</xdr:rowOff>
    </xdr:from>
    <xdr:to>
      <xdr:col>2</xdr:col>
      <xdr:colOff>1000125</xdr:colOff>
      <xdr:row>502</xdr:row>
      <xdr:rowOff>704850</xdr:rowOff>
    </xdr:to>
    <xdr:pic>
      <xdr:nvPicPr>
        <xdr:cNvPr id="542" name="图片 63">
          <a:extLst>
            <a:ext uri="{FF2B5EF4-FFF2-40B4-BE49-F238E27FC236}">
              <a16:creationId xmlns:a16="http://schemas.microsoft.com/office/drawing/2014/main" id="{DA45C361-12F6-4FDE-8988-084868E23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33629200"/>
          <a:ext cx="857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503</xdr:row>
      <xdr:rowOff>47625</xdr:rowOff>
    </xdr:from>
    <xdr:to>
      <xdr:col>2</xdr:col>
      <xdr:colOff>1000125</xdr:colOff>
      <xdr:row>503</xdr:row>
      <xdr:rowOff>704850</xdr:rowOff>
    </xdr:to>
    <xdr:pic>
      <xdr:nvPicPr>
        <xdr:cNvPr id="543" name="图片 64">
          <a:extLst>
            <a:ext uri="{FF2B5EF4-FFF2-40B4-BE49-F238E27FC236}">
              <a16:creationId xmlns:a16="http://schemas.microsoft.com/office/drawing/2014/main" id="{C5A5FA26-8624-4E66-96B3-4B0D0F0752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33886375"/>
          <a:ext cx="857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95250</xdr:colOff>
      <xdr:row>504</xdr:row>
      <xdr:rowOff>66675</xdr:rowOff>
    </xdr:from>
    <xdr:to>
      <xdr:col>2</xdr:col>
      <xdr:colOff>1009650</xdr:colOff>
      <xdr:row>504</xdr:row>
      <xdr:rowOff>723900</xdr:rowOff>
    </xdr:to>
    <xdr:pic>
      <xdr:nvPicPr>
        <xdr:cNvPr id="544" name="图片 65">
          <a:extLst>
            <a:ext uri="{FF2B5EF4-FFF2-40B4-BE49-F238E27FC236}">
              <a16:creationId xmlns:a16="http://schemas.microsoft.com/office/drawing/2014/main" id="{F034FD49-948D-4FD5-B0FC-C29CF5333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234162600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95250</xdr:colOff>
      <xdr:row>505</xdr:row>
      <xdr:rowOff>66675</xdr:rowOff>
    </xdr:from>
    <xdr:to>
      <xdr:col>2</xdr:col>
      <xdr:colOff>1009650</xdr:colOff>
      <xdr:row>505</xdr:row>
      <xdr:rowOff>723900</xdr:rowOff>
    </xdr:to>
    <xdr:pic>
      <xdr:nvPicPr>
        <xdr:cNvPr id="545" name="图片 66">
          <a:extLst>
            <a:ext uri="{FF2B5EF4-FFF2-40B4-BE49-F238E27FC236}">
              <a16:creationId xmlns:a16="http://schemas.microsoft.com/office/drawing/2014/main" id="{6D5D9493-7AAD-4811-B42A-7943052E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234419775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506</xdr:row>
      <xdr:rowOff>47625</xdr:rowOff>
    </xdr:from>
    <xdr:to>
      <xdr:col>2</xdr:col>
      <xdr:colOff>1000125</xdr:colOff>
      <xdr:row>506</xdr:row>
      <xdr:rowOff>704850</xdr:rowOff>
    </xdr:to>
    <xdr:pic>
      <xdr:nvPicPr>
        <xdr:cNvPr id="546" name="图片 67">
          <a:extLst>
            <a:ext uri="{FF2B5EF4-FFF2-40B4-BE49-F238E27FC236}">
              <a16:creationId xmlns:a16="http://schemas.microsoft.com/office/drawing/2014/main" id="{D2BE0F62-FCE8-439D-BC68-FC99A316F8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34657900"/>
          <a:ext cx="857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507</xdr:row>
      <xdr:rowOff>47625</xdr:rowOff>
    </xdr:from>
    <xdr:to>
      <xdr:col>2</xdr:col>
      <xdr:colOff>1000125</xdr:colOff>
      <xdr:row>507</xdr:row>
      <xdr:rowOff>704850</xdr:rowOff>
    </xdr:to>
    <xdr:pic>
      <xdr:nvPicPr>
        <xdr:cNvPr id="547" name="图片 68">
          <a:extLst>
            <a:ext uri="{FF2B5EF4-FFF2-40B4-BE49-F238E27FC236}">
              <a16:creationId xmlns:a16="http://schemas.microsoft.com/office/drawing/2014/main" id="{8C027E76-08BB-4B36-838E-EA985D23EB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34915075"/>
          <a:ext cx="857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95250</xdr:colOff>
      <xdr:row>508</xdr:row>
      <xdr:rowOff>66675</xdr:rowOff>
    </xdr:from>
    <xdr:to>
      <xdr:col>2</xdr:col>
      <xdr:colOff>1009650</xdr:colOff>
      <xdr:row>508</xdr:row>
      <xdr:rowOff>723900</xdr:rowOff>
    </xdr:to>
    <xdr:pic>
      <xdr:nvPicPr>
        <xdr:cNvPr id="548" name="图片 69">
          <a:extLst>
            <a:ext uri="{FF2B5EF4-FFF2-40B4-BE49-F238E27FC236}">
              <a16:creationId xmlns:a16="http://schemas.microsoft.com/office/drawing/2014/main" id="{26840C0A-6866-497B-A630-483EDC1F4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235191300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95250</xdr:colOff>
      <xdr:row>509</xdr:row>
      <xdr:rowOff>66675</xdr:rowOff>
    </xdr:from>
    <xdr:to>
      <xdr:col>2</xdr:col>
      <xdr:colOff>1009650</xdr:colOff>
      <xdr:row>509</xdr:row>
      <xdr:rowOff>723900</xdr:rowOff>
    </xdr:to>
    <xdr:pic>
      <xdr:nvPicPr>
        <xdr:cNvPr id="549" name="图片 70">
          <a:extLst>
            <a:ext uri="{FF2B5EF4-FFF2-40B4-BE49-F238E27FC236}">
              <a16:creationId xmlns:a16="http://schemas.microsoft.com/office/drawing/2014/main" id="{7AA6F308-2918-44C5-A3B3-909AAF7E1F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235448475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510</xdr:row>
      <xdr:rowOff>114300</xdr:rowOff>
    </xdr:from>
    <xdr:to>
      <xdr:col>2</xdr:col>
      <xdr:colOff>800100</xdr:colOff>
      <xdr:row>510</xdr:row>
      <xdr:rowOff>657225</xdr:rowOff>
    </xdr:to>
    <xdr:pic>
      <xdr:nvPicPr>
        <xdr:cNvPr id="550" name="图片 71">
          <a:extLst>
            <a:ext uri="{FF2B5EF4-FFF2-40B4-BE49-F238E27FC236}">
              <a16:creationId xmlns:a16="http://schemas.microsoft.com/office/drawing/2014/main" id="{5A72ABC3-6813-4BC7-AD04-7B1584A59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35753275"/>
          <a:ext cx="542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511</xdr:row>
      <xdr:rowOff>114300</xdr:rowOff>
    </xdr:from>
    <xdr:to>
      <xdr:col>2</xdr:col>
      <xdr:colOff>800100</xdr:colOff>
      <xdr:row>511</xdr:row>
      <xdr:rowOff>657225</xdr:rowOff>
    </xdr:to>
    <xdr:pic>
      <xdr:nvPicPr>
        <xdr:cNvPr id="551" name="图片 72">
          <a:extLst>
            <a:ext uri="{FF2B5EF4-FFF2-40B4-BE49-F238E27FC236}">
              <a16:creationId xmlns:a16="http://schemas.microsoft.com/office/drawing/2014/main" id="{B9A013E2-64A1-4BCB-A2F1-E5B9F565F7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36010450"/>
          <a:ext cx="542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512</xdr:row>
      <xdr:rowOff>114300</xdr:rowOff>
    </xdr:from>
    <xdr:to>
      <xdr:col>2</xdr:col>
      <xdr:colOff>857250</xdr:colOff>
      <xdr:row>512</xdr:row>
      <xdr:rowOff>657225</xdr:rowOff>
    </xdr:to>
    <xdr:pic>
      <xdr:nvPicPr>
        <xdr:cNvPr id="552" name="图片 73">
          <a:extLst>
            <a:ext uri="{FF2B5EF4-FFF2-40B4-BE49-F238E27FC236}">
              <a16:creationId xmlns:a16="http://schemas.microsoft.com/office/drawing/2014/main" id="{79990EF5-D39D-42D4-9C6A-B254BA14A3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36267625"/>
          <a:ext cx="5619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513</xdr:row>
      <xdr:rowOff>114300</xdr:rowOff>
    </xdr:from>
    <xdr:to>
      <xdr:col>2</xdr:col>
      <xdr:colOff>857250</xdr:colOff>
      <xdr:row>513</xdr:row>
      <xdr:rowOff>657225</xdr:rowOff>
    </xdr:to>
    <xdr:pic>
      <xdr:nvPicPr>
        <xdr:cNvPr id="553" name="图片 74">
          <a:extLst>
            <a:ext uri="{FF2B5EF4-FFF2-40B4-BE49-F238E27FC236}">
              <a16:creationId xmlns:a16="http://schemas.microsoft.com/office/drawing/2014/main" id="{EBCA034D-6442-4480-A4C0-B0E81916D0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36524800"/>
          <a:ext cx="5619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514</xdr:row>
      <xdr:rowOff>114300</xdr:rowOff>
    </xdr:from>
    <xdr:to>
      <xdr:col>2</xdr:col>
      <xdr:colOff>800100</xdr:colOff>
      <xdr:row>514</xdr:row>
      <xdr:rowOff>657225</xdr:rowOff>
    </xdr:to>
    <xdr:pic>
      <xdr:nvPicPr>
        <xdr:cNvPr id="554" name="图片 75">
          <a:extLst>
            <a:ext uri="{FF2B5EF4-FFF2-40B4-BE49-F238E27FC236}">
              <a16:creationId xmlns:a16="http://schemas.microsoft.com/office/drawing/2014/main" id="{8DFA6C4F-37D1-4DD9-BFD6-C9BD11D1F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36781975"/>
          <a:ext cx="542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515</xdr:row>
      <xdr:rowOff>114300</xdr:rowOff>
    </xdr:from>
    <xdr:to>
      <xdr:col>2</xdr:col>
      <xdr:colOff>800100</xdr:colOff>
      <xdr:row>515</xdr:row>
      <xdr:rowOff>657225</xdr:rowOff>
    </xdr:to>
    <xdr:pic>
      <xdr:nvPicPr>
        <xdr:cNvPr id="555" name="图片 77">
          <a:extLst>
            <a:ext uri="{FF2B5EF4-FFF2-40B4-BE49-F238E27FC236}">
              <a16:creationId xmlns:a16="http://schemas.microsoft.com/office/drawing/2014/main" id="{011A602E-4FF5-4B9E-B39D-F1CE608670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37039150"/>
          <a:ext cx="542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516</xdr:row>
      <xdr:rowOff>114300</xdr:rowOff>
    </xdr:from>
    <xdr:to>
      <xdr:col>2</xdr:col>
      <xdr:colOff>857250</xdr:colOff>
      <xdr:row>516</xdr:row>
      <xdr:rowOff>657225</xdr:rowOff>
    </xdr:to>
    <xdr:pic>
      <xdr:nvPicPr>
        <xdr:cNvPr id="556" name="图片 81">
          <a:extLst>
            <a:ext uri="{FF2B5EF4-FFF2-40B4-BE49-F238E27FC236}">
              <a16:creationId xmlns:a16="http://schemas.microsoft.com/office/drawing/2014/main" id="{6C46D8D7-4BEA-45E7-8B6E-99F37FB501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37296325"/>
          <a:ext cx="5619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517</xdr:row>
      <xdr:rowOff>114300</xdr:rowOff>
    </xdr:from>
    <xdr:to>
      <xdr:col>2</xdr:col>
      <xdr:colOff>857250</xdr:colOff>
      <xdr:row>517</xdr:row>
      <xdr:rowOff>657225</xdr:rowOff>
    </xdr:to>
    <xdr:pic>
      <xdr:nvPicPr>
        <xdr:cNvPr id="557" name="图片 82">
          <a:extLst>
            <a:ext uri="{FF2B5EF4-FFF2-40B4-BE49-F238E27FC236}">
              <a16:creationId xmlns:a16="http://schemas.microsoft.com/office/drawing/2014/main" id="{17AF2C35-2DEB-49FE-9C4D-3BF492BEF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37553500"/>
          <a:ext cx="5619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518</xdr:row>
      <xdr:rowOff>47625</xdr:rowOff>
    </xdr:from>
    <xdr:to>
      <xdr:col>2</xdr:col>
      <xdr:colOff>1095375</xdr:colOff>
      <xdr:row>518</xdr:row>
      <xdr:rowOff>704850</xdr:rowOff>
    </xdr:to>
    <xdr:pic>
      <xdr:nvPicPr>
        <xdr:cNvPr id="558" name="图片 83">
          <a:extLst>
            <a:ext uri="{FF2B5EF4-FFF2-40B4-BE49-F238E27FC236}">
              <a16:creationId xmlns:a16="http://schemas.microsoft.com/office/drawing/2014/main" id="{6CA46095-BAC0-459B-BCD5-4079F38DB4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237744000"/>
          <a:ext cx="7620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519</xdr:row>
      <xdr:rowOff>47625</xdr:rowOff>
    </xdr:from>
    <xdr:to>
      <xdr:col>2</xdr:col>
      <xdr:colOff>1095375</xdr:colOff>
      <xdr:row>519</xdr:row>
      <xdr:rowOff>704850</xdr:rowOff>
    </xdr:to>
    <xdr:pic>
      <xdr:nvPicPr>
        <xdr:cNvPr id="559" name="图片 84">
          <a:extLst>
            <a:ext uri="{FF2B5EF4-FFF2-40B4-BE49-F238E27FC236}">
              <a16:creationId xmlns:a16="http://schemas.microsoft.com/office/drawing/2014/main" id="{86CF706A-A53E-4553-AC69-7E654C61D9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238001175"/>
          <a:ext cx="7620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520</xdr:row>
      <xdr:rowOff>57150</xdr:rowOff>
    </xdr:from>
    <xdr:to>
      <xdr:col>2</xdr:col>
      <xdr:colOff>1095375</xdr:colOff>
      <xdr:row>520</xdr:row>
      <xdr:rowOff>695325</xdr:rowOff>
    </xdr:to>
    <xdr:pic>
      <xdr:nvPicPr>
        <xdr:cNvPr id="560" name="图片 85">
          <a:extLst>
            <a:ext uri="{FF2B5EF4-FFF2-40B4-BE49-F238E27FC236}">
              <a16:creationId xmlns:a16="http://schemas.microsoft.com/office/drawing/2014/main" id="{518B5718-1829-48F4-A1A1-82456D6F7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8267875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520</xdr:row>
      <xdr:rowOff>57150</xdr:rowOff>
    </xdr:from>
    <xdr:to>
      <xdr:col>2</xdr:col>
      <xdr:colOff>1095375</xdr:colOff>
      <xdr:row>520</xdr:row>
      <xdr:rowOff>695325</xdr:rowOff>
    </xdr:to>
    <xdr:pic>
      <xdr:nvPicPr>
        <xdr:cNvPr id="561" name="图片 86">
          <a:extLst>
            <a:ext uri="{FF2B5EF4-FFF2-40B4-BE49-F238E27FC236}">
              <a16:creationId xmlns:a16="http://schemas.microsoft.com/office/drawing/2014/main" id="{B05FF23B-30FE-487C-9317-FA246F8470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8267875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521</xdr:row>
      <xdr:rowOff>57150</xdr:rowOff>
    </xdr:from>
    <xdr:to>
      <xdr:col>2</xdr:col>
      <xdr:colOff>1095375</xdr:colOff>
      <xdr:row>521</xdr:row>
      <xdr:rowOff>695325</xdr:rowOff>
    </xdr:to>
    <xdr:pic>
      <xdr:nvPicPr>
        <xdr:cNvPr id="562" name="图片 87">
          <a:extLst>
            <a:ext uri="{FF2B5EF4-FFF2-40B4-BE49-F238E27FC236}">
              <a16:creationId xmlns:a16="http://schemas.microsoft.com/office/drawing/2014/main" id="{1991CC80-A582-4A1D-9A05-2F8EDC03A3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8525050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522</xdr:row>
      <xdr:rowOff>47625</xdr:rowOff>
    </xdr:from>
    <xdr:to>
      <xdr:col>2</xdr:col>
      <xdr:colOff>1095375</xdr:colOff>
      <xdr:row>522</xdr:row>
      <xdr:rowOff>704850</xdr:rowOff>
    </xdr:to>
    <xdr:pic>
      <xdr:nvPicPr>
        <xdr:cNvPr id="563" name="图片 88">
          <a:extLst>
            <a:ext uri="{FF2B5EF4-FFF2-40B4-BE49-F238E27FC236}">
              <a16:creationId xmlns:a16="http://schemas.microsoft.com/office/drawing/2014/main" id="{77A4B9E2-6DBA-4070-8752-892BFBA3E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238772700"/>
          <a:ext cx="7620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523</xdr:row>
      <xdr:rowOff>47625</xdr:rowOff>
    </xdr:from>
    <xdr:to>
      <xdr:col>2</xdr:col>
      <xdr:colOff>1095375</xdr:colOff>
      <xdr:row>523</xdr:row>
      <xdr:rowOff>704850</xdr:rowOff>
    </xdr:to>
    <xdr:pic>
      <xdr:nvPicPr>
        <xdr:cNvPr id="564" name="图片 89">
          <a:extLst>
            <a:ext uri="{FF2B5EF4-FFF2-40B4-BE49-F238E27FC236}">
              <a16:creationId xmlns:a16="http://schemas.microsoft.com/office/drawing/2014/main" id="{EFE16573-7405-4137-A7C6-A4F166A6E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239029875"/>
          <a:ext cx="7620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524</xdr:row>
      <xdr:rowOff>57150</xdr:rowOff>
    </xdr:from>
    <xdr:to>
      <xdr:col>2</xdr:col>
      <xdr:colOff>1095375</xdr:colOff>
      <xdr:row>524</xdr:row>
      <xdr:rowOff>695325</xdr:rowOff>
    </xdr:to>
    <xdr:pic>
      <xdr:nvPicPr>
        <xdr:cNvPr id="565" name="图片 90">
          <a:extLst>
            <a:ext uri="{FF2B5EF4-FFF2-40B4-BE49-F238E27FC236}">
              <a16:creationId xmlns:a16="http://schemas.microsoft.com/office/drawing/2014/main" id="{CBCA978E-8769-4187-8AF9-66F16930B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9296575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524</xdr:row>
      <xdr:rowOff>57150</xdr:rowOff>
    </xdr:from>
    <xdr:to>
      <xdr:col>2</xdr:col>
      <xdr:colOff>1095375</xdr:colOff>
      <xdr:row>524</xdr:row>
      <xdr:rowOff>695325</xdr:rowOff>
    </xdr:to>
    <xdr:pic>
      <xdr:nvPicPr>
        <xdr:cNvPr id="566" name="图片 91">
          <a:extLst>
            <a:ext uri="{FF2B5EF4-FFF2-40B4-BE49-F238E27FC236}">
              <a16:creationId xmlns:a16="http://schemas.microsoft.com/office/drawing/2014/main" id="{5DF0D3AD-32A6-4D73-9852-F5D99DF24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9296575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525</xdr:row>
      <xdr:rowOff>57150</xdr:rowOff>
    </xdr:from>
    <xdr:to>
      <xdr:col>2</xdr:col>
      <xdr:colOff>1095375</xdr:colOff>
      <xdr:row>525</xdr:row>
      <xdr:rowOff>695325</xdr:rowOff>
    </xdr:to>
    <xdr:pic>
      <xdr:nvPicPr>
        <xdr:cNvPr id="567" name="图片 92">
          <a:extLst>
            <a:ext uri="{FF2B5EF4-FFF2-40B4-BE49-F238E27FC236}">
              <a16:creationId xmlns:a16="http://schemas.microsoft.com/office/drawing/2014/main" id="{A1228123-A1B4-4AD5-A0CD-EE93E80F29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9553750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552</xdr:row>
      <xdr:rowOff>95250</xdr:rowOff>
    </xdr:from>
    <xdr:to>
      <xdr:col>2</xdr:col>
      <xdr:colOff>1019175</xdr:colOff>
      <xdr:row>552</xdr:row>
      <xdr:rowOff>676275</xdr:rowOff>
    </xdr:to>
    <xdr:pic>
      <xdr:nvPicPr>
        <xdr:cNvPr id="568" name="图片 93">
          <a:extLst>
            <a:ext uri="{FF2B5EF4-FFF2-40B4-BE49-F238E27FC236}">
              <a16:creationId xmlns:a16="http://schemas.microsoft.com/office/drawing/2014/main" id="{50FDE41C-84A5-4B43-9D56-867A25BAF3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47316625"/>
          <a:ext cx="6667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323850</xdr:colOff>
      <xdr:row>1</xdr:row>
      <xdr:rowOff>114300</xdr:rowOff>
    </xdr:from>
    <xdr:to>
      <xdr:col>1</xdr:col>
      <xdr:colOff>1095375</xdr:colOff>
      <xdr:row>1</xdr:row>
      <xdr:rowOff>762000</xdr:rowOff>
    </xdr:to>
    <xdr:pic>
      <xdr:nvPicPr>
        <xdr:cNvPr id="2" name="Picture 737" descr="Z:\Zoye\DCIM\name pics\mount with new itum num\100048000038.jpg">
          <a:extLst>
            <a:ext uri="{FF2B5EF4-FFF2-40B4-BE49-F238E27FC236}">
              <a16:creationId xmlns:a16="http://schemas.microsoft.com/office/drawing/2014/main" id="{DF7EBCA1-F26F-4399-A2F7-9FFC4AB605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1000125"/>
          <a:ext cx="7715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523875</xdr:colOff>
      <xdr:row>2</xdr:row>
      <xdr:rowOff>142875</xdr:rowOff>
    </xdr:from>
    <xdr:to>
      <xdr:col>1</xdr:col>
      <xdr:colOff>1076325</xdr:colOff>
      <xdr:row>2</xdr:row>
      <xdr:rowOff>714375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DAF8BBC-19FE-471D-8A18-E3804381E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1914525"/>
          <a:ext cx="5524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419100</xdr:colOff>
      <xdr:row>3</xdr:row>
      <xdr:rowOff>95250</xdr:rowOff>
    </xdr:from>
    <xdr:to>
      <xdr:col>1</xdr:col>
      <xdr:colOff>1057275</xdr:colOff>
      <xdr:row>3</xdr:row>
      <xdr:rowOff>666750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7754BECA-DDDE-499C-8E5F-D49A8F634A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2752725"/>
          <a:ext cx="63817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4</xdr:row>
      <xdr:rowOff>95250</xdr:rowOff>
    </xdr:from>
    <xdr:to>
      <xdr:col>1</xdr:col>
      <xdr:colOff>847725</xdr:colOff>
      <xdr:row>4</xdr:row>
      <xdr:rowOff>104775</xdr:rowOff>
    </xdr:to>
    <xdr:pic>
      <xdr:nvPicPr>
        <xdr:cNvPr id="5" name="Picture 708" descr="Z:\Zoye\DCIM\name pics\mount with new itum num\100046000038.jpg">
          <a:extLst>
            <a:ext uri="{FF2B5EF4-FFF2-40B4-BE49-F238E27FC236}">
              <a16:creationId xmlns:a16="http://schemas.microsoft.com/office/drawing/2014/main" id="{13193BF1-E303-4321-9514-F0EF27FE0C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6385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4</xdr:row>
      <xdr:rowOff>76200</xdr:rowOff>
    </xdr:from>
    <xdr:to>
      <xdr:col>1</xdr:col>
      <xdr:colOff>1095375</xdr:colOff>
      <xdr:row>4</xdr:row>
      <xdr:rowOff>752475</xdr:rowOff>
    </xdr:to>
    <xdr:pic>
      <xdr:nvPicPr>
        <xdr:cNvPr id="6" name="Picture 709" descr="Z:\Zoye\DCIM\name pics\mount with new itum num\100343000038.jpg">
          <a:extLst>
            <a:ext uri="{FF2B5EF4-FFF2-40B4-BE49-F238E27FC236}">
              <a16:creationId xmlns:a16="http://schemas.microsoft.com/office/drawing/2014/main" id="{82FB0E88-5D6F-46C4-8CF5-85E1188A60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3619500"/>
          <a:ext cx="7239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457200</xdr:colOff>
      <xdr:row>5</xdr:row>
      <xdr:rowOff>161925</xdr:rowOff>
    </xdr:from>
    <xdr:to>
      <xdr:col>1</xdr:col>
      <xdr:colOff>990600</xdr:colOff>
      <xdr:row>5</xdr:row>
      <xdr:rowOff>742950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D66EB473-1A09-402E-BFBC-94C54DC4B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" y="4591050"/>
          <a:ext cx="5334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6</xdr:row>
      <xdr:rowOff>95250</xdr:rowOff>
    </xdr:from>
    <xdr:to>
      <xdr:col>1</xdr:col>
      <xdr:colOff>847725</xdr:colOff>
      <xdr:row>6</xdr:row>
      <xdr:rowOff>104775</xdr:rowOff>
    </xdr:to>
    <xdr:pic>
      <xdr:nvPicPr>
        <xdr:cNvPr id="8" name="Picture 222" descr="Z:\Zoye\DCIM\name pics\mount with new itum num\100433000038.jpg">
          <a:extLst>
            <a:ext uri="{FF2B5EF4-FFF2-40B4-BE49-F238E27FC236}">
              <a16:creationId xmlns:a16="http://schemas.microsoft.com/office/drawing/2014/main" id="{93351BDC-9480-4068-A301-F75195F7EE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54102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304800</xdr:colOff>
      <xdr:row>6</xdr:row>
      <xdr:rowOff>66675</xdr:rowOff>
    </xdr:from>
    <xdr:to>
      <xdr:col>1</xdr:col>
      <xdr:colOff>1095375</xdr:colOff>
      <xdr:row>6</xdr:row>
      <xdr:rowOff>762000</xdr:rowOff>
    </xdr:to>
    <xdr:pic>
      <xdr:nvPicPr>
        <xdr:cNvPr id="9" name="图片 451">
          <a:extLst>
            <a:ext uri="{FF2B5EF4-FFF2-40B4-BE49-F238E27FC236}">
              <a16:creationId xmlns:a16="http://schemas.microsoft.com/office/drawing/2014/main" id="{66F7CC59-7378-44E5-BDB9-9FA11D70DE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5381625"/>
          <a:ext cx="7905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7</xdr:row>
      <xdr:rowOff>28575</xdr:rowOff>
    </xdr:from>
    <xdr:to>
      <xdr:col>1</xdr:col>
      <xdr:colOff>1095375</xdr:colOff>
      <xdr:row>7</xdr:row>
      <xdr:rowOff>723900</xdr:rowOff>
    </xdr:to>
    <xdr:pic>
      <xdr:nvPicPr>
        <xdr:cNvPr id="10" name="Picture 695" descr="Z:\Zoye\DCIM\name pics\mount with new itum num\100070000038.jpg">
          <a:extLst>
            <a:ext uri="{FF2B5EF4-FFF2-40B4-BE49-F238E27FC236}">
              <a16:creationId xmlns:a16="http://schemas.microsoft.com/office/drawing/2014/main" id="{23C13A99-2DB0-4AAE-A598-1A871888FF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6229350"/>
          <a:ext cx="8191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</xdr:row>
      <xdr:rowOff>95250</xdr:rowOff>
    </xdr:from>
    <xdr:to>
      <xdr:col>1</xdr:col>
      <xdr:colOff>847725</xdr:colOff>
      <xdr:row>8</xdr:row>
      <xdr:rowOff>104775</xdr:rowOff>
    </xdr:to>
    <xdr:pic>
      <xdr:nvPicPr>
        <xdr:cNvPr id="11" name="Picture 846" descr="Z:\Zoye\DCIM\name pics\mount with new itum num\100692000038.jpg">
          <a:extLst>
            <a:ext uri="{FF2B5EF4-FFF2-40B4-BE49-F238E27FC236}">
              <a16:creationId xmlns:a16="http://schemas.microsoft.com/office/drawing/2014/main" id="{4DF06E82-BE64-4DA9-AA74-B7CA203EC1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1818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8</xdr:row>
      <xdr:rowOff>66675</xdr:rowOff>
    </xdr:from>
    <xdr:to>
      <xdr:col>1</xdr:col>
      <xdr:colOff>1066800</xdr:colOff>
      <xdr:row>8</xdr:row>
      <xdr:rowOff>752475</xdr:rowOff>
    </xdr:to>
    <xdr:pic>
      <xdr:nvPicPr>
        <xdr:cNvPr id="12" name="Picture 847" descr="Z:\Zoye\DCIM\name pics\mount with new itum num\100693000038.jpg">
          <a:extLst>
            <a:ext uri="{FF2B5EF4-FFF2-40B4-BE49-F238E27FC236}">
              <a16:creationId xmlns:a16="http://schemas.microsoft.com/office/drawing/2014/main" id="{6D664673-842A-4A6A-B239-5544197A2E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153275"/>
          <a:ext cx="79057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</xdr:row>
      <xdr:rowOff>95250</xdr:rowOff>
    </xdr:from>
    <xdr:to>
      <xdr:col>1</xdr:col>
      <xdr:colOff>847725</xdr:colOff>
      <xdr:row>9</xdr:row>
      <xdr:rowOff>104775</xdr:rowOff>
    </xdr:to>
    <xdr:sp macro="" textlink="">
      <xdr:nvSpPr>
        <xdr:cNvPr id="13" name="AutoShape 706" descr="Z:\Zoye\DCIM\name pics\mount with new itum num\100328000038.jpg">
          <a:extLst>
            <a:ext uri="{FF2B5EF4-FFF2-40B4-BE49-F238E27FC236}">
              <a16:creationId xmlns:a16="http://schemas.microsoft.com/office/drawing/2014/main" id="{B980A5A9-A21F-40AC-A2B0-DAE2A692C590}"/>
            </a:ext>
          </a:extLst>
        </xdr:cNvPr>
        <xdr:cNvSpPr>
          <a:spLocks noChangeAspect="1" noChangeArrowheads="1"/>
        </xdr:cNvSpPr>
      </xdr:nvSpPr>
      <xdr:spPr bwMode="auto">
        <a:xfrm>
          <a:off x="66675" y="80676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9525</xdr:colOff>
      <xdr:row>9</xdr:row>
      <xdr:rowOff>95250</xdr:rowOff>
    </xdr:from>
    <xdr:to>
      <xdr:col>1</xdr:col>
      <xdr:colOff>847725</xdr:colOff>
      <xdr:row>9</xdr:row>
      <xdr:rowOff>104775</xdr:rowOff>
    </xdr:to>
    <xdr:pic>
      <xdr:nvPicPr>
        <xdr:cNvPr id="14" name="Picture 707" descr="Z:\Zoye\DCIM\name pics\mount with new itum num\100344000038.jpg">
          <a:extLst>
            <a:ext uri="{FF2B5EF4-FFF2-40B4-BE49-F238E27FC236}">
              <a16:creationId xmlns:a16="http://schemas.microsoft.com/office/drawing/2014/main" id="{4D529371-6388-459A-A155-FD39BB8BA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0676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152400</xdr:colOff>
      <xdr:row>9</xdr:row>
      <xdr:rowOff>114300</xdr:rowOff>
    </xdr:from>
    <xdr:to>
      <xdr:col>1</xdr:col>
      <xdr:colOff>1095375</xdr:colOff>
      <xdr:row>9</xdr:row>
      <xdr:rowOff>733425</xdr:rowOff>
    </xdr:to>
    <xdr:pic>
      <xdr:nvPicPr>
        <xdr:cNvPr id="15" name="图片 486">
          <a:extLst>
            <a:ext uri="{FF2B5EF4-FFF2-40B4-BE49-F238E27FC236}">
              <a16:creationId xmlns:a16="http://schemas.microsoft.com/office/drawing/2014/main" id="{0427D6D9-AF30-43EF-8C5F-CBEC880F6C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8086725"/>
          <a:ext cx="9429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10</xdr:row>
      <xdr:rowOff>95250</xdr:rowOff>
    </xdr:from>
    <xdr:to>
      <xdr:col>1</xdr:col>
      <xdr:colOff>847725</xdr:colOff>
      <xdr:row>10</xdr:row>
      <xdr:rowOff>104775</xdr:rowOff>
    </xdr:to>
    <xdr:pic>
      <xdr:nvPicPr>
        <xdr:cNvPr id="16" name="Picture 765" descr="Z:\Zoye\DCIM\name pics\mount with new itum num\100057000038.jpg">
          <a:extLst>
            <a:ext uri="{FF2B5EF4-FFF2-40B4-BE49-F238E27FC236}">
              <a16:creationId xmlns:a16="http://schemas.microsoft.com/office/drawing/2014/main" id="{07D54F01-85BE-4DCD-9CE7-ED9B53E47F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9535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10</xdr:row>
      <xdr:rowOff>95250</xdr:rowOff>
    </xdr:from>
    <xdr:to>
      <xdr:col>1</xdr:col>
      <xdr:colOff>847725</xdr:colOff>
      <xdr:row>10</xdr:row>
      <xdr:rowOff>104775</xdr:rowOff>
    </xdr:to>
    <xdr:pic>
      <xdr:nvPicPr>
        <xdr:cNvPr id="17" name="Picture 766" descr="Z:\Zoye\DCIM\name pics\mount with new itum num\100450000038.jpg">
          <a:extLst>
            <a:ext uri="{FF2B5EF4-FFF2-40B4-BE49-F238E27FC236}">
              <a16:creationId xmlns:a16="http://schemas.microsoft.com/office/drawing/2014/main" id="{A12B2387-7F2A-4102-9D59-1F36DCDC4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9535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10</xdr:row>
      <xdr:rowOff>142875</xdr:rowOff>
    </xdr:from>
    <xdr:to>
      <xdr:col>1</xdr:col>
      <xdr:colOff>1095375</xdr:colOff>
      <xdr:row>10</xdr:row>
      <xdr:rowOff>742950</xdr:rowOff>
    </xdr:to>
    <xdr:pic>
      <xdr:nvPicPr>
        <xdr:cNvPr id="18" name="图片 494">
          <a:extLst>
            <a:ext uri="{FF2B5EF4-FFF2-40B4-BE49-F238E27FC236}">
              <a16:creationId xmlns:a16="http://schemas.microsoft.com/office/drawing/2014/main" id="{57063799-F6A6-4CE5-9706-22FE7AE31F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9001125"/>
          <a:ext cx="10001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11</xdr:row>
      <xdr:rowOff>95250</xdr:rowOff>
    </xdr:from>
    <xdr:to>
      <xdr:col>1</xdr:col>
      <xdr:colOff>847725</xdr:colOff>
      <xdr:row>11</xdr:row>
      <xdr:rowOff>104775</xdr:rowOff>
    </xdr:to>
    <xdr:pic>
      <xdr:nvPicPr>
        <xdr:cNvPr id="19" name="Picture 182" descr="Z:\Zoye\DCIM\name pics\mount with new itum num\100430000038.jpg">
          <a:extLst>
            <a:ext uri="{FF2B5EF4-FFF2-40B4-BE49-F238E27FC236}">
              <a16:creationId xmlns:a16="http://schemas.microsoft.com/office/drawing/2014/main" id="{6BAF26B2-BFE3-470D-A7F2-E27A462D1F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98393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161925</xdr:colOff>
      <xdr:row>11</xdr:row>
      <xdr:rowOff>66675</xdr:rowOff>
    </xdr:from>
    <xdr:to>
      <xdr:col>1</xdr:col>
      <xdr:colOff>1095375</xdr:colOff>
      <xdr:row>11</xdr:row>
      <xdr:rowOff>742950</xdr:rowOff>
    </xdr:to>
    <xdr:pic>
      <xdr:nvPicPr>
        <xdr:cNvPr id="20" name="图片 448">
          <a:extLst>
            <a:ext uri="{FF2B5EF4-FFF2-40B4-BE49-F238E27FC236}">
              <a16:creationId xmlns:a16="http://schemas.microsoft.com/office/drawing/2014/main" id="{20A5FD69-B41E-4CE3-99B8-1896CD2BDA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9810750"/>
          <a:ext cx="9334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12</xdr:row>
      <xdr:rowOff>47625</xdr:rowOff>
    </xdr:from>
    <xdr:to>
      <xdr:col>1</xdr:col>
      <xdr:colOff>1095375</xdr:colOff>
      <xdr:row>12</xdr:row>
      <xdr:rowOff>733425</xdr:rowOff>
    </xdr:to>
    <xdr:pic>
      <xdr:nvPicPr>
        <xdr:cNvPr id="21" name="Picture 697" descr="Z:\Zoye\DCIM\name pics\mount with new itum num\100056000038.jpg">
          <a:extLst>
            <a:ext uri="{FF2B5EF4-FFF2-40B4-BE49-F238E27FC236}">
              <a16:creationId xmlns:a16="http://schemas.microsoft.com/office/drawing/2014/main" id="{C20EC039-0462-4D9D-A812-6BE354D376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0677525"/>
          <a:ext cx="72390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</xdr:row>
      <xdr:rowOff>95250</xdr:rowOff>
    </xdr:from>
    <xdr:to>
      <xdr:col>1</xdr:col>
      <xdr:colOff>847725</xdr:colOff>
      <xdr:row>13</xdr:row>
      <xdr:rowOff>104775</xdr:rowOff>
    </xdr:to>
    <xdr:pic>
      <xdr:nvPicPr>
        <xdr:cNvPr id="22" name="Picture 772" descr="Z:\Zoye\DCIM\name pics\mount with new itum num\100380000038.jpg">
          <a:extLst>
            <a:ext uri="{FF2B5EF4-FFF2-40B4-BE49-F238E27FC236}">
              <a16:creationId xmlns:a16="http://schemas.microsoft.com/office/drawing/2014/main" id="{F61DB9ED-7203-4B9D-B19C-20BBB473A3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6109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13</xdr:row>
      <xdr:rowOff>57150</xdr:rowOff>
    </xdr:from>
    <xdr:to>
      <xdr:col>1</xdr:col>
      <xdr:colOff>857250</xdr:colOff>
      <xdr:row>13</xdr:row>
      <xdr:rowOff>733425</xdr:rowOff>
    </xdr:to>
    <xdr:pic>
      <xdr:nvPicPr>
        <xdr:cNvPr id="23" name="图片 495">
          <a:extLst>
            <a:ext uri="{FF2B5EF4-FFF2-40B4-BE49-F238E27FC236}">
              <a16:creationId xmlns:a16="http://schemas.microsoft.com/office/drawing/2014/main" id="{4E850C31-ADFF-4DD3-A5FC-B74C98F565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11572875"/>
          <a:ext cx="7620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390525</xdr:colOff>
      <xdr:row>14</xdr:row>
      <xdr:rowOff>85725</xdr:rowOff>
    </xdr:from>
    <xdr:to>
      <xdr:col>1</xdr:col>
      <xdr:colOff>1095375</xdr:colOff>
      <xdr:row>14</xdr:row>
      <xdr:rowOff>762000</xdr:rowOff>
    </xdr:to>
    <xdr:pic>
      <xdr:nvPicPr>
        <xdr:cNvPr id="24" name="Picture 503" descr="Z:\Zoye\DCIM\name pics\mount with new itum num\100053000038.jpg">
          <a:extLst>
            <a:ext uri="{FF2B5EF4-FFF2-40B4-BE49-F238E27FC236}">
              <a16:creationId xmlns:a16="http://schemas.microsoft.com/office/drawing/2014/main" id="{A5EF1467-72AA-4603-845B-E33340410D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12487275"/>
          <a:ext cx="7048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15</xdr:row>
      <xdr:rowOff>66675</xdr:rowOff>
    </xdr:from>
    <xdr:to>
      <xdr:col>1</xdr:col>
      <xdr:colOff>1095375</xdr:colOff>
      <xdr:row>15</xdr:row>
      <xdr:rowOff>714375</xdr:rowOff>
    </xdr:to>
    <xdr:pic>
      <xdr:nvPicPr>
        <xdr:cNvPr id="25" name="Picture 434" descr="Z:\Zoye\DCIM\name pics\mount with new itum num\100442000038.jpg">
          <a:extLst>
            <a:ext uri="{FF2B5EF4-FFF2-40B4-BE49-F238E27FC236}">
              <a16:creationId xmlns:a16="http://schemas.microsoft.com/office/drawing/2014/main" id="{29F88415-E2F4-49C2-8751-3BB3777E27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13354050"/>
          <a:ext cx="76200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247650</xdr:colOff>
      <xdr:row>16</xdr:row>
      <xdr:rowOff>85725</xdr:rowOff>
    </xdr:from>
    <xdr:to>
      <xdr:col>1</xdr:col>
      <xdr:colOff>1095375</xdr:colOff>
      <xdr:row>16</xdr:row>
      <xdr:rowOff>647700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4BC7BE44-1BDA-41B8-9AF7-22883C5DEC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" y="14258925"/>
          <a:ext cx="8477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17</xdr:row>
      <xdr:rowOff>95250</xdr:rowOff>
    </xdr:from>
    <xdr:to>
      <xdr:col>1</xdr:col>
      <xdr:colOff>847725</xdr:colOff>
      <xdr:row>17</xdr:row>
      <xdr:rowOff>104775</xdr:rowOff>
    </xdr:to>
    <xdr:pic>
      <xdr:nvPicPr>
        <xdr:cNvPr id="27" name="Picture 214" descr="Z:\Zoye\DCIM\name pics\mount with new itum num\100601000038.jpg">
          <a:extLst>
            <a:ext uri="{FF2B5EF4-FFF2-40B4-BE49-F238E27FC236}">
              <a16:creationId xmlns:a16="http://schemas.microsoft.com/office/drawing/2014/main" id="{8C85778C-D039-428E-8F1A-03F62BB9EE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51542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409575</xdr:colOff>
      <xdr:row>17</xdr:row>
      <xdr:rowOff>57150</xdr:rowOff>
    </xdr:from>
    <xdr:to>
      <xdr:col>1</xdr:col>
      <xdr:colOff>1095375</xdr:colOff>
      <xdr:row>17</xdr:row>
      <xdr:rowOff>704850</xdr:rowOff>
    </xdr:to>
    <xdr:pic>
      <xdr:nvPicPr>
        <xdr:cNvPr id="28" name="图片 450">
          <a:extLst>
            <a:ext uri="{FF2B5EF4-FFF2-40B4-BE49-F238E27FC236}">
              <a16:creationId xmlns:a16="http://schemas.microsoft.com/office/drawing/2014/main" id="{C1F7B8E8-5267-4672-9809-7BD60DEBE1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15116175"/>
          <a:ext cx="68580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18</xdr:row>
      <xdr:rowOff>95250</xdr:rowOff>
    </xdr:from>
    <xdr:to>
      <xdr:col>1</xdr:col>
      <xdr:colOff>847725</xdr:colOff>
      <xdr:row>18</xdr:row>
      <xdr:rowOff>104775</xdr:rowOff>
    </xdr:to>
    <xdr:sp macro="" textlink="">
      <xdr:nvSpPr>
        <xdr:cNvPr id="29" name="AutoShape 721" descr="Z:\Zoye\DCIM\name pics\mount with new itum num\100027000038.jpg">
          <a:extLst>
            <a:ext uri="{FF2B5EF4-FFF2-40B4-BE49-F238E27FC236}">
              <a16:creationId xmlns:a16="http://schemas.microsoft.com/office/drawing/2014/main" id="{EB35D086-80D0-4B02-8FC0-84DF5890C139}"/>
            </a:ext>
          </a:extLst>
        </xdr:cNvPr>
        <xdr:cNvSpPr>
          <a:spLocks noChangeAspect="1" noChangeArrowheads="1"/>
        </xdr:cNvSpPr>
      </xdr:nvSpPr>
      <xdr:spPr bwMode="auto">
        <a:xfrm>
          <a:off x="66675" y="160401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161925</xdr:colOff>
      <xdr:row>18</xdr:row>
      <xdr:rowOff>495300</xdr:rowOff>
    </xdr:from>
    <xdr:to>
      <xdr:col>1</xdr:col>
      <xdr:colOff>990600</xdr:colOff>
      <xdr:row>18</xdr:row>
      <xdr:rowOff>504825</xdr:rowOff>
    </xdr:to>
    <xdr:pic>
      <xdr:nvPicPr>
        <xdr:cNvPr id="30" name="Picture 722" descr="Z:\Zoye\DCIM\name pics\mount with new itum num\100465000038.jpg">
          <a:extLst>
            <a:ext uri="{FF2B5EF4-FFF2-40B4-BE49-F238E27FC236}">
              <a16:creationId xmlns:a16="http://schemas.microsoft.com/office/drawing/2014/main" id="{CE796221-CC1F-4305-87F3-37039D87A6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16440150"/>
          <a:ext cx="82867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18</xdr:row>
      <xdr:rowOff>123825</xdr:rowOff>
    </xdr:from>
    <xdr:to>
      <xdr:col>1</xdr:col>
      <xdr:colOff>1066800</xdr:colOff>
      <xdr:row>18</xdr:row>
      <xdr:rowOff>723900</xdr:rowOff>
    </xdr:to>
    <xdr:pic>
      <xdr:nvPicPr>
        <xdr:cNvPr id="31" name="图片 577">
          <a:extLst>
            <a:ext uri="{FF2B5EF4-FFF2-40B4-BE49-F238E27FC236}">
              <a16:creationId xmlns:a16="http://schemas.microsoft.com/office/drawing/2014/main" id="{4EC1F24E-8979-4FFB-85D6-508C4E1213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6068675"/>
          <a:ext cx="8667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447675</xdr:colOff>
      <xdr:row>19</xdr:row>
      <xdr:rowOff>85725</xdr:rowOff>
    </xdr:from>
    <xdr:to>
      <xdr:col>1</xdr:col>
      <xdr:colOff>1095375</xdr:colOff>
      <xdr:row>19</xdr:row>
      <xdr:rowOff>742950</xdr:rowOff>
    </xdr:to>
    <xdr:pic>
      <xdr:nvPicPr>
        <xdr:cNvPr id="32" name="Picture 435" descr="Z:\Zoye\DCIM\name pics\mount with new itum num\100445000038.jpg">
          <a:extLst>
            <a:ext uri="{FF2B5EF4-FFF2-40B4-BE49-F238E27FC236}">
              <a16:creationId xmlns:a16="http://schemas.microsoft.com/office/drawing/2014/main" id="{A3B43FE7-308E-4E7E-9072-D5FA83A32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5" y="16916400"/>
          <a:ext cx="64770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20</xdr:row>
      <xdr:rowOff>95250</xdr:rowOff>
    </xdr:from>
    <xdr:to>
      <xdr:col>1</xdr:col>
      <xdr:colOff>847725</xdr:colOff>
      <xdr:row>20</xdr:row>
      <xdr:rowOff>104775</xdr:rowOff>
    </xdr:to>
    <xdr:pic>
      <xdr:nvPicPr>
        <xdr:cNvPr id="33" name="Picture 832" descr="Z:\Zoye\DCIM\name pics\mount with new itum num\100340000038.jpg">
          <a:extLst>
            <a:ext uri="{FF2B5EF4-FFF2-40B4-BE49-F238E27FC236}">
              <a16:creationId xmlns:a16="http://schemas.microsoft.com/office/drawing/2014/main" id="{C915DFA8-7387-49D3-A961-C35B6E714F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78117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342900</xdr:colOff>
      <xdr:row>20</xdr:row>
      <xdr:rowOff>28575</xdr:rowOff>
    </xdr:from>
    <xdr:to>
      <xdr:col>1</xdr:col>
      <xdr:colOff>1095375</xdr:colOff>
      <xdr:row>20</xdr:row>
      <xdr:rowOff>752475</xdr:rowOff>
    </xdr:to>
    <xdr:pic>
      <xdr:nvPicPr>
        <xdr:cNvPr id="34" name="Picture 833" descr="Z:\Zoye\DCIM\name pics\mount with new itum num\100376000038.jpg">
          <a:extLst>
            <a:ext uri="{FF2B5EF4-FFF2-40B4-BE49-F238E27FC236}">
              <a16:creationId xmlns:a16="http://schemas.microsoft.com/office/drawing/2014/main" id="{1C7EFF64-00FC-46A2-8982-53A30CE93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17745075"/>
          <a:ext cx="75247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21</xdr:row>
      <xdr:rowOff>47625</xdr:rowOff>
    </xdr:from>
    <xdr:to>
      <xdr:col>1</xdr:col>
      <xdr:colOff>1095375</xdr:colOff>
      <xdr:row>21</xdr:row>
      <xdr:rowOff>733425</xdr:rowOff>
    </xdr:to>
    <xdr:pic>
      <xdr:nvPicPr>
        <xdr:cNvPr id="35" name="Picture 697" descr="Z:\Zoye\DCIM\name pics\mount with new itum num\100056000038.jpg">
          <a:extLst>
            <a:ext uri="{FF2B5EF4-FFF2-40B4-BE49-F238E27FC236}">
              <a16:creationId xmlns:a16="http://schemas.microsoft.com/office/drawing/2014/main" id="{3AE2BC3C-570D-4716-83A0-7A829C0B7C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8649950"/>
          <a:ext cx="72390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22</xdr:row>
      <xdr:rowOff>95250</xdr:rowOff>
    </xdr:from>
    <xdr:to>
      <xdr:col>1</xdr:col>
      <xdr:colOff>847725</xdr:colOff>
      <xdr:row>22</xdr:row>
      <xdr:rowOff>104775</xdr:rowOff>
    </xdr:to>
    <xdr:pic>
      <xdr:nvPicPr>
        <xdr:cNvPr id="36" name="Picture 698" descr="Z:\Zoye\DCIM\name pics\mount with new itum num\100026000038.jpg">
          <a:extLst>
            <a:ext uri="{FF2B5EF4-FFF2-40B4-BE49-F238E27FC236}">
              <a16:creationId xmlns:a16="http://schemas.microsoft.com/office/drawing/2014/main" id="{902249D7-EE1B-4699-8D47-B2B9E10569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95834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114300</xdr:colOff>
      <xdr:row>22</xdr:row>
      <xdr:rowOff>57150</xdr:rowOff>
    </xdr:from>
    <xdr:to>
      <xdr:col>1</xdr:col>
      <xdr:colOff>885825</xdr:colOff>
      <xdr:row>22</xdr:row>
      <xdr:rowOff>695325</xdr:rowOff>
    </xdr:to>
    <xdr:pic>
      <xdr:nvPicPr>
        <xdr:cNvPr id="37" name="图片 484">
          <a:extLst>
            <a:ext uri="{FF2B5EF4-FFF2-40B4-BE49-F238E27FC236}">
              <a16:creationId xmlns:a16="http://schemas.microsoft.com/office/drawing/2014/main" id="{163DEDED-45A1-41E6-8FE0-6C7FA63BBB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9545300"/>
          <a:ext cx="7715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23</xdr:row>
      <xdr:rowOff>95250</xdr:rowOff>
    </xdr:from>
    <xdr:to>
      <xdr:col>1</xdr:col>
      <xdr:colOff>847725</xdr:colOff>
      <xdr:row>23</xdr:row>
      <xdr:rowOff>104775</xdr:rowOff>
    </xdr:to>
    <xdr:pic>
      <xdr:nvPicPr>
        <xdr:cNvPr id="38" name="Picture 925" descr="Z:\Zoye\DCIM\name pics\mount with new itum num\100138000038.jpg">
          <a:extLst>
            <a:ext uri="{FF2B5EF4-FFF2-40B4-BE49-F238E27FC236}">
              <a16:creationId xmlns:a16="http://schemas.microsoft.com/office/drawing/2014/main" id="{09C9251C-78E3-4294-A31F-D22AABC962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204692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23</xdr:row>
      <xdr:rowOff>47625</xdr:rowOff>
    </xdr:from>
    <xdr:to>
      <xdr:col>1</xdr:col>
      <xdr:colOff>1085850</xdr:colOff>
      <xdr:row>23</xdr:row>
      <xdr:rowOff>742950</xdr:rowOff>
    </xdr:to>
    <xdr:pic>
      <xdr:nvPicPr>
        <xdr:cNvPr id="39" name="图片 514">
          <a:extLst>
            <a:ext uri="{FF2B5EF4-FFF2-40B4-BE49-F238E27FC236}">
              <a16:creationId xmlns:a16="http://schemas.microsoft.com/office/drawing/2014/main" id="{7DC8C6A5-A1F2-4602-9744-E7CEA26141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20421600"/>
          <a:ext cx="7524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24</xdr:row>
      <xdr:rowOff>95250</xdr:rowOff>
    </xdr:from>
    <xdr:to>
      <xdr:col>1</xdr:col>
      <xdr:colOff>847725</xdr:colOff>
      <xdr:row>24</xdr:row>
      <xdr:rowOff>104775</xdr:rowOff>
    </xdr:to>
    <xdr:sp macro="" textlink="">
      <xdr:nvSpPr>
        <xdr:cNvPr id="40" name="AutoShape 806" descr="Z:\Zoye\DCIM\name pics\mount with new itum num\100287000038.jpg">
          <a:extLst>
            <a:ext uri="{FF2B5EF4-FFF2-40B4-BE49-F238E27FC236}">
              <a16:creationId xmlns:a16="http://schemas.microsoft.com/office/drawing/2014/main" id="{85C5CF8C-185F-445A-B625-64A099DEFC22}"/>
            </a:ext>
          </a:extLst>
        </xdr:cNvPr>
        <xdr:cNvSpPr>
          <a:spLocks noChangeAspect="1" noChangeArrowheads="1"/>
        </xdr:cNvSpPr>
      </xdr:nvSpPr>
      <xdr:spPr bwMode="auto">
        <a:xfrm>
          <a:off x="66675" y="213550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9525</xdr:colOff>
      <xdr:row>24</xdr:row>
      <xdr:rowOff>95250</xdr:rowOff>
    </xdr:from>
    <xdr:to>
      <xdr:col>1</xdr:col>
      <xdr:colOff>847725</xdr:colOff>
      <xdr:row>24</xdr:row>
      <xdr:rowOff>104775</xdr:rowOff>
    </xdr:to>
    <xdr:pic>
      <xdr:nvPicPr>
        <xdr:cNvPr id="41" name="Picture 807" descr="Z:\Zoye\DCIM\name pics\mount with new itum num\100332000038.jpg">
          <a:extLst>
            <a:ext uri="{FF2B5EF4-FFF2-40B4-BE49-F238E27FC236}">
              <a16:creationId xmlns:a16="http://schemas.microsoft.com/office/drawing/2014/main" id="{5ECED7FF-A28D-4D41-9D76-F12AD3D82C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213550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647700</xdr:colOff>
      <xdr:row>24</xdr:row>
      <xdr:rowOff>85725</xdr:rowOff>
    </xdr:from>
    <xdr:to>
      <xdr:col>1</xdr:col>
      <xdr:colOff>1095375</xdr:colOff>
      <xdr:row>24</xdr:row>
      <xdr:rowOff>685800</xdr:rowOff>
    </xdr:to>
    <xdr:pic>
      <xdr:nvPicPr>
        <xdr:cNvPr id="42" name="图片 502">
          <a:extLst>
            <a:ext uri="{FF2B5EF4-FFF2-40B4-BE49-F238E27FC236}">
              <a16:creationId xmlns:a16="http://schemas.microsoft.com/office/drawing/2014/main" id="{DD00835B-2E93-4B70-B98E-3F8F21DF45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" y="21345525"/>
          <a:ext cx="4476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57150</xdr:colOff>
      <xdr:row>25</xdr:row>
      <xdr:rowOff>85725</xdr:rowOff>
    </xdr:from>
    <xdr:to>
      <xdr:col>1</xdr:col>
      <xdr:colOff>838200</xdr:colOff>
      <xdr:row>25</xdr:row>
      <xdr:rowOff>657225</xdr:rowOff>
    </xdr:to>
    <xdr:pic>
      <xdr:nvPicPr>
        <xdr:cNvPr id="43" name="图片 16">
          <a:extLst>
            <a:ext uri="{FF2B5EF4-FFF2-40B4-BE49-F238E27FC236}">
              <a16:creationId xmlns:a16="http://schemas.microsoft.com/office/drawing/2014/main" id="{CA36BF88-59B3-403D-9D05-0DA49F8A1E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22231350"/>
          <a:ext cx="7810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26</xdr:row>
      <xdr:rowOff>95250</xdr:rowOff>
    </xdr:from>
    <xdr:to>
      <xdr:col>1</xdr:col>
      <xdr:colOff>1095375</xdr:colOff>
      <xdr:row>26</xdr:row>
      <xdr:rowOff>771525</xdr:rowOff>
    </xdr:to>
    <xdr:pic>
      <xdr:nvPicPr>
        <xdr:cNvPr id="44" name="Picture 436" descr="Z:\Zoye\DCIM\name pics\mount with new itum num\100446000038.jpg">
          <a:extLst>
            <a:ext uri="{FF2B5EF4-FFF2-40B4-BE49-F238E27FC236}">
              <a16:creationId xmlns:a16="http://schemas.microsoft.com/office/drawing/2014/main" id="{41A0690B-87AD-4B76-B2E5-23CDDAF947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23126700"/>
          <a:ext cx="7239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27</xdr:row>
      <xdr:rowOff>180975</xdr:rowOff>
    </xdr:from>
    <xdr:to>
      <xdr:col>1</xdr:col>
      <xdr:colOff>1095375</xdr:colOff>
      <xdr:row>27</xdr:row>
      <xdr:rowOff>533400</xdr:rowOff>
    </xdr:to>
    <xdr:pic>
      <xdr:nvPicPr>
        <xdr:cNvPr id="45" name="图片 199">
          <a:extLst>
            <a:ext uri="{FF2B5EF4-FFF2-40B4-BE49-F238E27FC236}">
              <a16:creationId xmlns:a16="http://schemas.microsoft.com/office/drawing/2014/main" id="{5C9A1293-5E22-4BD2-B18E-DB32DC243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24098250"/>
          <a:ext cx="8572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542925</xdr:colOff>
      <xdr:row>28</xdr:row>
      <xdr:rowOff>66675</xdr:rowOff>
    </xdr:from>
    <xdr:to>
      <xdr:col>1</xdr:col>
      <xdr:colOff>1095375</xdr:colOff>
      <xdr:row>28</xdr:row>
      <xdr:rowOff>666750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DBA3B45A-1799-412A-9C29-DA51F3DA5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24869775"/>
          <a:ext cx="5524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29</xdr:row>
      <xdr:rowOff>95250</xdr:rowOff>
    </xdr:from>
    <xdr:to>
      <xdr:col>1</xdr:col>
      <xdr:colOff>847725</xdr:colOff>
      <xdr:row>29</xdr:row>
      <xdr:rowOff>104775</xdr:rowOff>
    </xdr:to>
    <xdr:sp macro="" textlink="">
      <xdr:nvSpPr>
        <xdr:cNvPr id="47" name="AutoShape 345" descr="Z:\Zoye\DCIM\name pics\mount with new itum num\100904000038.jpg">
          <a:extLst>
            <a:ext uri="{FF2B5EF4-FFF2-40B4-BE49-F238E27FC236}">
              <a16:creationId xmlns:a16="http://schemas.microsoft.com/office/drawing/2014/main" id="{F877DB90-093A-4533-ACDC-3B00BF3B9DF1}"/>
            </a:ext>
          </a:extLst>
        </xdr:cNvPr>
        <xdr:cNvSpPr>
          <a:spLocks noChangeAspect="1" noChangeArrowheads="1"/>
        </xdr:cNvSpPr>
      </xdr:nvSpPr>
      <xdr:spPr bwMode="auto">
        <a:xfrm>
          <a:off x="66675" y="257841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171450</xdr:colOff>
      <xdr:row>29</xdr:row>
      <xdr:rowOff>57150</xdr:rowOff>
    </xdr:from>
    <xdr:to>
      <xdr:col>1</xdr:col>
      <xdr:colOff>1009650</xdr:colOff>
      <xdr:row>29</xdr:row>
      <xdr:rowOff>771525</xdr:rowOff>
    </xdr:to>
    <xdr:pic>
      <xdr:nvPicPr>
        <xdr:cNvPr id="48" name="Picture 346" descr="Z:\Zoye\DCIM\name pics\mount with new itum num\100041000038.jpg">
          <a:extLst>
            <a:ext uri="{FF2B5EF4-FFF2-40B4-BE49-F238E27FC236}">
              <a16:creationId xmlns:a16="http://schemas.microsoft.com/office/drawing/2014/main" id="{7B5770AF-78AF-44B8-B374-22AD8F841A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25746075"/>
          <a:ext cx="83820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542925</xdr:colOff>
      <xdr:row>30</xdr:row>
      <xdr:rowOff>38100</xdr:rowOff>
    </xdr:from>
    <xdr:to>
      <xdr:col>1</xdr:col>
      <xdr:colOff>1095375</xdr:colOff>
      <xdr:row>30</xdr:row>
      <xdr:rowOff>723900</xdr:rowOff>
    </xdr:to>
    <xdr:pic>
      <xdr:nvPicPr>
        <xdr:cNvPr id="49" name="Picture 198" descr="Z:\Zoye\DCIM\name pics\mount with new itum num\100158000038.jpg">
          <a:extLst>
            <a:ext uri="{FF2B5EF4-FFF2-40B4-BE49-F238E27FC236}">
              <a16:creationId xmlns:a16="http://schemas.microsoft.com/office/drawing/2014/main" id="{C2AA1047-1C7A-44A7-A854-4002B52AF9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26612850"/>
          <a:ext cx="5524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31</xdr:row>
      <xdr:rowOff>142875</xdr:rowOff>
    </xdr:from>
    <xdr:to>
      <xdr:col>1</xdr:col>
      <xdr:colOff>1095375</xdr:colOff>
      <xdr:row>31</xdr:row>
      <xdr:rowOff>771525</xdr:rowOff>
    </xdr:to>
    <xdr:pic>
      <xdr:nvPicPr>
        <xdr:cNvPr id="50" name="图片 202">
          <a:extLst>
            <a:ext uri="{FF2B5EF4-FFF2-40B4-BE49-F238E27FC236}">
              <a16:creationId xmlns:a16="http://schemas.microsoft.com/office/drawing/2014/main" id="{F669C52C-BE90-4DC0-8635-3E57BFADE3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27603450"/>
          <a:ext cx="76200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32</xdr:row>
      <xdr:rowOff>95250</xdr:rowOff>
    </xdr:from>
    <xdr:to>
      <xdr:col>1</xdr:col>
      <xdr:colOff>847725</xdr:colOff>
      <xdr:row>32</xdr:row>
      <xdr:rowOff>104775</xdr:rowOff>
    </xdr:to>
    <xdr:pic>
      <xdr:nvPicPr>
        <xdr:cNvPr id="51" name="Picture 835" descr="Z:\Zoye\DCIM\name pics\mount with new itum num\100396000038.jpg">
          <a:extLst>
            <a:ext uri="{FF2B5EF4-FFF2-40B4-BE49-F238E27FC236}">
              <a16:creationId xmlns:a16="http://schemas.microsoft.com/office/drawing/2014/main" id="{D0040E5A-6F24-43C8-8EC7-D037DFFF90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284416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514350</xdr:colOff>
      <xdr:row>32</xdr:row>
      <xdr:rowOff>28575</xdr:rowOff>
    </xdr:from>
    <xdr:to>
      <xdr:col>1</xdr:col>
      <xdr:colOff>1095375</xdr:colOff>
      <xdr:row>32</xdr:row>
      <xdr:rowOff>714375</xdr:rowOff>
    </xdr:to>
    <xdr:pic>
      <xdr:nvPicPr>
        <xdr:cNvPr id="52" name="图片 506">
          <a:extLst>
            <a:ext uri="{FF2B5EF4-FFF2-40B4-BE49-F238E27FC236}">
              <a16:creationId xmlns:a16="http://schemas.microsoft.com/office/drawing/2014/main" id="{BF40579B-5031-41C4-A235-5893BBE29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28374975"/>
          <a:ext cx="58102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466725</xdr:colOff>
      <xdr:row>33</xdr:row>
      <xdr:rowOff>114300</xdr:rowOff>
    </xdr:from>
    <xdr:to>
      <xdr:col>1</xdr:col>
      <xdr:colOff>1095375</xdr:colOff>
      <xdr:row>33</xdr:row>
      <xdr:rowOff>695325</xdr:rowOff>
    </xdr:to>
    <xdr:pic>
      <xdr:nvPicPr>
        <xdr:cNvPr id="53" name="图片 200">
          <a:extLst>
            <a:ext uri="{FF2B5EF4-FFF2-40B4-BE49-F238E27FC236}">
              <a16:creationId xmlns:a16="http://schemas.microsoft.com/office/drawing/2014/main" id="{3ED86956-31B9-4FB6-926D-BBD5FE0D8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" y="29346525"/>
          <a:ext cx="6286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35</xdr:row>
      <xdr:rowOff>95250</xdr:rowOff>
    </xdr:from>
    <xdr:to>
      <xdr:col>1</xdr:col>
      <xdr:colOff>847725</xdr:colOff>
      <xdr:row>35</xdr:row>
      <xdr:rowOff>104775</xdr:rowOff>
    </xdr:to>
    <xdr:pic>
      <xdr:nvPicPr>
        <xdr:cNvPr id="54" name="Picture 846" descr="Z:\Zoye\DCIM\name pics\mount with new itum num\100692000038.jpg">
          <a:extLst>
            <a:ext uri="{FF2B5EF4-FFF2-40B4-BE49-F238E27FC236}">
              <a16:creationId xmlns:a16="http://schemas.microsoft.com/office/drawing/2014/main" id="{AEBA1A2E-45C9-40F8-8449-1A56B4506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10991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35</xdr:row>
      <xdr:rowOff>66675</xdr:rowOff>
    </xdr:from>
    <xdr:to>
      <xdr:col>1</xdr:col>
      <xdr:colOff>1066800</xdr:colOff>
      <xdr:row>35</xdr:row>
      <xdr:rowOff>752475</xdr:rowOff>
    </xdr:to>
    <xdr:pic>
      <xdr:nvPicPr>
        <xdr:cNvPr id="55" name="Picture 847" descr="Z:\Zoye\DCIM\name pics\mount with new itum num\100693000038.jpg">
          <a:extLst>
            <a:ext uri="{FF2B5EF4-FFF2-40B4-BE49-F238E27FC236}">
              <a16:creationId xmlns:a16="http://schemas.microsoft.com/office/drawing/2014/main" id="{21062365-3188-473A-8B51-DAC99DB2F5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31070550"/>
          <a:ext cx="79057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36</xdr:row>
      <xdr:rowOff>28575</xdr:rowOff>
    </xdr:from>
    <xdr:to>
      <xdr:col>1</xdr:col>
      <xdr:colOff>1095375</xdr:colOff>
      <xdr:row>36</xdr:row>
      <xdr:rowOff>723900</xdr:rowOff>
    </xdr:to>
    <xdr:pic>
      <xdr:nvPicPr>
        <xdr:cNvPr id="56" name="Picture 695" descr="Z:\Zoye\DCIM\name pics\mount with new itum num\100070000038.jpg">
          <a:extLst>
            <a:ext uri="{FF2B5EF4-FFF2-40B4-BE49-F238E27FC236}">
              <a16:creationId xmlns:a16="http://schemas.microsoft.com/office/drawing/2014/main" id="{D9741A3D-54C9-43C3-BA71-0D69A12AA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31918275"/>
          <a:ext cx="8191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76200</xdr:colOff>
      <xdr:row>37</xdr:row>
      <xdr:rowOff>66675</xdr:rowOff>
    </xdr:from>
    <xdr:to>
      <xdr:col>1</xdr:col>
      <xdr:colOff>962025</xdr:colOff>
      <xdr:row>37</xdr:row>
      <xdr:rowOff>685800</xdr:rowOff>
    </xdr:to>
    <xdr:pic>
      <xdr:nvPicPr>
        <xdr:cNvPr id="57" name="图片 472">
          <a:extLst>
            <a:ext uri="{FF2B5EF4-FFF2-40B4-BE49-F238E27FC236}">
              <a16:creationId xmlns:a16="http://schemas.microsoft.com/office/drawing/2014/main" id="{38BC6562-E1BD-4BC9-A412-381A451110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32842200"/>
          <a:ext cx="8858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38</xdr:row>
      <xdr:rowOff>95250</xdr:rowOff>
    </xdr:from>
    <xdr:to>
      <xdr:col>1</xdr:col>
      <xdr:colOff>847725</xdr:colOff>
      <xdr:row>38</xdr:row>
      <xdr:rowOff>104775</xdr:rowOff>
    </xdr:to>
    <xdr:pic>
      <xdr:nvPicPr>
        <xdr:cNvPr id="58" name="Picture 789" descr="Z:\Zoye\DCIM\name pics\mount with new itum num\100373000038.jpg">
          <a:extLst>
            <a:ext uri="{FF2B5EF4-FFF2-40B4-BE49-F238E27FC236}">
              <a16:creationId xmlns:a16="http://schemas.microsoft.com/office/drawing/2014/main" id="{D7195AD8-6898-486C-B5A4-8E000B0397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37566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38</xdr:row>
      <xdr:rowOff>95250</xdr:rowOff>
    </xdr:from>
    <xdr:to>
      <xdr:col>1</xdr:col>
      <xdr:colOff>847725</xdr:colOff>
      <xdr:row>38</xdr:row>
      <xdr:rowOff>104775</xdr:rowOff>
    </xdr:to>
    <xdr:pic>
      <xdr:nvPicPr>
        <xdr:cNvPr id="59" name="Picture 790" descr="Z:\Zoye\DCIM\name pics\mount with new itum num\100362000038.jpg">
          <a:extLst>
            <a:ext uri="{FF2B5EF4-FFF2-40B4-BE49-F238E27FC236}">
              <a16:creationId xmlns:a16="http://schemas.microsoft.com/office/drawing/2014/main" id="{839922AC-44D7-4520-A918-6AAB1F8520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37566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342900</xdr:colOff>
      <xdr:row>38</xdr:row>
      <xdr:rowOff>85725</xdr:rowOff>
    </xdr:from>
    <xdr:to>
      <xdr:col>1</xdr:col>
      <xdr:colOff>1095375</xdr:colOff>
      <xdr:row>38</xdr:row>
      <xdr:rowOff>704850</xdr:rowOff>
    </xdr:to>
    <xdr:pic>
      <xdr:nvPicPr>
        <xdr:cNvPr id="60" name="图片 499">
          <a:extLst>
            <a:ext uri="{FF2B5EF4-FFF2-40B4-BE49-F238E27FC236}">
              <a16:creationId xmlns:a16="http://schemas.microsoft.com/office/drawing/2014/main" id="{52681987-5193-4020-8DF8-91D114D6B4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33747075"/>
          <a:ext cx="7524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39</xdr:row>
      <xdr:rowOff>95250</xdr:rowOff>
    </xdr:from>
    <xdr:to>
      <xdr:col>1</xdr:col>
      <xdr:colOff>847725</xdr:colOff>
      <xdr:row>39</xdr:row>
      <xdr:rowOff>104775</xdr:rowOff>
    </xdr:to>
    <xdr:pic>
      <xdr:nvPicPr>
        <xdr:cNvPr id="61" name="Picture 845" descr="Z:\Zoye\DCIM\name pics\mount with new itum num\100691000038.jpg">
          <a:extLst>
            <a:ext uri="{FF2B5EF4-FFF2-40B4-BE49-F238E27FC236}">
              <a16:creationId xmlns:a16="http://schemas.microsoft.com/office/drawing/2014/main" id="{C5A2BA51-5AE3-46D2-B70F-B225A1B56F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46424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39</xdr:row>
      <xdr:rowOff>85725</xdr:rowOff>
    </xdr:from>
    <xdr:to>
      <xdr:col>1</xdr:col>
      <xdr:colOff>1095375</xdr:colOff>
      <xdr:row>39</xdr:row>
      <xdr:rowOff>685800</xdr:rowOff>
    </xdr:to>
    <xdr:pic>
      <xdr:nvPicPr>
        <xdr:cNvPr id="62" name="图片 508">
          <a:extLst>
            <a:ext uri="{FF2B5EF4-FFF2-40B4-BE49-F238E27FC236}">
              <a16:creationId xmlns:a16="http://schemas.microsoft.com/office/drawing/2014/main" id="{DB00C681-76F8-49AE-8E20-AFFF1E94B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34632900"/>
          <a:ext cx="8191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40</xdr:row>
      <xdr:rowOff>95250</xdr:rowOff>
    </xdr:from>
    <xdr:to>
      <xdr:col>1</xdr:col>
      <xdr:colOff>847725</xdr:colOff>
      <xdr:row>40</xdr:row>
      <xdr:rowOff>104775</xdr:rowOff>
    </xdr:to>
    <xdr:pic>
      <xdr:nvPicPr>
        <xdr:cNvPr id="63" name="Picture 845" descr="Z:\Zoye\DCIM\name pics\mount with new itum num\100691000038.jpg">
          <a:extLst>
            <a:ext uri="{FF2B5EF4-FFF2-40B4-BE49-F238E27FC236}">
              <a16:creationId xmlns:a16="http://schemas.microsoft.com/office/drawing/2014/main" id="{A1BB61FC-A29B-457D-9608-AF0B87F9E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55282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40</xdr:row>
      <xdr:rowOff>85725</xdr:rowOff>
    </xdr:from>
    <xdr:to>
      <xdr:col>1</xdr:col>
      <xdr:colOff>1095375</xdr:colOff>
      <xdr:row>40</xdr:row>
      <xdr:rowOff>685800</xdr:rowOff>
    </xdr:to>
    <xdr:pic>
      <xdr:nvPicPr>
        <xdr:cNvPr id="64" name="图片 508">
          <a:extLst>
            <a:ext uri="{FF2B5EF4-FFF2-40B4-BE49-F238E27FC236}">
              <a16:creationId xmlns:a16="http://schemas.microsoft.com/office/drawing/2014/main" id="{3963FEA2-5109-4557-A828-BDED4C1A1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35518725"/>
          <a:ext cx="8191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285750</xdr:colOff>
      <xdr:row>41</xdr:row>
      <xdr:rowOff>66675</xdr:rowOff>
    </xdr:from>
    <xdr:to>
      <xdr:col>1</xdr:col>
      <xdr:colOff>1095375</xdr:colOff>
      <xdr:row>41</xdr:row>
      <xdr:rowOff>685800</xdr:rowOff>
    </xdr:to>
    <xdr:pic>
      <xdr:nvPicPr>
        <xdr:cNvPr id="65" name="图片 65">
          <a:extLst>
            <a:ext uri="{FF2B5EF4-FFF2-40B4-BE49-F238E27FC236}">
              <a16:creationId xmlns:a16="http://schemas.microsoft.com/office/drawing/2014/main" id="{0812A5A1-0FE2-4803-BF7E-FF5E641B58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36385500"/>
          <a:ext cx="8096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42</xdr:row>
      <xdr:rowOff>28575</xdr:rowOff>
    </xdr:from>
    <xdr:to>
      <xdr:col>1</xdr:col>
      <xdr:colOff>1095375</xdr:colOff>
      <xdr:row>42</xdr:row>
      <xdr:rowOff>666750</xdr:rowOff>
    </xdr:to>
    <xdr:pic>
      <xdr:nvPicPr>
        <xdr:cNvPr id="66" name="图片 95">
          <a:extLst>
            <a:ext uri="{FF2B5EF4-FFF2-40B4-BE49-F238E27FC236}">
              <a16:creationId xmlns:a16="http://schemas.microsoft.com/office/drawing/2014/main" id="{BA622507-5FDA-4E5C-BB0D-6D7B8592F4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37233225"/>
          <a:ext cx="8953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314325</xdr:colOff>
      <xdr:row>43</xdr:row>
      <xdr:rowOff>66675</xdr:rowOff>
    </xdr:from>
    <xdr:to>
      <xdr:col>1</xdr:col>
      <xdr:colOff>1095375</xdr:colOff>
      <xdr:row>43</xdr:row>
      <xdr:rowOff>762000</xdr:rowOff>
    </xdr:to>
    <xdr:pic>
      <xdr:nvPicPr>
        <xdr:cNvPr id="67" name="Picture 799" descr="Z:\Zoye\DCIM\name pics\mount with new itum num\100032000038.jpg">
          <a:extLst>
            <a:ext uri="{FF2B5EF4-FFF2-40B4-BE49-F238E27FC236}">
              <a16:creationId xmlns:a16="http://schemas.microsoft.com/office/drawing/2014/main" id="{3F3ABE4B-49A6-4637-9E6D-37D5EBFC4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38157150"/>
          <a:ext cx="7810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542925</xdr:colOff>
      <xdr:row>44</xdr:row>
      <xdr:rowOff>66675</xdr:rowOff>
    </xdr:from>
    <xdr:to>
      <xdr:col>1</xdr:col>
      <xdr:colOff>1095375</xdr:colOff>
      <xdr:row>44</xdr:row>
      <xdr:rowOff>666750</xdr:rowOff>
    </xdr:to>
    <xdr:pic>
      <xdr:nvPicPr>
        <xdr:cNvPr id="68" name="图片 68">
          <a:extLst>
            <a:ext uri="{FF2B5EF4-FFF2-40B4-BE49-F238E27FC236}">
              <a16:creationId xmlns:a16="http://schemas.microsoft.com/office/drawing/2014/main" id="{A86861AF-F276-4223-9FD6-32D313846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39042975"/>
          <a:ext cx="5524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447675</xdr:colOff>
      <xdr:row>45</xdr:row>
      <xdr:rowOff>142875</xdr:rowOff>
    </xdr:from>
    <xdr:to>
      <xdr:col>1</xdr:col>
      <xdr:colOff>1095375</xdr:colOff>
      <xdr:row>45</xdr:row>
      <xdr:rowOff>742950</xdr:rowOff>
    </xdr:to>
    <xdr:pic>
      <xdr:nvPicPr>
        <xdr:cNvPr id="69" name="Picture 859" descr="Z:\Zoye\DCIM\name pics\mount with new itum num\100387000038.jpg">
          <a:extLst>
            <a:ext uri="{FF2B5EF4-FFF2-40B4-BE49-F238E27FC236}">
              <a16:creationId xmlns:a16="http://schemas.microsoft.com/office/drawing/2014/main" id="{5519773B-0695-45AF-823B-3F41BC93D5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5" y="40005000"/>
          <a:ext cx="6477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46</xdr:row>
      <xdr:rowOff>95250</xdr:rowOff>
    </xdr:from>
    <xdr:to>
      <xdr:col>1</xdr:col>
      <xdr:colOff>1019175</xdr:colOff>
      <xdr:row>46</xdr:row>
      <xdr:rowOff>695325</xdr:rowOff>
    </xdr:to>
    <xdr:pic>
      <xdr:nvPicPr>
        <xdr:cNvPr id="70" name="图片 586">
          <a:extLst>
            <a:ext uri="{FF2B5EF4-FFF2-40B4-BE49-F238E27FC236}">
              <a16:creationId xmlns:a16="http://schemas.microsoft.com/office/drawing/2014/main" id="{AE336CCE-9169-4C56-AC5C-B8F00902EF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0843200"/>
          <a:ext cx="9144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209550</xdr:colOff>
      <xdr:row>47</xdr:row>
      <xdr:rowOff>171450</xdr:rowOff>
    </xdr:from>
    <xdr:to>
      <xdr:col>1</xdr:col>
      <xdr:colOff>1009650</xdr:colOff>
      <xdr:row>47</xdr:row>
      <xdr:rowOff>771525</xdr:rowOff>
    </xdr:to>
    <xdr:pic>
      <xdr:nvPicPr>
        <xdr:cNvPr id="71" name="图片 196">
          <a:extLst>
            <a:ext uri="{FF2B5EF4-FFF2-40B4-BE49-F238E27FC236}">
              <a16:creationId xmlns:a16="http://schemas.microsoft.com/office/drawing/2014/main" id="{2A8A4F87-2F0F-4ABD-A595-97C3653E98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41805225"/>
          <a:ext cx="8001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57150</xdr:colOff>
      <xdr:row>48</xdr:row>
      <xdr:rowOff>85725</xdr:rowOff>
    </xdr:from>
    <xdr:to>
      <xdr:col>1</xdr:col>
      <xdr:colOff>838200</xdr:colOff>
      <xdr:row>48</xdr:row>
      <xdr:rowOff>657225</xdr:rowOff>
    </xdr:to>
    <xdr:pic>
      <xdr:nvPicPr>
        <xdr:cNvPr id="72" name="图片 16">
          <a:extLst>
            <a:ext uri="{FF2B5EF4-FFF2-40B4-BE49-F238E27FC236}">
              <a16:creationId xmlns:a16="http://schemas.microsoft.com/office/drawing/2014/main" id="{DB05713E-CE62-4101-92E9-273EC4544D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42605325"/>
          <a:ext cx="7810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285750</xdr:colOff>
      <xdr:row>49</xdr:row>
      <xdr:rowOff>85725</xdr:rowOff>
    </xdr:from>
    <xdr:to>
      <xdr:col>1</xdr:col>
      <xdr:colOff>1085850</xdr:colOff>
      <xdr:row>49</xdr:row>
      <xdr:rowOff>800100</xdr:rowOff>
    </xdr:to>
    <xdr:pic>
      <xdr:nvPicPr>
        <xdr:cNvPr id="73" name="图片 58">
          <a:extLst>
            <a:ext uri="{FF2B5EF4-FFF2-40B4-BE49-F238E27FC236}">
              <a16:creationId xmlns:a16="http://schemas.microsoft.com/office/drawing/2014/main" id="{3E1561A5-2C96-4266-A6B5-C39C96877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43491150"/>
          <a:ext cx="80010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466725</xdr:colOff>
      <xdr:row>50</xdr:row>
      <xdr:rowOff>28575</xdr:rowOff>
    </xdr:from>
    <xdr:to>
      <xdr:col>1</xdr:col>
      <xdr:colOff>1066800</xdr:colOff>
      <xdr:row>50</xdr:row>
      <xdr:rowOff>752475</xdr:rowOff>
    </xdr:to>
    <xdr:pic>
      <xdr:nvPicPr>
        <xdr:cNvPr id="74" name="图片 150">
          <a:extLst>
            <a:ext uri="{FF2B5EF4-FFF2-40B4-BE49-F238E27FC236}">
              <a16:creationId xmlns:a16="http://schemas.microsoft.com/office/drawing/2014/main" id="{3A32728B-6343-4BCD-AEDD-C5BC402D8B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" y="44319825"/>
          <a:ext cx="60007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180975</xdr:colOff>
      <xdr:row>51</xdr:row>
      <xdr:rowOff>66675</xdr:rowOff>
    </xdr:from>
    <xdr:to>
      <xdr:col>1</xdr:col>
      <xdr:colOff>885825</xdr:colOff>
      <xdr:row>51</xdr:row>
      <xdr:rowOff>657225</xdr:rowOff>
    </xdr:to>
    <xdr:pic>
      <xdr:nvPicPr>
        <xdr:cNvPr id="75" name="图片 182">
          <a:extLst>
            <a:ext uri="{FF2B5EF4-FFF2-40B4-BE49-F238E27FC236}">
              <a16:creationId xmlns:a16="http://schemas.microsoft.com/office/drawing/2014/main" id="{8BF3965F-4072-4409-B991-27E106E33A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45243750"/>
          <a:ext cx="7048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52</xdr:row>
      <xdr:rowOff>66675</xdr:rowOff>
    </xdr:from>
    <xdr:to>
      <xdr:col>1</xdr:col>
      <xdr:colOff>971550</xdr:colOff>
      <xdr:row>52</xdr:row>
      <xdr:rowOff>762000</xdr:rowOff>
    </xdr:to>
    <xdr:pic>
      <xdr:nvPicPr>
        <xdr:cNvPr id="76" name="图片 146">
          <a:extLst>
            <a:ext uri="{FF2B5EF4-FFF2-40B4-BE49-F238E27FC236}">
              <a16:creationId xmlns:a16="http://schemas.microsoft.com/office/drawing/2014/main" id="{D12CA13E-FBBA-4A2A-A0D3-BD67AF7ED3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46129575"/>
          <a:ext cx="8286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533400</xdr:colOff>
      <xdr:row>53</xdr:row>
      <xdr:rowOff>66675</xdr:rowOff>
    </xdr:from>
    <xdr:to>
      <xdr:col>1</xdr:col>
      <xdr:colOff>1095375</xdr:colOff>
      <xdr:row>53</xdr:row>
      <xdr:rowOff>742950</xdr:rowOff>
    </xdr:to>
    <xdr:pic>
      <xdr:nvPicPr>
        <xdr:cNvPr id="77" name="图片 38">
          <a:extLst>
            <a:ext uri="{FF2B5EF4-FFF2-40B4-BE49-F238E27FC236}">
              <a16:creationId xmlns:a16="http://schemas.microsoft.com/office/drawing/2014/main" id="{FD804398-2059-4E38-9B7E-8E0C874178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47015400"/>
          <a:ext cx="56197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54</xdr:row>
      <xdr:rowOff>85725</xdr:rowOff>
    </xdr:from>
    <xdr:to>
      <xdr:col>1</xdr:col>
      <xdr:colOff>1047750</xdr:colOff>
      <xdr:row>54</xdr:row>
      <xdr:rowOff>733425</xdr:rowOff>
    </xdr:to>
    <xdr:pic>
      <xdr:nvPicPr>
        <xdr:cNvPr id="78" name="图片 148">
          <a:extLst>
            <a:ext uri="{FF2B5EF4-FFF2-40B4-BE49-F238E27FC236}">
              <a16:creationId xmlns:a16="http://schemas.microsoft.com/office/drawing/2014/main" id="{80F8BF02-A62D-4624-9B77-32C991EFE7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47920275"/>
          <a:ext cx="8096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238125</xdr:colOff>
      <xdr:row>55</xdr:row>
      <xdr:rowOff>209550</xdr:rowOff>
    </xdr:from>
    <xdr:to>
      <xdr:col>2</xdr:col>
      <xdr:colOff>85724</xdr:colOff>
      <xdr:row>55</xdr:row>
      <xdr:rowOff>590550</xdr:rowOff>
    </xdr:to>
    <xdr:pic>
      <xdr:nvPicPr>
        <xdr:cNvPr id="79" name="图片 16">
          <a:extLst>
            <a:ext uri="{FF2B5EF4-FFF2-40B4-BE49-F238E27FC236}">
              <a16:creationId xmlns:a16="http://schemas.microsoft.com/office/drawing/2014/main" id="{70D6174D-031E-4E13-8228-50095C30F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48929925"/>
          <a:ext cx="942975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56</xdr:row>
      <xdr:rowOff>57150</xdr:rowOff>
    </xdr:from>
    <xdr:to>
      <xdr:col>1</xdr:col>
      <xdr:colOff>1047750</xdr:colOff>
      <xdr:row>56</xdr:row>
      <xdr:rowOff>771525</xdr:rowOff>
    </xdr:to>
    <xdr:pic>
      <xdr:nvPicPr>
        <xdr:cNvPr id="80" name="图片 18">
          <a:extLst>
            <a:ext uri="{FF2B5EF4-FFF2-40B4-BE49-F238E27FC236}">
              <a16:creationId xmlns:a16="http://schemas.microsoft.com/office/drawing/2014/main" id="{2380EA28-A545-477C-BF77-F05A0CDBAA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9663350"/>
          <a:ext cx="9239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419100</xdr:colOff>
      <xdr:row>57</xdr:row>
      <xdr:rowOff>85725</xdr:rowOff>
    </xdr:from>
    <xdr:to>
      <xdr:col>1</xdr:col>
      <xdr:colOff>1095375</xdr:colOff>
      <xdr:row>57</xdr:row>
      <xdr:rowOff>752475</xdr:rowOff>
    </xdr:to>
    <xdr:pic>
      <xdr:nvPicPr>
        <xdr:cNvPr id="81" name="图片 162">
          <a:extLst>
            <a:ext uri="{FF2B5EF4-FFF2-40B4-BE49-F238E27FC236}">
              <a16:creationId xmlns:a16="http://schemas.microsoft.com/office/drawing/2014/main" id="{AC59D96A-43B2-4F1C-8D9E-80CB7E3C23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50577750"/>
          <a:ext cx="67627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295275</xdr:colOff>
      <xdr:row>58</xdr:row>
      <xdr:rowOff>38100</xdr:rowOff>
    </xdr:from>
    <xdr:to>
      <xdr:col>1</xdr:col>
      <xdr:colOff>1095375</xdr:colOff>
      <xdr:row>58</xdr:row>
      <xdr:rowOff>762000</xdr:rowOff>
    </xdr:to>
    <xdr:pic>
      <xdr:nvPicPr>
        <xdr:cNvPr id="82" name="Picture 696" descr="Z:\Zoye\DCIM\name pics\mount with new itum num\100029000038.jpg">
          <a:extLst>
            <a:ext uri="{FF2B5EF4-FFF2-40B4-BE49-F238E27FC236}">
              <a16:creationId xmlns:a16="http://schemas.microsoft.com/office/drawing/2014/main" id="{5935EEC1-3F7D-49B6-A5C8-65ADA96D7D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51415950"/>
          <a:ext cx="8001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59</xdr:row>
      <xdr:rowOff>95250</xdr:rowOff>
    </xdr:from>
    <xdr:to>
      <xdr:col>1</xdr:col>
      <xdr:colOff>1095375</xdr:colOff>
      <xdr:row>59</xdr:row>
      <xdr:rowOff>723900</xdr:rowOff>
    </xdr:to>
    <xdr:pic>
      <xdr:nvPicPr>
        <xdr:cNvPr id="83" name="图片 142">
          <a:extLst>
            <a:ext uri="{FF2B5EF4-FFF2-40B4-BE49-F238E27FC236}">
              <a16:creationId xmlns:a16="http://schemas.microsoft.com/office/drawing/2014/main" id="{073C5646-65BC-4ECA-A8CA-F270E3561A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52358925"/>
          <a:ext cx="96202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60</xdr:row>
      <xdr:rowOff>95250</xdr:rowOff>
    </xdr:from>
    <xdr:to>
      <xdr:col>1</xdr:col>
      <xdr:colOff>1028700</xdr:colOff>
      <xdr:row>60</xdr:row>
      <xdr:rowOff>628650</xdr:rowOff>
    </xdr:to>
    <xdr:pic>
      <xdr:nvPicPr>
        <xdr:cNvPr id="84" name="图片 102">
          <a:extLst>
            <a:ext uri="{FF2B5EF4-FFF2-40B4-BE49-F238E27FC236}">
              <a16:creationId xmlns:a16="http://schemas.microsoft.com/office/drawing/2014/main" id="{2EDE30A9-A147-40BE-A9FF-191B303872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53244750"/>
          <a:ext cx="75247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381000</xdr:colOff>
      <xdr:row>61</xdr:row>
      <xdr:rowOff>104775</xdr:rowOff>
    </xdr:from>
    <xdr:to>
      <xdr:col>1</xdr:col>
      <xdr:colOff>1095375</xdr:colOff>
      <xdr:row>61</xdr:row>
      <xdr:rowOff>590550</xdr:rowOff>
    </xdr:to>
    <xdr:pic>
      <xdr:nvPicPr>
        <xdr:cNvPr id="85" name="图片 85">
          <a:extLst>
            <a:ext uri="{FF2B5EF4-FFF2-40B4-BE49-F238E27FC236}">
              <a16:creationId xmlns:a16="http://schemas.microsoft.com/office/drawing/2014/main" id="{CD48E12D-7706-4B12-B6DD-768B7098E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" y="54140100"/>
          <a:ext cx="7143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323850</xdr:colOff>
      <xdr:row>63</xdr:row>
      <xdr:rowOff>66675</xdr:rowOff>
    </xdr:from>
    <xdr:to>
      <xdr:col>1</xdr:col>
      <xdr:colOff>1095375</xdr:colOff>
      <xdr:row>63</xdr:row>
      <xdr:rowOff>723900</xdr:rowOff>
    </xdr:to>
    <xdr:pic>
      <xdr:nvPicPr>
        <xdr:cNvPr id="86" name="图片 87">
          <a:extLst>
            <a:ext uri="{FF2B5EF4-FFF2-40B4-BE49-F238E27FC236}">
              <a16:creationId xmlns:a16="http://schemas.microsoft.com/office/drawing/2014/main" id="{5865EAFC-874D-4F96-A7C9-06350B5B4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55873650"/>
          <a:ext cx="77152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64</xdr:row>
      <xdr:rowOff>180975</xdr:rowOff>
    </xdr:from>
    <xdr:to>
      <xdr:col>1</xdr:col>
      <xdr:colOff>1095375</xdr:colOff>
      <xdr:row>64</xdr:row>
      <xdr:rowOff>752475</xdr:rowOff>
    </xdr:to>
    <xdr:pic>
      <xdr:nvPicPr>
        <xdr:cNvPr id="87" name="图片 88">
          <a:extLst>
            <a:ext uri="{FF2B5EF4-FFF2-40B4-BE49-F238E27FC236}">
              <a16:creationId xmlns:a16="http://schemas.microsoft.com/office/drawing/2014/main" id="{47F4F430-10E8-46F0-90FA-F0E0D9F8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56873775"/>
          <a:ext cx="7239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65</xdr:row>
      <xdr:rowOff>95250</xdr:rowOff>
    </xdr:from>
    <xdr:to>
      <xdr:col>1</xdr:col>
      <xdr:colOff>1085850</xdr:colOff>
      <xdr:row>65</xdr:row>
      <xdr:rowOff>733425</xdr:rowOff>
    </xdr:to>
    <xdr:pic>
      <xdr:nvPicPr>
        <xdr:cNvPr id="88" name="Picture 725" descr="Z:\Zoye\DCIM\name pics\mount with new itum num\100399000038.jpg">
          <a:extLst>
            <a:ext uri="{FF2B5EF4-FFF2-40B4-BE49-F238E27FC236}">
              <a16:creationId xmlns:a16="http://schemas.microsoft.com/office/drawing/2014/main" id="{41F05758-75EF-4805-AC7D-16712CDE5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57673875"/>
          <a:ext cx="8286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504825</xdr:colOff>
      <xdr:row>66</xdr:row>
      <xdr:rowOff>57150</xdr:rowOff>
    </xdr:from>
    <xdr:to>
      <xdr:col>1</xdr:col>
      <xdr:colOff>1095375</xdr:colOff>
      <xdr:row>66</xdr:row>
      <xdr:rowOff>771525</xdr:rowOff>
    </xdr:to>
    <xdr:pic>
      <xdr:nvPicPr>
        <xdr:cNvPr id="89" name="Picture 437" descr="Z:\Zoye\DCIM\name pics\mount with new itum num\100443000038.jpg">
          <a:extLst>
            <a:ext uri="{FF2B5EF4-FFF2-40B4-BE49-F238E27FC236}">
              <a16:creationId xmlns:a16="http://schemas.microsoft.com/office/drawing/2014/main" id="{7F44AFC6-7B8F-4036-BDA6-D219F0D30C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" y="58521600"/>
          <a:ext cx="59055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409575</xdr:colOff>
      <xdr:row>67</xdr:row>
      <xdr:rowOff>76200</xdr:rowOff>
    </xdr:from>
    <xdr:to>
      <xdr:col>1</xdr:col>
      <xdr:colOff>1066800</xdr:colOff>
      <xdr:row>67</xdr:row>
      <xdr:rowOff>685800</xdr:rowOff>
    </xdr:to>
    <xdr:pic>
      <xdr:nvPicPr>
        <xdr:cNvPr id="90" name="图片 461">
          <a:extLst>
            <a:ext uri="{FF2B5EF4-FFF2-40B4-BE49-F238E27FC236}">
              <a16:creationId xmlns:a16="http://schemas.microsoft.com/office/drawing/2014/main" id="{A4199CC0-D00C-4CE7-9E58-B2D90BCBD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59426475"/>
          <a:ext cx="6572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457200</xdr:colOff>
      <xdr:row>68</xdr:row>
      <xdr:rowOff>57150</xdr:rowOff>
    </xdr:from>
    <xdr:to>
      <xdr:col>1</xdr:col>
      <xdr:colOff>1095375</xdr:colOff>
      <xdr:row>68</xdr:row>
      <xdr:rowOff>733425</xdr:rowOff>
    </xdr:to>
    <xdr:pic>
      <xdr:nvPicPr>
        <xdr:cNvPr id="91" name="图片 452">
          <a:extLst>
            <a:ext uri="{FF2B5EF4-FFF2-40B4-BE49-F238E27FC236}">
              <a16:creationId xmlns:a16="http://schemas.microsoft.com/office/drawing/2014/main" id="{44562526-13C0-4CE8-AC24-B246BC4B21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" y="60293250"/>
          <a:ext cx="63817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190500</xdr:colOff>
      <xdr:row>69</xdr:row>
      <xdr:rowOff>123825</xdr:rowOff>
    </xdr:from>
    <xdr:to>
      <xdr:col>1</xdr:col>
      <xdr:colOff>1095375</xdr:colOff>
      <xdr:row>69</xdr:row>
      <xdr:rowOff>695325</xdr:rowOff>
    </xdr:to>
    <xdr:pic>
      <xdr:nvPicPr>
        <xdr:cNvPr id="92" name="图片 456">
          <a:extLst>
            <a:ext uri="{FF2B5EF4-FFF2-40B4-BE49-F238E27FC236}">
              <a16:creationId xmlns:a16="http://schemas.microsoft.com/office/drawing/2014/main" id="{F68F4EF9-D625-4D07-81E6-BC9410DE8D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61245750"/>
          <a:ext cx="90487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314325</xdr:colOff>
      <xdr:row>70</xdr:row>
      <xdr:rowOff>85725</xdr:rowOff>
    </xdr:from>
    <xdr:to>
      <xdr:col>1</xdr:col>
      <xdr:colOff>1095375</xdr:colOff>
      <xdr:row>70</xdr:row>
      <xdr:rowOff>657225</xdr:rowOff>
    </xdr:to>
    <xdr:pic>
      <xdr:nvPicPr>
        <xdr:cNvPr id="93" name="图片 201">
          <a:extLst>
            <a:ext uri="{FF2B5EF4-FFF2-40B4-BE49-F238E27FC236}">
              <a16:creationId xmlns:a16="http://schemas.microsoft.com/office/drawing/2014/main" id="{B41F1E90-B418-4268-9085-E33E303F84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62093475"/>
          <a:ext cx="7810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514350</xdr:colOff>
      <xdr:row>71</xdr:row>
      <xdr:rowOff>180975</xdr:rowOff>
    </xdr:from>
    <xdr:to>
      <xdr:col>1</xdr:col>
      <xdr:colOff>1095375</xdr:colOff>
      <xdr:row>71</xdr:row>
      <xdr:rowOff>781050</xdr:rowOff>
    </xdr:to>
    <xdr:pic>
      <xdr:nvPicPr>
        <xdr:cNvPr id="94" name="图片 95">
          <a:extLst>
            <a:ext uri="{FF2B5EF4-FFF2-40B4-BE49-F238E27FC236}">
              <a16:creationId xmlns:a16="http://schemas.microsoft.com/office/drawing/2014/main" id="{6743627A-D8D0-4040-81EE-A3EB3BA07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63074550"/>
          <a:ext cx="5810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266700</xdr:colOff>
      <xdr:row>74</xdr:row>
      <xdr:rowOff>66675</xdr:rowOff>
    </xdr:from>
    <xdr:to>
      <xdr:col>1</xdr:col>
      <xdr:colOff>752475</xdr:colOff>
      <xdr:row>74</xdr:row>
      <xdr:rowOff>609600</xdr:rowOff>
    </xdr:to>
    <xdr:pic>
      <xdr:nvPicPr>
        <xdr:cNvPr id="95" name="Picture 128035" descr="rId1963">
          <a:extLst>
            <a:ext uri="{FF2B5EF4-FFF2-40B4-BE49-F238E27FC236}">
              <a16:creationId xmlns:a16="http://schemas.microsoft.com/office/drawing/2014/main" id="{5F481082-0483-445E-9FB3-6E1A9BF09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65617725"/>
          <a:ext cx="4857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190500</xdr:colOff>
      <xdr:row>76</xdr:row>
      <xdr:rowOff>28575</xdr:rowOff>
    </xdr:from>
    <xdr:to>
      <xdr:col>1</xdr:col>
      <xdr:colOff>971550</xdr:colOff>
      <xdr:row>76</xdr:row>
      <xdr:rowOff>561975</xdr:rowOff>
    </xdr:to>
    <xdr:pic>
      <xdr:nvPicPr>
        <xdr:cNvPr id="96" name="Picture 412414" descr="rId2343">
          <a:extLst>
            <a:ext uri="{FF2B5EF4-FFF2-40B4-BE49-F238E27FC236}">
              <a16:creationId xmlns:a16="http://schemas.microsoft.com/office/drawing/2014/main" id="{30794FFD-CAEB-41DC-A082-8AC998E12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67351275"/>
          <a:ext cx="78105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190500</xdr:colOff>
      <xdr:row>77</xdr:row>
      <xdr:rowOff>57150</xdr:rowOff>
    </xdr:from>
    <xdr:to>
      <xdr:col>1</xdr:col>
      <xdr:colOff>828675</xdr:colOff>
      <xdr:row>77</xdr:row>
      <xdr:rowOff>552450</xdr:rowOff>
    </xdr:to>
    <xdr:pic>
      <xdr:nvPicPr>
        <xdr:cNvPr id="97" name="Picture 412415" descr="rId2344">
          <a:extLst>
            <a:ext uri="{FF2B5EF4-FFF2-40B4-BE49-F238E27FC236}">
              <a16:creationId xmlns:a16="http://schemas.microsoft.com/office/drawing/2014/main" id="{71C69F9D-DFB7-4F3D-AA0D-22A05BB40D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68265675"/>
          <a:ext cx="63817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266700</xdr:colOff>
      <xdr:row>75</xdr:row>
      <xdr:rowOff>66675</xdr:rowOff>
    </xdr:from>
    <xdr:to>
      <xdr:col>1</xdr:col>
      <xdr:colOff>752475</xdr:colOff>
      <xdr:row>75</xdr:row>
      <xdr:rowOff>609600</xdr:rowOff>
    </xdr:to>
    <xdr:pic>
      <xdr:nvPicPr>
        <xdr:cNvPr id="98" name="Picture 128035" descr="rId1963">
          <a:extLst>
            <a:ext uri="{FF2B5EF4-FFF2-40B4-BE49-F238E27FC236}">
              <a16:creationId xmlns:a16="http://schemas.microsoft.com/office/drawing/2014/main" id="{92FA4022-6107-416A-B225-1414811BA5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66503550"/>
          <a:ext cx="4857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80</xdr:row>
      <xdr:rowOff>95250</xdr:rowOff>
    </xdr:from>
    <xdr:to>
      <xdr:col>1</xdr:col>
      <xdr:colOff>847725</xdr:colOff>
      <xdr:row>80</xdr:row>
      <xdr:rowOff>104775</xdr:rowOff>
    </xdr:to>
    <xdr:pic>
      <xdr:nvPicPr>
        <xdr:cNvPr id="99" name="Picture 465" descr="Z:\Zoye\DCIM\name pics\mount with new itum num\100632000038.jpg">
          <a:extLst>
            <a:ext uri="{FF2B5EF4-FFF2-40B4-BE49-F238E27FC236}">
              <a16:creationId xmlns:a16="http://schemas.microsoft.com/office/drawing/2014/main" id="{7D1C8438-635D-4840-812A-506777312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09612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80</xdr:row>
      <xdr:rowOff>95250</xdr:rowOff>
    </xdr:from>
    <xdr:to>
      <xdr:col>1</xdr:col>
      <xdr:colOff>847725</xdr:colOff>
      <xdr:row>80</xdr:row>
      <xdr:rowOff>104775</xdr:rowOff>
    </xdr:to>
    <xdr:pic>
      <xdr:nvPicPr>
        <xdr:cNvPr id="100" name="Picture 466" descr="Z:\Zoye\DCIM\name pics\mount with new itum num\100186000038.jpg">
          <a:extLst>
            <a:ext uri="{FF2B5EF4-FFF2-40B4-BE49-F238E27FC236}">
              <a16:creationId xmlns:a16="http://schemas.microsoft.com/office/drawing/2014/main" id="{2D282849-756E-4749-8993-97646F9DD2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09612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247650</xdr:colOff>
      <xdr:row>80</xdr:row>
      <xdr:rowOff>123825</xdr:rowOff>
    </xdr:from>
    <xdr:to>
      <xdr:col>1</xdr:col>
      <xdr:colOff>1095375</xdr:colOff>
      <xdr:row>80</xdr:row>
      <xdr:rowOff>666750</xdr:rowOff>
    </xdr:to>
    <xdr:pic>
      <xdr:nvPicPr>
        <xdr:cNvPr id="101" name="图片 464">
          <a:extLst>
            <a:ext uri="{FF2B5EF4-FFF2-40B4-BE49-F238E27FC236}">
              <a16:creationId xmlns:a16="http://schemas.microsoft.com/office/drawing/2014/main" id="{5A1D7A39-C1FA-49C3-9DEB-91DA79E0BD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" y="70989825"/>
          <a:ext cx="8477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81</xdr:row>
      <xdr:rowOff>95250</xdr:rowOff>
    </xdr:from>
    <xdr:to>
      <xdr:col>1</xdr:col>
      <xdr:colOff>847725</xdr:colOff>
      <xdr:row>81</xdr:row>
      <xdr:rowOff>104775</xdr:rowOff>
    </xdr:to>
    <xdr:pic>
      <xdr:nvPicPr>
        <xdr:cNvPr id="102" name="Picture 38" descr="Z:\Zoye\DCIM\name pics\mount with new itum num\100523000038.jpg">
          <a:extLst>
            <a:ext uri="{FF2B5EF4-FFF2-40B4-BE49-F238E27FC236}">
              <a16:creationId xmlns:a16="http://schemas.microsoft.com/office/drawing/2014/main" id="{8A9794BD-7B71-43E0-8848-A853A162D5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18470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304800</xdr:colOff>
      <xdr:row>81</xdr:row>
      <xdr:rowOff>66675</xdr:rowOff>
    </xdr:from>
    <xdr:to>
      <xdr:col>1</xdr:col>
      <xdr:colOff>1095375</xdr:colOff>
      <xdr:row>81</xdr:row>
      <xdr:rowOff>723900</xdr:rowOff>
    </xdr:to>
    <xdr:pic>
      <xdr:nvPicPr>
        <xdr:cNvPr id="103" name="Picture 39" descr="Z:\Zoye\DCIM\name pics\mount with new itum num\100221000038.jpg">
          <a:extLst>
            <a:ext uri="{FF2B5EF4-FFF2-40B4-BE49-F238E27FC236}">
              <a16:creationId xmlns:a16="http://schemas.microsoft.com/office/drawing/2014/main" id="{CABBBB79-7AF3-4DF8-886F-2C67A7192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71818500"/>
          <a:ext cx="79057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390525</xdr:colOff>
      <xdr:row>83</xdr:row>
      <xdr:rowOff>95250</xdr:rowOff>
    </xdr:from>
    <xdr:to>
      <xdr:col>1</xdr:col>
      <xdr:colOff>1095375</xdr:colOff>
      <xdr:row>83</xdr:row>
      <xdr:rowOff>828675</xdr:rowOff>
    </xdr:to>
    <xdr:pic>
      <xdr:nvPicPr>
        <xdr:cNvPr id="104" name="Picture 40" descr="Z:\Zoye\DCIM\name pics\mount with new itum num\100223000038.jpg">
          <a:extLst>
            <a:ext uri="{FF2B5EF4-FFF2-40B4-BE49-F238E27FC236}">
              <a16:creationId xmlns:a16="http://schemas.microsoft.com/office/drawing/2014/main" id="{8BC64B21-E965-4807-B96B-B647D6E247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73618725"/>
          <a:ext cx="7048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85</xdr:row>
      <xdr:rowOff>95250</xdr:rowOff>
    </xdr:from>
    <xdr:to>
      <xdr:col>1</xdr:col>
      <xdr:colOff>847725</xdr:colOff>
      <xdr:row>85</xdr:row>
      <xdr:rowOff>104775</xdr:rowOff>
    </xdr:to>
    <xdr:pic>
      <xdr:nvPicPr>
        <xdr:cNvPr id="105" name="Picture 72" descr="Z:\Zoye\DCIM\name pics\mount with new itum num\100260000038.jpg">
          <a:extLst>
            <a:ext uri="{FF2B5EF4-FFF2-40B4-BE49-F238E27FC236}">
              <a16:creationId xmlns:a16="http://schemas.microsoft.com/office/drawing/2014/main" id="{DA6F2AEF-E76B-45C1-B9F5-3650339D5F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53903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323850</xdr:colOff>
      <xdr:row>85</xdr:row>
      <xdr:rowOff>66675</xdr:rowOff>
    </xdr:from>
    <xdr:to>
      <xdr:col>1</xdr:col>
      <xdr:colOff>1095375</xdr:colOff>
      <xdr:row>85</xdr:row>
      <xdr:rowOff>742950</xdr:rowOff>
    </xdr:to>
    <xdr:pic>
      <xdr:nvPicPr>
        <xdr:cNvPr id="106" name="Picture 73" descr="Z:\Zoye\DCIM\name pics\mount with new itum num\100225000038.jpg">
          <a:extLst>
            <a:ext uri="{FF2B5EF4-FFF2-40B4-BE49-F238E27FC236}">
              <a16:creationId xmlns:a16="http://schemas.microsoft.com/office/drawing/2014/main" id="{9F6DC4D5-9F4A-4E25-936E-AFF17EA3FE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5361800"/>
          <a:ext cx="7715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86</xdr:row>
      <xdr:rowOff>95250</xdr:rowOff>
    </xdr:from>
    <xdr:to>
      <xdr:col>1</xdr:col>
      <xdr:colOff>847725</xdr:colOff>
      <xdr:row>86</xdr:row>
      <xdr:rowOff>104775</xdr:rowOff>
    </xdr:to>
    <xdr:sp macro="" textlink="">
      <xdr:nvSpPr>
        <xdr:cNvPr id="107" name="AutoShape 113" descr="Z:\Zoye\DCIM\name pics\mount with new itum num\100491000038.jpg">
          <a:extLst>
            <a:ext uri="{FF2B5EF4-FFF2-40B4-BE49-F238E27FC236}">
              <a16:creationId xmlns:a16="http://schemas.microsoft.com/office/drawing/2014/main" id="{CAB5AB3F-B3B2-48F1-A1D3-AB51CC5C97DE}"/>
            </a:ext>
          </a:extLst>
        </xdr:cNvPr>
        <xdr:cNvSpPr>
          <a:spLocks noChangeAspect="1" noChangeArrowheads="1"/>
        </xdr:cNvSpPr>
      </xdr:nvSpPr>
      <xdr:spPr bwMode="auto">
        <a:xfrm>
          <a:off x="66675" y="762762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209550</xdr:colOff>
      <xdr:row>86</xdr:row>
      <xdr:rowOff>28575</xdr:rowOff>
    </xdr:from>
    <xdr:to>
      <xdr:col>1</xdr:col>
      <xdr:colOff>1095375</xdr:colOff>
      <xdr:row>86</xdr:row>
      <xdr:rowOff>742950</xdr:rowOff>
    </xdr:to>
    <xdr:pic>
      <xdr:nvPicPr>
        <xdr:cNvPr id="108" name="Picture 114" descr="Z:\Zoye\DCIM\name pics\mount with new itum num\100232000038.jpg">
          <a:extLst>
            <a:ext uri="{FF2B5EF4-FFF2-40B4-BE49-F238E27FC236}">
              <a16:creationId xmlns:a16="http://schemas.microsoft.com/office/drawing/2014/main" id="{02960E1D-150A-410C-97D6-264F0621EA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76209525"/>
          <a:ext cx="8858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87</xdr:row>
      <xdr:rowOff>95250</xdr:rowOff>
    </xdr:from>
    <xdr:to>
      <xdr:col>1</xdr:col>
      <xdr:colOff>847725</xdr:colOff>
      <xdr:row>87</xdr:row>
      <xdr:rowOff>104775</xdr:rowOff>
    </xdr:to>
    <xdr:pic>
      <xdr:nvPicPr>
        <xdr:cNvPr id="109" name="Picture 70" descr="Z:\Zoye\DCIM\name pics\mount with new itum num\100222000038.jpg">
          <a:extLst>
            <a:ext uri="{FF2B5EF4-FFF2-40B4-BE49-F238E27FC236}">
              <a16:creationId xmlns:a16="http://schemas.microsoft.com/office/drawing/2014/main" id="{F47BAE2A-14DB-4F4C-A2C4-30A0DD109C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71620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87</xdr:row>
      <xdr:rowOff>95250</xdr:rowOff>
    </xdr:from>
    <xdr:to>
      <xdr:col>1</xdr:col>
      <xdr:colOff>847725</xdr:colOff>
      <xdr:row>87</xdr:row>
      <xdr:rowOff>104775</xdr:rowOff>
    </xdr:to>
    <xdr:pic>
      <xdr:nvPicPr>
        <xdr:cNvPr id="110" name="Picture 71" descr="Z:\Zoye\DCIM\name pics\mount with new itum num\100263000038.jpg">
          <a:extLst>
            <a:ext uri="{FF2B5EF4-FFF2-40B4-BE49-F238E27FC236}">
              <a16:creationId xmlns:a16="http://schemas.microsoft.com/office/drawing/2014/main" id="{F102A176-0FD0-4BD7-AA82-5850607371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71620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87</xdr:row>
      <xdr:rowOff>123825</xdr:rowOff>
    </xdr:from>
    <xdr:to>
      <xdr:col>1</xdr:col>
      <xdr:colOff>1095375</xdr:colOff>
      <xdr:row>87</xdr:row>
      <xdr:rowOff>742950</xdr:rowOff>
    </xdr:to>
    <xdr:pic>
      <xdr:nvPicPr>
        <xdr:cNvPr id="111" name="图片 444">
          <a:extLst>
            <a:ext uri="{FF2B5EF4-FFF2-40B4-BE49-F238E27FC236}">
              <a16:creationId xmlns:a16="http://schemas.microsoft.com/office/drawing/2014/main" id="{386FE3AE-0A9B-4C26-AEB5-10870EA77F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7190600"/>
          <a:ext cx="8382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152400</xdr:colOff>
      <xdr:row>88</xdr:row>
      <xdr:rowOff>76200</xdr:rowOff>
    </xdr:from>
    <xdr:to>
      <xdr:col>1</xdr:col>
      <xdr:colOff>1066800</xdr:colOff>
      <xdr:row>88</xdr:row>
      <xdr:rowOff>714375</xdr:rowOff>
    </xdr:to>
    <xdr:pic>
      <xdr:nvPicPr>
        <xdr:cNvPr id="112" name="Picture 76" descr="Z:\Zoye\DCIM\name pics\mount with new itum num\100284000038.jpg">
          <a:extLst>
            <a:ext uri="{FF2B5EF4-FFF2-40B4-BE49-F238E27FC236}">
              <a16:creationId xmlns:a16="http://schemas.microsoft.com/office/drawing/2014/main" id="{230C0B93-09E1-49AE-A76D-E6289B48F8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78028800"/>
          <a:ext cx="9144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89</xdr:row>
      <xdr:rowOff>95250</xdr:rowOff>
    </xdr:from>
    <xdr:to>
      <xdr:col>1</xdr:col>
      <xdr:colOff>847725</xdr:colOff>
      <xdr:row>89</xdr:row>
      <xdr:rowOff>104775</xdr:rowOff>
    </xdr:to>
    <xdr:pic>
      <xdr:nvPicPr>
        <xdr:cNvPr id="113" name="Picture 77" descr="Z:\Zoye\DCIM\name pics\mount with new itum num\100285000038.jpg">
          <a:extLst>
            <a:ext uri="{FF2B5EF4-FFF2-40B4-BE49-F238E27FC236}">
              <a16:creationId xmlns:a16="http://schemas.microsoft.com/office/drawing/2014/main" id="{660C15C6-8AB8-42BF-8EB7-379554C877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89336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89</xdr:row>
      <xdr:rowOff>66675</xdr:rowOff>
    </xdr:from>
    <xdr:to>
      <xdr:col>1</xdr:col>
      <xdr:colOff>1095375</xdr:colOff>
      <xdr:row>89</xdr:row>
      <xdr:rowOff>762000</xdr:rowOff>
    </xdr:to>
    <xdr:pic>
      <xdr:nvPicPr>
        <xdr:cNvPr id="114" name="图片 545">
          <a:extLst>
            <a:ext uri="{FF2B5EF4-FFF2-40B4-BE49-F238E27FC236}">
              <a16:creationId xmlns:a16="http://schemas.microsoft.com/office/drawing/2014/main" id="{D0778A80-A767-4750-9DBF-97B1A806E1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78905100"/>
          <a:ext cx="8572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91</xdr:row>
      <xdr:rowOff>95250</xdr:rowOff>
    </xdr:from>
    <xdr:to>
      <xdr:col>1</xdr:col>
      <xdr:colOff>847725</xdr:colOff>
      <xdr:row>91</xdr:row>
      <xdr:rowOff>104775</xdr:rowOff>
    </xdr:to>
    <xdr:pic>
      <xdr:nvPicPr>
        <xdr:cNvPr id="115" name="Picture 11" descr="Z:\Zoye\DCIM\name pics\mount with new itum num\100242000038.jpg">
          <a:extLst>
            <a:ext uri="{FF2B5EF4-FFF2-40B4-BE49-F238E27FC236}">
              <a16:creationId xmlns:a16="http://schemas.microsoft.com/office/drawing/2014/main" id="{588EE0BA-16E7-4003-BCB1-DCFC2EF42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07053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90</xdr:row>
      <xdr:rowOff>95250</xdr:rowOff>
    </xdr:from>
    <xdr:to>
      <xdr:col>1</xdr:col>
      <xdr:colOff>847725</xdr:colOff>
      <xdr:row>90</xdr:row>
      <xdr:rowOff>104775</xdr:rowOff>
    </xdr:to>
    <xdr:pic>
      <xdr:nvPicPr>
        <xdr:cNvPr id="116" name="Picture 62" descr="Z:\Zoye\DCIM\name pics\mount with new itum num\100250000038.jpg">
          <a:extLst>
            <a:ext uri="{FF2B5EF4-FFF2-40B4-BE49-F238E27FC236}">
              <a16:creationId xmlns:a16="http://schemas.microsoft.com/office/drawing/2014/main" id="{4A3278B9-E02D-4868-A4EF-0B011D390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98195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90</xdr:row>
      <xdr:rowOff>95250</xdr:rowOff>
    </xdr:from>
    <xdr:to>
      <xdr:col>1</xdr:col>
      <xdr:colOff>847725</xdr:colOff>
      <xdr:row>90</xdr:row>
      <xdr:rowOff>104775</xdr:rowOff>
    </xdr:to>
    <xdr:pic>
      <xdr:nvPicPr>
        <xdr:cNvPr id="117" name="Picture 63" descr="Z:\Zoye\DCIM\name pics\mount with new itum num\100289000038.jpg">
          <a:extLst>
            <a:ext uri="{FF2B5EF4-FFF2-40B4-BE49-F238E27FC236}">
              <a16:creationId xmlns:a16="http://schemas.microsoft.com/office/drawing/2014/main" id="{A5894598-B57D-491C-BFAD-F5E160081A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98195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91</xdr:row>
      <xdr:rowOff>114300</xdr:rowOff>
    </xdr:from>
    <xdr:to>
      <xdr:col>1</xdr:col>
      <xdr:colOff>990600</xdr:colOff>
      <xdr:row>91</xdr:row>
      <xdr:rowOff>714375</xdr:rowOff>
    </xdr:to>
    <xdr:pic>
      <xdr:nvPicPr>
        <xdr:cNvPr id="118" name="图片 429">
          <a:extLst>
            <a:ext uri="{FF2B5EF4-FFF2-40B4-BE49-F238E27FC236}">
              <a16:creationId xmlns:a16="http://schemas.microsoft.com/office/drawing/2014/main" id="{37222652-21B0-452C-8B7B-C77AE1EEA5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80724375"/>
          <a:ext cx="7143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295275</xdr:colOff>
      <xdr:row>90</xdr:row>
      <xdr:rowOff>47625</xdr:rowOff>
    </xdr:from>
    <xdr:to>
      <xdr:col>1</xdr:col>
      <xdr:colOff>1000125</xdr:colOff>
      <xdr:row>90</xdr:row>
      <xdr:rowOff>704850</xdr:rowOff>
    </xdr:to>
    <xdr:pic>
      <xdr:nvPicPr>
        <xdr:cNvPr id="119" name="图片 543">
          <a:extLst>
            <a:ext uri="{FF2B5EF4-FFF2-40B4-BE49-F238E27FC236}">
              <a16:creationId xmlns:a16="http://schemas.microsoft.com/office/drawing/2014/main" id="{91034F02-0DCE-4606-AC7F-3CB75D9B18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79771875"/>
          <a:ext cx="70485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92</xdr:row>
      <xdr:rowOff>95250</xdr:rowOff>
    </xdr:from>
    <xdr:to>
      <xdr:col>1</xdr:col>
      <xdr:colOff>847725</xdr:colOff>
      <xdr:row>92</xdr:row>
      <xdr:rowOff>104775</xdr:rowOff>
    </xdr:to>
    <xdr:pic>
      <xdr:nvPicPr>
        <xdr:cNvPr id="120" name="Picture 49" descr="Z:\Zoye\DCIM\name pics\mount with new itum num\100490000038.jpg">
          <a:extLst>
            <a:ext uri="{FF2B5EF4-FFF2-40B4-BE49-F238E27FC236}">
              <a16:creationId xmlns:a16="http://schemas.microsoft.com/office/drawing/2014/main" id="{8AA2FA37-C25E-4DC4-99B6-F7A53AC37D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15911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93</xdr:row>
      <xdr:rowOff>95250</xdr:rowOff>
    </xdr:from>
    <xdr:to>
      <xdr:col>1</xdr:col>
      <xdr:colOff>1095375</xdr:colOff>
      <xdr:row>93</xdr:row>
      <xdr:rowOff>714375</xdr:rowOff>
    </xdr:to>
    <xdr:pic>
      <xdr:nvPicPr>
        <xdr:cNvPr id="121" name="Picture 55" descr="Z:\Zoye\DCIM\name pics\mount with new itum num\100497000038.jpg">
          <a:extLst>
            <a:ext uri="{FF2B5EF4-FFF2-40B4-BE49-F238E27FC236}">
              <a16:creationId xmlns:a16="http://schemas.microsoft.com/office/drawing/2014/main" id="{84DCB655-0792-4C78-9232-7C2910E146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82476975"/>
          <a:ext cx="7239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92</xdr:row>
      <xdr:rowOff>95250</xdr:rowOff>
    </xdr:from>
    <xdr:to>
      <xdr:col>1</xdr:col>
      <xdr:colOff>1095375</xdr:colOff>
      <xdr:row>92</xdr:row>
      <xdr:rowOff>676275</xdr:rowOff>
    </xdr:to>
    <xdr:pic>
      <xdr:nvPicPr>
        <xdr:cNvPr id="122" name="图片 540">
          <a:extLst>
            <a:ext uri="{FF2B5EF4-FFF2-40B4-BE49-F238E27FC236}">
              <a16:creationId xmlns:a16="http://schemas.microsoft.com/office/drawing/2014/main" id="{E6AA3DC0-332E-408C-933C-74F2A10F4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81591150"/>
          <a:ext cx="8572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94</xdr:row>
      <xdr:rowOff>95250</xdr:rowOff>
    </xdr:from>
    <xdr:to>
      <xdr:col>1</xdr:col>
      <xdr:colOff>847725</xdr:colOff>
      <xdr:row>94</xdr:row>
      <xdr:rowOff>104775</xdr:rowOff>
    </xdr:to>
    <xdr:pic>
      <xdr:nvPicPr>
        <xdr:cNvPr id="123" name="Picture 52" descr="Z:\Zoye\DCIM\name pics\mount with new itum num\100502000038.jpg">
          <a:extLst>
            <a:ext uri="{FF2B5EF4-FFF2-40B4-BE49-F238E27FC236}">
              <a16:creationId xmlns:a16="http://schemas.microsoft.com/office/drawing/2014/main" id="{B58396B1-1E61-4FC1-9A4D-907E025C5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33628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266700</xdr:colOff>
      <xdr:row>94</xdr:row>
      <xdr:rowOff>161925</xdr:rowOff>
    </xdr:from>
    <xdr:to>
      <xdr:col>1</xdr:col>
      <xdr:colOff>1095375</xdr:colOff>
      <xdr:row>94</xdr:row>
      <xdr:rowOff>733425</xdr:rowOff>
    </xdr:to>
    <xdr:pic>
      <xdr:nvPicPr>
        <xdr:cNvPr id="124" name="图片 541">
          <a:extLst>
            <a:ext uri="{FF2B5EF4-FFF2-40B4-BE49-F238E27FC236}">
              <a16:creationId xmlns:a16="http://schemas.microsoft.com/office/drawing/2014/main" id="{0F92ACC7-147E-4012-9C87-449770EE49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83429475"/>
          <a:ext cx="82867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390525</xdr:colOff>
      <xdr:row>95</xdr:row>
      <xdr:rowOff>57150</xdr:rowOff>
    </xdr:from>
    <xdr:to>
      <xdr:col>1</xdr:col>
      <xdr:colOff>1095375</xdr:colOff>
      <xdr:row>95</xdr:row>
      <xdr:rowOff>809625</xdr:rowOff>
    </xdr:to>
    <xdr:pic>
      <xdr:nvPicPr>
        <xdr:cNvPr id="125" name="Picture 41" descr="Z:\Zoye\DCIM\name pics\mount with new itum num\100537000038.jpg">
          <a:extLst>
            <a:ext uri="{FF2B5EF4-FFF2-40B4-BE49-F238E27FC236}">
              <a16:creationId xmlns:a16="http://schemas.microsoft.com/office/drawing/2014/main" id="{F25E24DA-DA8F-413C-B23E-17F68B428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84210525"/>
          <a:ext cx="70485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97</xdr:row>
      <xdr:rowOff>123825</xdr:rowOff>
    </xdr:from>
    <xdr:to>
      <xdr:col>1</xdr:col>
      <xdr:colOff>1095375</xdr:colOff>
      <xdr:row>97</xdr:row>
      <xdr:rowOff>781050</xdr:rowOff>
    </xdr:to>
    <xdr:pic>
      <xdr:nvPicPr>
        <xdr:cNvPr id="126" name="Picture 42" descr="Z:\Zoye\DCIM\name pics\mount with new itum num\100538000038.jpg">
          <a:extLst>
            <a:ext uri="{FF2B5EF4-FFF2-40B4-BE49-F238E27FC236}">
              <a16:creationId xmlns:a16="http://schemas.microsoft.com/office/drawing/2014/main" id="{63F2FCA3-D738-46F5-B1B9-50BD3528F5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86048850"/>
          <a:ext cx="76200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101</xdr:row>
      <xdr:rowOff>104775</xdr:rowOff>
    </xdr:from>
    <xdr:to>
      <xdr:col>1</xdr:col>
      <xdr:colOff>1095375</xdr:colOff>
      <xdr:row>101</xdr:row>
      <xdr:rowOff>762000</xdr:rowOff>
    </xdr:to>
    <xdr:pic>
      <xdr:nvPicPr>
        <xdr:cNvPr id="127" name="图片 556">
          <a:extLst>
            <a:ext uri="{FF2B5EF4-FFF2-40B4-BE49-F238E27FC236}">
              <a16:creationId xmlns:a16="http://schemas.microsoft.com/office/drawing/2014/main" id="{5359B358-4ADF-4177-B4BB-138A6831E7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89573100"/>
          <a:ext cx="81915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266700</xdr:colOff>
      <xdr:row>102</xdr:row>
      <xdr:rowOff>104775</xdr:rowOff>
    </xdr:from>
    <xdr:to>
      <xdr:col>1</xdr:col>
      <xdr:colOff>1095375</xdr:colOff>
      <xdr:row>102</xdr:row>
      <xdr:rowOff>742950</xdr:rowOff>
    </xdr:to>
    <xdr:pic>
      <xdr:nvPicPr>
        <xdr:cNvPr id="128" name="图片 123">
          <a:extLst>
            <a:ext uri="{FF2B5EF4-FFF2-40B4-BE49-F238E27FC236}">
              <a16:creationId xmlns:a16="http://schemas.microsoft.com/office/drawing/2014/main" id="{96ADB7C6-9F11-49DB-9B2E-2F6D1A979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90458925"/>
          <a:ext cx="8286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104</xdr:row>
      <xdr:rowOff>123825</xdr:rowOff>
    </xdr:from>
    <xdr:to>
      <xdr:col>1</xdr:col>
      <xdr:colOff>800100</xdr:colOff>
      <xdr:row>104</xdr:row>
      <xdr:rowOff>714375</xdr:rowOff>
    </xdr:to>
    <xdr:pic>
      <xdr:nvPicPr>
        <xdr:cNvPr id="129" name="图片 38">
          <a:extLst>
            <a:ext uri="{FF2B5EF4-FFF2-40B4-BE49-F238E27FC236}">
              <a16:creationId xmlns:a16="http://schemas.microsoft.com/office/drawing/2014/main" id="{83DE2664-C651-4656-929C-9F304E5427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92249625"/>
          <a:ext cx="54292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106</xdr:row>
      <xdr:rowOff>95250</xdr:rowOff>
    </xdr:from>
    <xdr:to>
      <xdr:col>1</xdr:col>
      <xdr:colOff>847725</xdr:colOff>
      <xdr:row>106</xdr:row>
      <xdr:rowOff>104775</xdr:rowOff>
    </xdr:to>
    <xdr:pic>
      <xdr:nvPicPr>
        <xdr:cNvPr id="130" name="Picture 479" descr="Z:\Zoye\DCIM\name pics\mount with new itum num\100199000038.jpg">
          <a:extLst>
            <a:ext uri="{FF2B5EF4-FFF2-40B4-BE49-F238E27FC236}">
              <a16:creationId xmlns:a16="http://schemas.microsoft.com/office/drawing/2014/main" id="{804799EC-BC8B-4D54-8A4E-77F43CC443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939927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106</xdr:row>
      <xdr:rowOff>171450</xdr:rowOff>
    </xdr:from>
    <xdr:to>
      <xdr:col>1</xdr:col>
      <xdr:colOff>1095375</xdr:colOff>
      <xdr:row>106</xdr:row>
      <xdr:rowOff>676275</xdr:rowOff>
    </xdr:to>
    <xdr:pic>
      <xdr:nvPicPr>
        <xdr:cNvPr id="131" name="图片 558">
          <a:extLst>
            <a:ext uri="{FF2B5EF4-FFF2-40B4-BE49-F238E27FC236}">
              <a16:creationId xmlns:a16="http://schemas.microsoft.com/office/drawing/2014/main" id="{815B27C2-9FF4-43E9-A538-C87C998E04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94068900"/>
          <a:ext cx="8572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304800</xdr:colOff>
      <xdr:row>103</xdr:row>
      <xdr:rowOff>66675</xdr:rowOff>
    </xdr:from>
    <xdr:to>
      <xdr:col>1</xdr:col>
      <xdr:colOff>1076325</xdr:colOff>
      <xdr:row>103</xdr:row>
      <xdr:rowOff>714375</xdr:rowOff>
    </xdr:to>
    <xdr:pic>
      <xdr:nvPicPr>
        <xdr:cNvPr id="132" name="Picture 75" descr="Z:\Zoye\DCIM\name pics\mount with new itum num\100266000038.jpg">
          <a:extLst>
            <a:ext uri="{FF2B5EF4-FFF2-40B4-BE49-F238E27FC236}">
              <a16:creationId xmlns:a16="http://schemas.microsoft.com/office/drawing/2014/main" id="{D2ED6D4D-CD2C-456F-9531-E99FC685F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91306650"/>
          <a:ext cx="7715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323850</xdr:colOff>
      <xdr:row>98</xdr:row>
      <xdr:rowOff>257175</xdr:rowOff>
    </xdr:from>
    <xdr:to>
      <xdr:col>1</xdr:col>
      <xdr:colOff>1095375</xdr:colOff>
      <xdr:row>98</xdr:row>
      <xdr:rowOff>571500</xdr:rowOff>
    </xdr:to>
    <xdr:pic>
      <xdr:nvPicPr>
        <xdr:cNvPr id="133" name="图片 130">
          <a:extLst>
            <a:ext uri="{FF2B5EF4-FFF2-40B4-BE49-F238E27FC236}">
              <a16:creationId xmlns:a16="http://schemas.microsoft.com/office/drawing/2014/main" id="{8B1D75F3-B6E5-4324-B375-C21875E5B3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87068025"/>
          <a:ext cx="771525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99</xdr:row>
      <xdr:rowOff>95250</xdr:rowOff>
    </xdr:from>
    <xdr:to>
      <xdr:col>1</xdr:col>
      <xdr:colOff>962025</xdr:colOff>
      <xdr:row>99</xdr:row>
      <xdr:rowOff>704850</xdr:rowOff>
    </xdr:to>
    <xdr:pic>
      <xdr:nvPicPr>
        <xdr:cNvPr id="134" name="图片 131">
          <a:extLst>
            <a:ext uri="{FF2B5EF4-FFF2-40B4-BE49-F238E27FC236}">
              <a16:creationId xmlns:a16="http://schemas.microsoft.com/office/drawing/2014/main" id="{15E4EB00-C497-41F9-A407-00EBDC1810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87791925"/>
          <a:ext cx="7429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100</xdr:row>
      <xdr:rowOff>104775</xdr:rowOff>
    </xdr:from>
    <xdr:to>
      <xdr:col>1</xdr:col>
      <xdr:colOff>1095375</xdr:colOff>
      <xdr:row>100</xdr:row>
      <xdr:rowOff>742950</xdr:rowOff>
    </xdr:to>
    <xdr:pic>
      <xdr:nvPicPr>
        <xdr:cNvPr id="135" name="图片 132">
          <a:extLst>
            <a:ext uri="{FF2B5EF4-FFF2-40B4-BE49-F238E27FC236}">
              <a16:creationId xmlns:a16="http://schemas.microsoft.com/office/drawing/2014/main" id="{F8479568-2EE9-42CC-AF59-9D3F444F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88687275"/>
          <a:ext cx="8191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82</xdr:row>
      <xdr:rowOff>95250</xdr:rowOff>
    </xdr:from>
    <xdr:to>
      <xdr:col>1</xdr:col>
      <xdr:colOff>847725</xdr:colOff>
      <xdr:row>82</xdr:row>
      <xdr:rowOff>104775</xdr:rowOff>
    </xdr:to>
    <xdr:pic>
      <xdr:nvPicPr>
        <xdr:cNvPr id="136" name="Picture 38" descr="Z:\Zoye\DCIM\name pics\mount with new itum num\100523000038.jpg">
          <a:extLst>
            <a:ext uri="{FF2B5EF4-FFF2-40B4-BE49-F238E27FC236}">
              <a16:creationId xmlns:a16="http://schemas.microsoft.com/office/drawing/2014/main" id="{3DBF4C03-7D77-416B-B100-2EA3D7B1E0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27329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304800</xdr:colOff>
      <xdr:row>82</xdr:row>
      <xdr:rowOff>66675</xdr:rowOff>
    </xdr:from>
    <xdr:to>
      <xdr:col>1</xdr:col>
      <xdr:colOff>1095375</xdr:colOff>
      <xdr:row>82</xdr:row>
      <xdr:rowOff>723900</xdr:rowOff>
    </xdr:to>
    <xdr:pic>
      <xdr:nvPicPr>
        <xdr:cNvPr id="137" name="Picture 39" descr="Z:\Zoye\DCIM\name pics\mount with new itum num\100221000038.jpg">
          <a:extLst>
            <a:ext uri="{FF2B5EF4-FFF2-40B4-BE49-F238E27FC236}">
              <a16:creationId xmlns:a16="http://schemas.microsoft.com/office/drawing/2014/main" id="{74300E45-2994-4485-B7B9-AB9952F001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72704325"/>
          <a:ext cx="79057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381000</xdr:colOff>
      <xdr:row>84</xdr:row>
      <xdr:rowOff>66675</xdr:rowOff>
    </xdr:from>
    <xdr:to>
      <xdr:col>1</xdr:col>
      <xdr:colOff>1095375</xdr:colOff>
      <xdr:row>84</xdr:row>
      <xdr:rowOff>800100</xdr:rowOff>
    </xdr:to>
    <xdr:pic>
      <xdr:nvPicPr>
        <xdr:cNvPr id="138" name="Picture 40" descr="Z:\Zoye\DCIM\name pics\mount with new itum num\100223000038.jpg">
          <a:extLst>
            <a:ext uri="{FF2B5EF4-FFF2-40B4-BE49-F238E27FC236}">
              <a16:creationId xmlns:a16="http://schemas.microsoft.com/office/drawing/2014/main" id="{8C8B9DE5-83E3-4B64-952B-043B52452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" y="74475975"/>
          <a:ext cx="71437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96</xdr:row>
      <xdr:rowOff>57150</xdr:rowOff>
    </xdr:from>
    <xdr:to>
      <xdr:col>1</xdr:col>
      <xdr:colOff>1095375</xdr:colOff>
      <xdr:row>96</xdr:row>
      <xdr:rowOff>809625</xdr:rowOff>
    </xdr:to>
    <xdr:pic>
      <xdr:nvPicPr>
        <xdr:cNvPr id="139" name="Picture 41" descr="Z:\Zoye\DCIM\name pics\mount with new itum num\100537000038.jpg">
          <a:extLst>
            <a:ext uri="{FF2B5EF4-FFF2-40B4-BE49-F238E27FC236}">
              <a16:creationId xmlns:a16="http://schemas.microsoft.com/office/drawing/2014/main" id="{CDE74B8D-8B06-4D96-AAFB-8B6B2C930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85096350"/>
          <a:ext cx="7239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105</xdr:row>
      <xdr:rowOff>123825</xdr:rowOff>
    </xdr:from>
    <xdr:to>
      <xdr:col>1</xdr:col>
      <xdr:colOff>800100</xdr:colOff>
      <xdr:row>105</xdr:row>
      <xdr:rowOff>714375</xdr:rowOff>
    </xdr:to>
    <xdr:pic>
      <xdr:nvPicPr>
        <xdr:cNvPr id="140" name="图片 38">
          <a:extLst>
            <a:ext uri="{FF2B5EF4-FFF2-40B4-BE49-F238E27FC236}">
              <a16:creationId xmlns:a16="http://schemas.microsoft.com/office/drawing/2014/main" id="{B83D850F-1466-4A01-9D89-8659361CAE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93135450"/>
          <a:ext cx="54292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228600</xdr:colOff>
      <xdr:row>111</xdr:row>
      <xdr:rowOff>66675</xdr:rowOff>
    </xdr:from>
    <xdr:to>
      <xdr:col>1</xdr:col>
      <xdr:colOff>1095375</xdr:colOff>
      <xdr:row>111</xdr:row>
      <xdr:rowOff>752475</xdr:rowOff>
    </xdr:to>
    <xdr:pic>
      <xdr:nvPicPr>
        <xdr:cNvPr id="141" name="Picture 423" descr="Z:\Zoye\DCIM\name pics\mount with new itum num\100625000038.jpg">
          <a:extLst>
            <a:ext uri="{FF2B5EF4-FFF2-40B4-BE49-F238E27FC236}">
              <a16:creationId xmlns:a16="http://schemas.microsoft.com/office/drawing/2014/main" id="{62618601-9A98-4743-BD88-CE8B6A17D0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8393250"/>
          <a:ext cx="86677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457200</xdr:colOff>
      <xdr:row>109</xdr:row>
      <xdr:rowOff>123825</xdr:rowOff>
    </xdr:from>
    <xdr:to>
      <xdr:col>1</xdr:col>
      <xdr:colOff>1095375</xdr:colOff>
      <xdr:row>109</xdr:row>
      <xdr:rowOff>733425</xdr:rowOff>
    </xdr:to>
    <xdr:pic>
      <xdr:nvPicPr>
        <xdr:cNvPr id="142" name="Picture 438" descr="Z:\Zoye\DCIM\name pics\mount with new itum num\100643000038.jpg">
          <a:extLst>
            <a:ext uri="{FF2B5EF4-FFF2-40B4-BE49-F238E27FC236}">
              <a16:creationId xmlns:a16="http://schemas.microsoft.com/office/drawing/2014/main" id="{432E46A5-2D4D-4945-B1FC-1FBD087D3F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" y="96678750"/>
          <a:ext cx="6381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428625</xdr:colOff>
      <xdr:row>110</xdr:row>
      <xdr:rowOff>66675</xdr:rowOff>
    </xdr:from>
    <xdr:to>
      <xdr:col>1</xdr:col>
      <xdr:colOff>1095375</xdr:colOff>
      <xdr:row>110</xdr:row>
      <xdr:rowOff>781050</xdr:rowOff>
    </xdr:to>
    <xdr:pic>
      <xdr:nvPicPr>
        <xdr:cNvPr id="143" name="Picture 439" descr="Z:\Zoye\DCIM\name pics\mount with new itum num\100644000038.jpg">
          <a:extLst>
            <a:ext uri="{FF2B5EF4-FFF2-40B4-BE49-F238E27FC236}">
              <a16:creationId xmlns:a16="http://schemas.microsoft.com/office/drawing/2014/main" id="{D174877A-ECCC-48DA-994D-83D27B339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775" y="97507425"/>
          <a:ext cx="66675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361950</xdr:colOff>
      <xdr:row>112</xdr:row>
      <xdr:rowOff>104775</xdr:rowOff>
    </xdr:from>
    <xdr:to>
      <xdr:col>1</xdr:col>
      <xdr:colOff>1095375</xdr:colOff>
      <xdr:row>112</xdr:row>
      <xdr:rowOff>714375</xdr:rowOff>
    </xdr:to>
    <xdr:pic>
      <xdr:nvPicPr>
        <xdr:cNvPr id="144" name="Picture 440" descr="Z:\Zoye\DCIM\name pics\mount with new itum num\100645000038.jpg">
          <a:extLst>
            <a:ext uri="{FF2B5EF4-FFF2-40B4-BE49-F238E27FC236}">
              <a16:creationId xmlns:a16="http://schemas.microsoft.com/office/drawing/2014/main" id="{5AA9BA74-0643-424C-8E9E-7691CB2D11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99317175"/>
          <a:ext cx="7334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113</xdr:row>
      <xdr:rowOff>95250</xdr:rowOff>
    </xdr:from>
    <xdr:to>
      <xdr:col>1</xdr:col>
      <xdr:colOff>847725</xdr:colOff>
      <xdr:row>113</xdr:row>
      <xdr:rowOff>104775</xdr:rowOff>
    </xdr:to>
    <xdr:pic>
      <xdr:nvPicPr>
        <xdr:cNvPr id="145" name="Picture 441" descr="Z:\Zoye\DCIM\name pics\mount with new itum num\100646000038.jpg">
          <a:extLst>
            <a:ext uri="{FF2B5EF4-FFF2-40B4-BE49-F238E27FC236}">
              <a16:creationId xmlns:a16="http://schemas.microsoft.com/office/drawing/2014/main" id="{100FFF4D-54C6-411E-92F0-32162EDC93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001934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115</xdr:row>
      <xdr:rowOff>95250</xdr:rowOff>
    </xdr:from>
    <xdr:to>
      <xdr:col>1</xdr:col>
      <xdr:colOff>847725</xdr:colOff>
      <xdr:row>115</xdr:row>
      <xdr:rowOff>104775</xdr:rowOff>
    </xdr:to>
    <xdr:pic>
      <xdr:nvPicPr>
        <xdr:cNvPr id="146" name="Picture 442" descr="Z:\Zoye\DCIM\name pics\mount with new itum num\100648000038.jpg">
          <a:extLst>
            <a:ext uri="{FF2B5EF4-FFF2-40B4-BE49-F238E27FC236}">
              <a16:creationId xmlns:a16="http://schemas.microsoft.com/office/drawing/2014/main" id="{F7B9FE97-7430-41CA-B859-D729A637A0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019651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115</xdr:row>
      <xdr:rowOff>123825</xdr:rowOff>
    </xdr:from>
    <xdr:to>
      <xdr:col>1</xdr:col>
      <xdr:colOff>1095375</xdr:colOff>
      <xdr:row>115</xdr:row>
      <xdr:rowOff>695325</xdr:rowOff>
    </xdr:to>
    <xdr:pic>
      <xdr:nvPicPr>
        <xdr:cNvPr id="147" name="Picture 443" descr="Z:\Zoye\DCIM\name pics\mount with new itum num\100647000038.jpg">
          <a:extLst>
            <a:ext uri="{FF2B5EF4-FFF2-40B4-BE49-F238E27FC236}">
              <a16:creationId xmlns:a16="http://schemas.microsoft.com/office/drawing/2014/main" id="{F9D300E2-1E0D-483F-BB71-31AE40E4EC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01993700"/>
          <a:ext cx="7239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113</xdr:row>
      <xdr:rowOff>28575</xdr:rowOff>
    </xdr:from>
    <xdr:to>
      <xdr:col>1</xdr:col>
      <xdr:colOff>1095375</xdr:colOff>
      <xdr:row>113</xdr:row>
      <xdr:rowOff>723900</xdr:rowOff>
    </xdr:to>
    <xdr:pic>
      <xdr:nvPicPr>
        <xdr:cNvPr id="148" name="图片 557">
          <a:extLst>
            <a:ext uri="{FF2B5EF4-FFF2-40B4-BE49-F238E27FC236}">
              <a16:creationId xmlns:a16="http://schemas.microsoft.com/office/drawing/2014/main" id="{D8B0082A-8270-4550-B8A5-4ADBC55B0C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00126800"/>
          <a:ext cx="72390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114</xdr:row>
      <xdr:rowOff>95250</xdr:rowOff>
    </xdr:from>
    <xdr:to>
      <xdr:col>1</xdr:col>
      <xdr:colOff>847725</xdr:colOff>
      <xdr:row>114</xdr:row>
      <xdr:rowOff>104775</xdr:rowOff>
    </xdr:to>
    <xdr:pic>
      <xdr:nvPicPr>
        <xdr:cNvPr id="149" name="Picture 441" descr="Z:\Zoye\DCIM\name pics\mount with new itum num\100646000038.jpg">
          <a:extLst>
            <a:ext uri="{FF2B5EF4-FFF2-40B4-BE49-F238E27FC236}">
              <a16:creationId xmlns:a16="http://schemas.microsoft.com/office/drawing/2014/main" id="{5E4734DC-32A6-4819-A7C0-69EB9EDA2B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010793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114</xdr:row>
      <xdr:rowOff>28575</xdr:rowOff>
    </xdr:from>
    <xdr:to>
      <xdr:col>1</xdr:col>
      <xdr:colOff>1095375</xdr:colOff>
      <xdr:row>114</xdr:row>
      <xdr:rowOff>723900</xdr:rowOff>
    </xdr:to>
    <xdr:pic>
      <xdr:nvPicPr>
        <xdr:cNvPr id="150" name="图片 557">
          <a:extLst>
            <a:ext uri="{FF2B5EF4-FFF2-40B4-BE49-F238E27FC236}">
              <a16:creationId xmlns:a16="http://schemas.microsoft.com/office/drawing/2014/main" id="{4617CE42-1C81-4700-A97A-C9539A8648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01012625"/>
          <a:ext cx="72390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119</xdr:row>
      <xdr:rowOff>104775</xdr:rowOff>
    </xdr:from>
    <xdr:to>
      <xdr:col>1</xdr:col>
      <xdr:colOff>1095375</xdr:colOff>
      <xdr:row>119</xdr:row>
      <xdr:rowOff>685800</xdr:rowOff>
    </xdr:to>
    <xdr:pic>
      <xdr:nvPicPr>
        <xdr:cNvPr id="151" name="图片 77">
          <a:extLst>
            <a:ext uri="{FF2B5EF4-FFF2-40B4-BE49-F238E27FC236}">
              <a16:creationId xmlns:a16="http://schemas.microsoft.com/office/drawing/2014/main" id="{F3867602-24E4-46CE-8659-EE86DEC7B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05517950"/>
          <a:ext cx="8763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504825</xdr:colOff>
      <xdr:row>118</xdr:row>
      <xdr:rowOff>57150</xdr:rowOff>
    </xdr:from>
    <xdr:to>
      <xdr:col>1</xdr:col>
      <xdr:colOff>1095375</xdr:colOff>
      <xdr:row>118</xdr:row>
      <xdr:rowOff>657225</xdr:rowOff>
    </xdr:to>
    <xdr:pic>
      <xdr:nvPicPr>
        <xdr:cNvPr id="152" name="图片 431">
          <a:extLst>
            <a:ext uri="{FF2B5EF4-FFF2-40B4-BE49-F238E27FC236}">
              <a16:creationId xmlns:a16="http://schemas.microsoft.com/office/drawing/2014/main" id="{DBC7642D-F3B1-4A44-BE5E-081FFD5AB6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" y="104584500"/>
          <a:ext cx="5905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419100</xdr:colOff>
      <xdr:row>120</xdr:row>
      <xdr:rowOff>47625</xdr:rowOff>
    </xdr:from>
    <xdr:to>
      <xdr:col>1</xdr:col>
      <xdr:colOff>1095375</xdr:colOff>
      <xdr:row>120</xdr:row>
      <xdr:rowOff>657225</xdr:rowOff>
    </xdr:to>
    <xdr:pic>
      <xdr:nvPicPr>
        <xdr:cNvPr id="153" name="图片 435">
          <a:extLst>
            <a:ext uri="{FF2B5EF4-FFF2-40B4-BE49-F238E27FC236}">
              <a16:creationId xmlns:a16="http://schemas.microsoft.com/office/drawing/2014/main" id="{35DCFCF5-E229-4D5F-A592-EAA8777A0E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106346625"/>
          <a:ext cx="6762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38100</xdr:colOff>
      <xdr:row>123</xdr:row>
      <xdr:rowOff>152400</xdr:rowOff>
    </xdr:from>
    <xdr:to>
      <xdr:col>1</xdr:col>
      <xdr:colOff>895350</xdr:colOff>
      <xdr:row>123</xdr:row>
      <xdr:rowOff>771525</xdr:rowOff>
    </xdr:to>
    <xdr:pic>
      <xdr:nvPicPr>
        <xdr:cNvPr id="154" name="Picture 192" descr="Z:\Zoye\DCIM\name pics\mount with new itum num\100146000038.jpg">
          <a:extLst>
            <a:ext uri="{FF2B5EF4-FFF2-40B4-BE49-F238E27FC236}">
              <a16:creationId xmlns:a16="http://schemas.microsoft.com/office/drawing/2014/main" id="{95EF7AB5-B7AA-476D-8B0F-2FE632D42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09108875"/>
          <a:ext cx="8572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228600</xdr:colOff>
      <xdr:row>123</xdr:row>
      <xdr:rowOff>200025</xdr:rowOff>
    </xdr:from>
    <xdr:to>
      <xdr:col>1</xdr:col>
      <xdr:colOff>666750</xdr:colOff>
      <xdr:row>123</xdr:row>
      <xdr:rowOff>209550</xdr:rowOff>
    </xdr:to>
    <xdr:pic>
      <xdr:nvPicPr>
        <xdr:cNvPr id="155" name="图片 521">
          <a:extLst>
            <a:ext uri="{FF2B5EF4-FFF2-40B4-BE49-F238E27FC236}">
              <a16:creationId xmlns:a16="http://schemas.microsoft.com/office/drawing/2014/main" id="{AB6FF8DF-6A2E-4328-A020-303D8136B9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09156500"/>
          <a:ext cx="4381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124</xdr:row>
      <xdr:rowOff>95250</xdr:rowOff>
    </xdr:from>
    <xdr:to>
      <xdr:col>1</xdr:col>
      <xdr:colOff>666750</xdr:colOff>
      <xdr:row>124</xdr:row>
      <xdr:rowOff>104775</xdr:rowOff>
    </xdr:to>
    <xdr:sp macro="" textlink="">
      <xdr:nvSpPr>
        <xdr:cNvPr id="156" name="AutoShape 190" descr="Z:\Zoye\DCIM\name pics\mount with new itum num\100143000004.jpg">
          <a:extLst>
            <a:ext uri="{FF2B5EF4-FFF2-40B4-BE49-F238E27FC236}">
              <a16:creationId xmlns:a16="http://schemas.microsoft.com/office/drawing/2014/main" id="{5C0FA4EB-8A5D-4FE0-95D1-08529246EFB0}"/>
            </a:ext>
          </a:extLst>
        </xdr:cNvPr>
        <xdr:cNvSpPr>
          <a:spLocks noChangeAspect="1" noChangeArrowheads="1"/>
        </xdr:cNvSpPr>
      </xdr:nvSpPr>
      <xdr:spPr bwMode="auto">
        <a:xfrm>
          <a:off x="66675" y="109937550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47625</xdr:colOff>
      <xdr:row>124</xdr:row>
      <xdr:rowOff>190500</xdr:rowOff>
    </xdr:from>
    <xdr:to>
      <xdr:col>1</xdr:col>
      <xdr:colOff>857250</xdr:colOff>
      <xdr:row>124</xdr:row>
      <xdr:rowOff>790575</xdr:rowOff>
    </xdr:to>
    <xdr:pic>
      <xdr:nvPicPr>
        <xdr:cNvPr id="157" name="Picture 191" descr="Z:\Zoye\DCIM\name pics\mount with new itum num\100149000038.jpg">
          <a:extLst>
            <a:ext uri="{FF2B5EF4-FFF2-40B4-BE49-F238E27FC236}">
              <a16:creationId xmlns:a16="http://schemas.microsoft.com/office/drawing/2014/main" id="{31AFA4F1-B123-44BA-B6DE-685B1BD71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10032800"/>
          <a:ext cx="8096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123</xdr:row>
      <xdr:rowOff>95250</xdr:rowOff>
    </xdr:from>
    <xdr:to>
      <xdr:col>1</xdr:col>
      <xdr:colOff>676275</xdr:colOff>
      <xdr:row>124</xdr:row>
      <xdr:rowOff>104775</xdr:rowOff>
    </xdr:to>
    <xdr:sp macro="" textlink="">
      <xdr:nvSpPr>
        <xdr:cNvPr id="158" name="AutoShape 628" descr="Z:\Zoye\DCIM\name pics\mount with new itum num\100397000038.jpg">
          <a:extLst>
            <a:ext uri="{FF2B5EF4-FFF2-40B4-BE49-F238E27FC236}">
              <a16:creationId xmlns:a16="http://schemas.microsoft.com/office/drawing/2014/main" id="{BE679494-4534-48AF-AAFB-B23B183D2EB4}"/>
            </a:ext>
          </a:extLst>
        </xdr:cNvPr>
        <xdr:cNvSpPr>
          <a:spLocks noChangeAspect="1" noChangeArrowheads="1"/>
        </xdr:cNvSpPr>
      </xdr:nvSpPr>
      <xdr:spPr bwMode="auto">
        <a:xfrm>
          <a:off x="66675" y="109051725"/>
          <a:ext cx="66675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9525</xdr:colOff>
      <xdr:row>128</xdr:row>
      <xdr:rowOff>95250</xdr:rowOff>
    </xdr:from>
    <xdr:to>
      <xdr:col>1</xdr:col>
      <xdr:colOff>666750</xdr:colOff>
      <xdr:row>128</xdr:row>
      <xdr:rowOff>104775</xdr:rowOff>
    </xdr:to>
    <xdr:sp macro="" textlink="">
      <xdr:nvSpPr>
        <xdr:cNvPr id="159" name="AutoShape 193" descr="Z:\Zoye\DCIM\name pics\mount with new itum num\100169000038.jpg">
          <a:extLst>
            <a:ext uri="{FF2B5EF4-FFF2-40B4-BE49-F238E27FC236}">
              <a16:creationId xmlns:a16="http://schemas.microsoft.com/office/drawing/2014/main" id="{A68327E5-7877-4A0A-8F84-EB7C8DD3A733}"/>
            </a:ext>
          </a:extLst>
        </xdr:cNvPr>
        <xdr:cNvSpPr>
          <a:spLocks noChangeAspect="1" noChangeArrowheads="1"/>
        </xdr:cNvSpPr>
      </xdr:nvSpPr>
      <xdr:spPr bwMode="auto">
        <a:xfrm>
          <a:off x="66675" y="113480850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152400</xdr:colOff>
      <xdr:row>128</xdr:row>
      <xdr:rowOff>85725</xdr:rowOff>
    </xdr:from>
    <xdr:to>
      <xdr:col>1</xdr:col>
      <xdr:colOff>923925</xdr:colOff>
      <xdr:row>128</xdr:row>
      <xdr:rowOff>657225</xdr:rowOff>
    </xdr:to>
    <xdr:pic>
      <xdr:nvPicPr>
        <xdr:cNvPr id="160" name="Picture 194" descr="Z:\Zoye\DCIM\name pics\mount with new itum num\100161000038.jpg">
          <a:extLst>
            <a:ext uri="{FF2B5EF4-FFF2-40B4-BE49-F238E27FC236}">
              <a16:creationId xmlns:a16="http://schemas.microsoft.com/office/drawing/2014/main" id="{2D58FE28-4F27-4C90-A26E-24755E4AB3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113471325"/>
          <a:ext cx="77152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127</xdr:row>
      <xdr:rowOff>95250</xdr:rowOff>
    </xdr:from>
    <xdr:to>
      <xdr:col>1</xdr:col>
      <xdr:colOff>666750</xdr:colOff>
      <xdr:row>127</xdr:row>
      <xdr:rowOff>104775</xdr:rowOff>
    </xdr:to>
    <xdr:pic>
      <xdr:nvPicPr>
        <xdr:cNvPr id="161" name="Picture 201" descr="Z:\Zoye\DCIM\name pics\mount with new itum num\100008000038.jpg">
          <a:extLst>
            <a:ext uri="{FF2B5EF4-FFF2-40B4-BE49-F238E27FC236}">
              <a16:creationId xmlns:a16="http://schemas.microsoft.com/office/drawing/2014/main" id="{C66F2122-7B22-4B92-8DF1-07CA40A4CD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259502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127</xdr:row>
      <xdr:rowOff>200025</xdr:rowOff>
    </xdr:from>
    <xdr:to>
      <xdr:col>1</xdr:col>
      <xdr:colOff>666750</xdr:colOff>
      <xdr:row>127</xdr:row>
      <xdr:rowOff>209550</xdr:rowOff>
    </xdr:to>
    <xdr:pic>
      <xdr:nvPicPr>
        <xdr:cNvPr id="162" name="Picture 202" descr="Z:\Zoye\DCIM\name pics\mount with new itum num\100156000038.jpg">
          <a:extLst>
            <a:ext uri="{FF2B5EF4-FFF2-40B4-BE49-F238E27FC236}">
              <a16:creationId xmlns:a16="http://schemas.microsoft.com/office/drawing/2014/main" id="{91C30576-65B0-4EEA-BA50-1001BA6CFF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12699800"/>
          <a:ext cx="52387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125</xdr:row>
      <xdr:rowOff>95250</xdr:rowOff>
    </xdr:from>
    <xdr:to>
      <xdr:col>1</xdr:col>
      <xdr:colOff>666750</xdr:colOff>
      <xdr:row>125</xdr:row>
      <xdr:rowOff>104775</xdr:rowOff>
    </xdr:to>
    <xdr:pic>
      <xdr:nvPicPr>
        <xdr:cNvPr id="163" name="Picture 205" descr="Z:\Zoye\DCIM\name pics\mount with new itum num\100167000038.jpg">
          <a:extLst>
            <a:ext uri="{FF2B5EF4-FFF2-40B4-BE49-F238E27FC236}">
              <a16:creationId xmlns:a16="http://schemas.microsoft.com/office/drawing/2014/main" id="{961516DB-D82D-4E97-80D0-3606C817F3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082337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125</xdr:row>
      <xdr:rowOff>95250</xdr:rowOff>
    </xdr:from>
    <xdr:to>
      <xdr:col>1</xdr:col>
      <xdr:colOff>666750</xdr:colOff>
      <xdr:row>125</xdr:row>
      <xdr:rowOff>104775</xdr:rowOff>
    </xdr:to>
    <xdr:pic>
      <xdr:nvPicPr>
        <xdr:cNvPr id="164" name="Picture 206" descr="Z:\Zoye\DCIM\name pics\mount with new itum num\100154000038.jpg">
          <a:extLst>
            <a:ext uri="{FF2B5EF4-FFF2-40B4-BE49-F238E27FC236}">
              <a16:creationId xmlns:a16="http://schemas.microsoft.com/office/drawing/2014/main" id="{98FE62EC-CFE3-4BE3-9812-9DF85BAC28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082337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126</xdr:row>
      <xdr:rowOff>180975</xdr:rowOff>
    </xdr:from>
    <xdr:to>
      <xdr:col>1</xdr:col>
      <xdr:colOff>923925</xdr:colOff>
      <xdr:row>126</xdr:row>
      <xdr:rowOff>752475</xdr:rowOff>
    </xdr:to>
    <xdr:pic>
      <xdr:nvPicPr>
        <xdr:cNvPr id="165" name="Picture 208" descr="Z:\Zoye\DCIM\name pics\mount with new itum num\100155000038.jpg">
          <a:extLst>
            <a:ext uri="{FF2B5EF4-FFF2-40B4-BE49-F238E27FC236}">
              <a16:creationId xmlns:a16="http://schemas.microsoft.com/office/drawing/2014/main" id="{1B391B9F-6F0F-48A9-9494-9634AD8F8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11794925"/>
          <a:ext cx="7810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129</xdr:row>
      <xdr:rowOff>95250</xdr:rowOff>
    </xdr:from>
    <xdr:to>
      <xdr:col>1</xdr:col>
      <xdr:colOff>666750</xdr:colOff>
      <xdr:row>129</xdr:row>
      <xdr:rowOff>104775</xdr:rowOff>
    </xdr:to>
    <xdr:sp macro="" textlink="">
      <xdr:nvSpPr>
        <xdr:cNvPr id="166" name="AutoShape 267" descr="Z:\Zoye\DCIM\name pics\mount with new itum num\100848000038.jpg">
          <a:extLst>
            <a:ext uri="{FF2B5EF4-FFF2-40B4-BE49-F238E27FC236}">
              <a16:creationId xmlns:a16="http://schemas.microsoft.com/office/drawing/2014/main" id="{6F84FC82-F7C0-4455-A424-25A1D0542B08}"/>
            </a:ext>
          </a:extLst>
        </xdr:cNvPr>
        <xdr:cNvSpPr>
          <a:spLocks noChangeAspect="1" noChangeArrowheads="1"/>
        </xdr:cNvSpPr>
      </xdr:nvSpPr>
      <xdr:spPr bwMode="auto">
        <a:xfrm>
          <a:off x="66675" y="11436667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171450</xdr:colOff>
      <xdr:row>129</xdr:row>
      <xdr:rowOff>123825</xdr:rowOff>
    </xdr:from>
    <xdr:to>
      <xdr:col>1</xdr:col>
      <xdr:colOff>923925</xdr:colOff>
      <xdr:row>129</xdr:row>
      <xdr:rowOff>704850</xdr:rowOff>
    </xdr:to>
    <xdr:pic>
      <xdr:nvPicPr>
        <xdr:cNvPr id="167" name="Picture 268" descr="Z:\Zoye\DCIM\name pics\mount with new itum num\100164000038.jpg">
          <a:extLst>
            <a:ext uri="{FF2B5EF4-FFF2-40B4-BE49-F238E27FC236}">
              <a16:creationId xmlns:a16="http://schemas.microsoft.com/office/drawing/2014/main" id="{486C4DF8-75CD-47E5-A534-EA74F0CB21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14395250"/>
          <a:ext cx="7524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128</xdr:row>
      <xdr:rowOff>266700</xdr:rowOff>
    </xdr:from>
    <xdr:to>
      <xdr:col>1</xdr:col>
      <xdr:colOff>819150</xdr:colOff>
      <xdr:row>128</xdr:row>
      <xdr:rowOff>276225</xdr:rowOff>
    </xdr:to>
    <xdr:pic>
      <xdr:nvPicPr>
        <xdr:cNvPr id="168" name="图片 522">
          <a:extLst>
            <a:ext uri="{FF2B5EF4-FFF2-40B4-BE49-F238E27FC236}">
              <a16:creationId xmlns:a16="http://schemas.microsoft.com/office/drawing/2014/main" id="{CC12E69B-F867-4ADA-8D96-BFC74C3464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13652300"/>
          <a:ext cx="5810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127</xdr:row>
      <xdr:rowOff>66675</xdr:rowOff>
    </xdr:from>
    <xdr:to>
      <xdr:col>1</xdr:col>
      <xdr:colOff>847725</xdr:colOff>
      <xdr:row>127</xdr:row>
      <xdr:rowOff>666750</xdr:rowOff>
    </xdr:to>
    <xdr:pic>
      <xdr:nvPicPr>
        <xdr:cNvPr id="169" name="图片 524">
          <a:extLst>
            <a:ext uri="{FF2B5EF4-FFF2-40B4-BE49-F238E27FC236}">
              <a16:creationId xmlns:a16="http://schemas.microsoft.com/office/drawing/2014/main" id="{CA5EBDB9-A8AA-45F7-8D88-621B08DD97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12566450"/>
          <a:ext cx="7143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125</xdr:row>
      <xdr:rowOff>161925</xdr:rowOff>
    </xdr:from>
    <xdr:to>
      <xdr:col>1</xdr:col>
      <xdr:colOff>752475</xdr:colOff>
      <xdr:row>125</xdr:row>
      <xdr:rowOff>590550</xdr:rowOff>
    </xdr:to>
    <xdr:pic>
      <xdr:nvPicPr>
        <xdr:cNvPr id="170" name="图片 525">
          <a:extLst>
            <a:ext uri="{FF2B5EF4-FFF2-40B4-BE49-F238E27FC236}">
              <a16:creationId xmlns:a16="http://schemas.microsoft.com/office/drawing/2014/main" id="{A8E3AED4-8ADA-4694-A775-429AECC7B2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10890050"/>
          <a:ext cx="61912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131</xdr:row>
      <xdr:rowOff>95250</xdr:rowOff>
    </xdr:from>
    <xdr:to>
      <xdr:col>1</xdr:col>
      <xdr:colOff>666750</xdr:colOff>
      <xdr:row>131</xdr:row>
      <xdr:rowOff>104775</xdr:rowOff>
    </xdr:to>
    <xdr:pic>
      <xdr:nvPicPr>
        <xdr:cNvPr id="171" name="Picture 180" descr="Z:\Zoye\DCIM\name pics\mount with new itum num\100605000038.jpg">
          <a:extLst>
            <a:ext uri="{FF2B5EF4-FFF2-40B4-BE49-F238E27FC236}">
              <a16:creationId xmlns:a16="http://schemas.microsoft.com/office/drawing/2014/main" id="{BED5983A-CBAD-45BA-A279-025BD65BE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613832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131</xdr:row>
      <xdr:rowOff>123825</xdr:rowOff>
    </xdr:from>
    <xdr:to>
      <xdr:col>1</xdr:col>
      <xdr:colOff>914400</xdr:colOff>
      <xdr:row>131</xdr:row>
      <xdr:rowOff>762000</xdr:rowOff>
    </xdr:to>
    <xdr:pic>
      <xdr:nvPicPr>
        <xdr:cNvPr id="172" name="Picture 181" descr="Z:\Zoye\DCIM\name pics\mount with new itum num\100423000038.jpg">
          <a:extLst>
            <a:ext uri="{FF2B5EF4-FFF2-40B4-BE49-F238E27FC236}">
              <a16:creationId xmlns:a16="http://schemas.microsoft.com/office/drawing/2014/main" id="{C601FE7E-D1ED-4746-960A-35E5F3DE1E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6166900"/>
          <a:ext cx="7143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130</xdr:row>
      <xdr:rowOff>133350</xdr:rowOff>
    </xdr:from>
    <xdr:to>
      <xdr:col>1</xdr:col>
      <xdr:colOff>819150</xdr:colOff>
      <xdr:row>130</xdr:row>
      <xdr:rowOff>695325</xdr:rowOff>
    </xdr:to>
    <xdr:pic>
      <xdr:nvPicPr>
        <xdr:cNvPr id="173" name="图片 532">
          <a:extLst>
            <a:ext uri="{FF2B5EF4-FFF2-40B4-BE49-F238E27FC236}">
              <a16:creationId xmlns:a16="http://schemas.microsoft.com/office/drawing/2014/main" id="{B379C068-D15E-4DD2-A20B-5847642CEA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115290600"/>
          <a:ext cx="5429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132</xdr:row>
      <xdr:rowOff>95250</xdr:rowOff>
    </xdr:from>
    <xdr:to>
      <xdr:col>1</xdr:col>
      <xdr:colOff>666750</xdr:colOff>
      <xdr:row>132</xdr:row>
      <xdr:rowOff>104775</xdr:rowOff>
    </xdr:to>
    <xdr:pic>
      <xdr:nvPicPr>
        <xdr:cNvPr id="174" name="Picture 199" descr="Z:\Zoye\DCIM\name pics\mount with new itum num\100599000038.jpg">
          <a:extLst>
            <a:ext uri="{FF2B5EF4-FFF2-40B4-BE49-F238E27FC236}">
              <a16:creationId xmlns:a16="http://schemas.microsoft.com/office/drawing/2014/main" id="{D89C1213-F580-4365-AA2D-0B9DFC3989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7024150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152400</xdr:colOff>
      <xdr:row>132</xdr:row>
      <xdr:rowOff>180975</xdr:rowOff>
    </xdr:from>
    <xdr:to>
      <xdr:col>1</xdr:col>
      <xdr:colOff>771525</xdr:colOff>
      <xdr:row>132</xdr:row>
      <xdr:rowOff>609600</xdr:rowOff>
    </xdr:to>
    <xdr:pic>
      <xdr:nvPicPr>
        <xdr:cNvPr id="175" name="图片 555">
          <a:extLst>
            <a:ext uri="{FF2B5EF4-FFF2-40B4-BE49-F238E27FC236}">
              <a16:creationId xmlns:a16="http://schemas.microsoft.com/office/drawing/2014/main" id="{B4E6A814-4568-4E3C-B2AA-6D577ACC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117109875"/>
          <a:ext cx="61912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133</xdr:row>
      <xdr:rowOff>95250</xdr:rowOff>
    </xdr:from>
    <xdr:to>
      <xdr:col>1</xdr:col>
      <xdr:colOff>666750</xdr:colOff>
      <xdr:row>133</xdr:row>
      <xdr:rowOff>104775</xdr:rowOff>
    </xdr:to>
    <xdr:pic>
      <xdr:nvPicPr>
        <xdr:cNvPr id="176" name="Picture 195" descr="Z:\Zoye\DCIM\name pics\mount with new itum num\100623000038.jpg">
          <a:extLst>
            <a:ext uri="{FF2B5EF4-FFF2-40B4-BE49-F238E27FC236}">
              <a16:creationId xmlns:a16="http://schemas.microsoft.com/office/drawing/2014/main" id="{10EDCD56-C9D3-41CE-AF9D-B385EC4C03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790997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134</xdr:row>
      <xdr:rowOff>95250</xdr:rowOff>
    </xdr:from>
    <xdr:to>
      <xdr:col>1</xdr:col>
      <xdr:colOff>666750</xdr:colOff>
      <xdr:row>134</xdr:row>
      <xdr:rowOff>104775</xdr:rowOff>
    </xdr:to>
    <xdr:pic>
      <xdr:nvPicPr>
        <xdr:cNvPr id="177" name="Picture 278" descr="Z:\Zoye\DCIM\name pics\mount with new itum num\100411000038.jpg">
          <a:extLst>
            <a:ext uri="{FF2B5EF4-FFF2-40B4-BE49-F238E27FC236}">
              <a16:creationId xmlns:a16="http://schemas.microsoft.com/office/drawing/2014/main" id="{6643324F-A05F-4E5E-890C-D68A4225F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8795800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135</xdr:row>
      <xdr:rowOff>95250</xdr:rowOff>
    </xdr:from>
    <xdr:to>
      <xdr:col>1</xdr:col>
      <xdr:colOff>666750</xdr:colOff>
      <xdr:row>135</xdr:row>
      <xdr:rowOff>581025</xdr:rowOff>
    </xdr:to>
    <xdr:pic>
      <xdr:nvPicPr>
        <xdr:cNvPr id="178" name="Picture 294" descr="Z:\Zoye\DCIM\name pics\mount with new itum num\100416000038.jpg">
          <a:extLst>
            <a:ext uri="{FF2B5EF4-FFF2-40B4-BE49-F238E27FC236}">
              <a16:creationId xmlns:a16="http://schemas.microsoft.com/office/drawing/2014/main" id="{6BFF0F5B-7ECD-4A1A-85D9-A4C35AEEE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9681625"/>
          <a:ext cx="65722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133</xdr:row>
      <xdr:rowOff>76200</xdr:rowOff>
    </xdr:from>
    <xdr:to>
      <xdr:col>1</xdr:col>
      <xdr:colOff>676275</xdr:colOff>
      <xdr:row>133</xdr:row>
      <xdr:rowOff>466725</xdr:rowOff>
    </xdr:to>
    <xdr:pic>
      <xdr:nvPicPr>
        <xdr:cNvPr id="179" name="图片 523">
          <a:extLst>
            <a:ext uri="{FF2B5EF4-FFF2-40B4-BE49-F238E27FC236}">
              <a16:creationId xmlns:a16="http://schemas.microsoft.com/office/drawing/2014/main" id="{D28F4FE1-149D-4FF1-9E8A-2E73949DE9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7890925"/>
          <a:ext cx="4762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57150</xdr:colOff>
      <xdr:row>134</xdr:row>
      <xdr:rowOff>161925</xdr:rowOff>
    </xdr:from>
    <xdr:to>
      <xdr:col>1</xdr:col>
      <xdr:colOff>666750</xdr:colOff>
      <xdr:row>134</xdr:row>
      <xdr:rowOff>438150</xdr:rowOff>
    </xdr:to>
    <xdr:pic>
      <xdr:nvPicPr>
        <xdr:cNvPr id="180" name="图片 530">
          <a:extLst>
            <a:ext uri="{FF2B5EF4-FFF2-40B4-BE49-F238E27FC236}">
              <a16:creationId xmlns:a16="http://schemas.microsoft.com/office/drawing/2014/main" id="{062AEB9E-104B-4EE5-B41A-93E4E894ED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118862475"/>
          <a:ext cx="6096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161925</xdr:colOff>
      <xdr:row>136</xdr:row>
      <xdr:rowOff>47625</xdr:rowOff>
    </xdr:from>
    <xdr:to>
      <xdr:col>1</xdr:col>
      <xdr:colOff>1076325</xdr:colOff>
      <xdr:row>136</xdr:row>
      <xdr:rowOff>733425</xdr:rowOff>
    </xdr:to>
    <xdr:pic>
      <xdr:nvPicPr>
        <xdr:cNvPr id="181" name="Picture 263" descr="Z:\Zoye\DCIM\name pics\mount with new itum num\100792000038.jpg">
          <a:extLst>
            <a:ext uri="{FF2B5EF4-FFF2-40B4-BE49-F238E27FC236}">
              <a16:creationId xmlns:a16="http://schemas.microsoft.com/office/drawing/2014/main" id="{1C7ACAD5-A827-4456-8DAF-6BE7263A82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120519825"/>
          <a:ext cx="91440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123825</xdr:colOff>
      <xdr:row>137</xdr:row>
      <xdr:rowOff>66675</xdr:rowOff>
    </xdr:from>
    <xdr:to>
      <xdr:col>1</xdr:col>
      <xdr:colOff>838200</xdr:colOff>
      <xdr:row>137</xdr:row>
      <xdr:rowOff>523875</xdr:rowOff>
    </xdr:to>
    <xdr:pic>
      <xdr:nvPicPr>
        <xdr:cNvPr id="182" name="Picture 7997" descr="rId425">
          <a:extLst>
            <a:ext uri="{FF2B5EF4-FFF2-40B4-BE49-F238E27FC236}">
              <a16:creationId xmlns:a16="http://schemas.microsoft.com/office/drawing/2014/main" id="{6FDD6DB3-5C9E-460A-A1B0-523DDA190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21424700"/>
          <a:ext cx="71437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123825</xdr:colOff>
      <xdr:row>146</xdr:row>
      <xdr:rowOff>19050</xdr:rowOff>
    </xdr:from>
    <xdr:to>
      <xdr:col>1</xdr:col>
      <xdr:colOff>914400</xdr:colOff>
      <xdr:row>146</xdr:row>
      <xdr:rowOff>438150</xdr:rowOff>
    </xdr:to>
    <xdr:pic>
      <xdr:nvPicPr>
        <xdr:cNvPr id="183" name="Picture 7998" descr="rId426">
          <a:extLst>
            <a:ext uri="{FF2B5EF4-FFF2-40B4-BE49-F238E27FC236}">
              <a16:creationId xmlns:a16="http://schemas.microsoft.com/office/drawing/2014/main" id="{F02D9F24-0946-4330-BE2C-D4EFB44D1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29349500"/>
          <a:ext cx="7905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209550</xdr:colOff>
      <xdr:row>147</xdr:row>
      <xdr:rowOff>9525</xdr:rowOff>
    </xdr:from>
    <xdr:to>
      <xdr:col>1</xdr:col>
      <xdr:colOff>838200</xdr:colOff>
      <xdr:row>147</xdr:row>
      <xdr:rowOff>514350</xdr:rowOff>
    </xdr:to>
    <xdr:pic>
      <xdr:nvPicPr>
        <xdr:cNvPr id="184" name="Picture 8003" descr="rId431">
          <a:extLst>
            <a:ext uri="{FF2B5EF4-FFF2-40B4-BE49-F238E27FC236}">
              <a16:creationId xmlns:a16="http://schemas.microsoft.com/office/drawing/2014/main" id="{BB9B8FDF-E170-47EC-968A-9E5888001F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130225800"/>
          <a:ext cx="6286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104775</xdr:colOff>
      <xdr:row>138</xdr:row>
      <xdr:rowOff>28575</xdr:rowOff>
    </xdr:from>
    <xdr:to>
      <xdr:col>1</xdr:col>
      <xdr:colOff>885825</xdr:colOff>
      <xdr:row>138</xdr:row>
      <xdr:rowOff>571500</xdr:rowOff>
    </xdr:to>
    <xdr:pic>
      <xdr:nvPicPr>
        <xdr:cNvPr id="185" name="Picture 1544" descr="rId1377">
          <a:extLst>
            <a:ext uri="{FF2B5EF4-FFF2-40B4-BE49-F238E27FC236}">
              <a16:creationId xmlns:a16="http://schemas.microsoft.com/office/drawing/2014/main" id="{A805C67B-45CE-40DE-AFC4-CAED6F090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22272425"/>
          <a:ext cx="7810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104775</xdr:colOff>
      <xdr:row>139</xdr:row>
      <xdr:rowOff>76200</xdr:rowOff>
    </xdr:from>
    <xdr:to>
      <xdr:col>1</xdr:col>
      <xdr:colOff>914400</xdr:colOff>
      <xdr:row>139</xdr:row>
      <xdr:rowOff>685800</xdr:rowOff>
    </xdr:to>
    <xdr:pic>
      <xdr:nvPicPr>
        <xdr:cNvPr id="186" name="Picture 1545" descr="rId1378">
          <a:extLst>
            <a:ext uri="{FF2B5EF4-FFF2-40B4-BE49-F238E27FC236}">
              <a16:creationId xmlns:a16="http://schemas.microsoft.com/office/drawing/2014/main" id="{BEE74A16-EAF3-42F9-A4B6-E59163486F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23205875"/>
          <a:ext cx="8096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142875</xdr:colOff>
      <xdr:row>140</xdr:row>
      <xdr:rowOff>104775</xdr:rowOff>
    </xdr:from>
    <xdr:to>
      <xdr:col>1</xdr:col>
      <xdr:colOff>781050</xdr:colOff>
      <xdr:row>140</xdr:row>
      <xdr:rowOff>714375</xdr:rowOff>
    </xdr:to>
    <xdr:pic>
      <xdr:nvPicPr>
        <xdr:cNvPr id="187" name="Picture 265648" descr="rId2115">
          <a:extLst>
            <a:ext uri="{FF2B5EF4-FFF2-40B4-BE49-F238E27FC236}">
              <a16:creationId xmlns:a16="http://schemas.microsoft.com/office/drawing/2014/main" id="{7B49255D-4D54-4CC8-9831-A23EEAC42D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24120275"/>
          <a:ext cx="6381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141</xdr:row>
      <xdr:rowOff>95250</xdr:rowOff>
    </xdr:from>
    <xdr:to>
      <xdr:col>1</xdr:col>
      <xdr:colOff>847725</xdr:colOff>
      <xdr:row>141</xdr:row>
      <xdr:rowOff>104775</xdr:rowOff>
    </xdr:to>
    <xdr:pic>
      <xdr:nvPicPr>
        <xdr:cNvPr id="188" name="Picture 729" descr="Z:\Zoye\DCIM\name pics\mount with new itum num\100553000038.jpg">
          <a:extLst>
            <a:ext uri="{FF2B5EF4-FFF2-40B4-BE49-F238E27FC236}">
              <a16:creationId xmlns:a16="http://schemas.microsoft.com/office/drawing/2014/main" id="{CE7C9780-4ED2-433C-97C6-5B11D74C21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49965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141</xdr:row>
      <xdr:rowOff>95250</xdr:rowOff>
    </xdr:from>
    <xdr:to>
      <xdr:col>1</xdr:col>
      <xdr:colOff>847725</xdr:colOff>
      <xdr:row>141</xdr:row>
      <xdr:rowOff>104775</xdr:rowOff>
    </xdr:to>
    <xdr:sp macro="" textlink="">
      <xdr:nvSpPr>
        <xdr:cNvPr id="189" name="AutoShape 730" descr="Z:\Zoye\DCIM\name pics\mount with new itum num\100554000038.jpg">
          <a:extLst>
            <a:ext uri="{FF2B5EF4-FFF2-40B4-BE49-F238E27FC236}">
              <a16:creationId xmlns:a16="http://schemas.microsoft.com/office/drawing/2014/main" id="{761809F4-8680-4A85-A28D-8C4D3500C699}"/>
            </a:ext>
          </a:extLst>
        </xdr:cNvPr>
        <xdr:cNvSpPr>
          <a:spLocks noChangeAspect="1" noChangeArrowheads="1"/>
        </xdr:cNvSpPr>
      </xdr:nvSpPr>
      <xdr:spPr bwMode="auto">
        <a:xfrm>
          <a:off x="66675" y="1249965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238125</xdr:colOff>
      <xdr:row>141</xdr:row>
      <xdr:rowOff>66675</xdr:rowOff>
    </xdr:from>
    <xdr:to>
      <xdr:col>1</xdr:col>
      <xdr:colOff>1095375</xdr:colOff>
      <xdr:row>141</xdr:row>
      <xdr:rowOff>742950</xdr:rowOff>
    </xdr:to>
    <xdr:pic>
      <xdr:nvPicPr>
        <xdr:cNvPr id="190" name="图片 578">
          <a:extLst>
            <a:ext uri="{FF2B5EF4-FFF2-40B4-BE49-F238E27FC236}">
              <a16:creationId xmlns:a16="http://schemas.microsoft.com/office/drawing/2014/main" id="{7F08574F-CBCA-467C-BB56-DCC2FF94AD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24968000"/>
          <a:ext cx="8572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143</xdr:row>
      <xdr:rowOff>95250</xdr:rowOff>
    </xdr:from>
    <xdr:to>
      <xdr:col>1</xdr:col>
      <xdr:colOff>847725</xdr:colOff>
      <xdr:row>143</xdr:row>
      <xdr:rowOff>104775</xdr:rowOff>
    </xdr:to>
    <xdr:pic>
      <xdr:nvPicPr>
        <xdr:cNvPr id="191" name="Picture 372" descr="Z:\Zoye\DCIM\name pics\mount with new itum num\100474000038.jpg">
          <a:extLst>
            <a:ext uri="{FF2B5EF4-FFF2-40B4-BE49-F238E27FC236}">
              <a16:creationId xmlns:a16="http://schemas.microsoft.com/office/drawing/2014/main" id="{BEF065B8-E9DC-4FC8-BFEF-49E928A1C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67682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143</xdr:row>
      <xdr:rowOff>95250</xdr:rowOff>
    </xdr:from>
    <xdr:to>
      <xdr:col>1</xdr:col>
      <xdr:colOff>847725</xdr:colOff>
      <xdr:row>143</xdr:row>
      <xdr:rowOff>104775</xdr:rowOff>
    </xdr:to>
    <xdr:pic>
      <xdr:nvPicPr>
        <xdr:cNvPr id="192" name="Picture 373" descr="Z:\Zoye\DCIM\name pics\mount with new itum num\100699000038.jpg">
          <a:extLst>
            <a:ext uri="{FF2B5EF4-FFF2-40B4-BE49-F238E27FC236}">
              <a16:creationId xmlns:a16="http://schemas.microsoft.com/office/drawing/2014/main" id="{457A21EC-95DA-4F9B-BF22-91A50AC98C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67682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142</xdr:row>
      <xdr:rowOff>95250</xdr:rowOff>
    </xdr:from>
    <xdr:to>
      <xdr:col>1</xdr:col>
      <xdr:colOff>847725</xdr:colOff>
      <xdr:row>142</xdr:row>
      <xdr:rowOff>104775</xdr:rowOff>
    </xdr:to>
    <xdr:sp macro="" textlink="">
      <xdr:nvSpPr>
        <xdr:cNvPr id="193" name="AutoShape 374" descr="Z:\Zoye\DCIM\name pics\mount with new itum num\100884000038.jpg">
          <a:extLst>
            <a:ext uri="{FF2B5EF4-FFF2-40B4-BE49-F238E27FC236}">
              <a16:creationId xmlns:a16="http://schemas.microsoft.com/office/drawing/2014/main" id="{FA0E5E80-A257-462F-A09B-CA28B74A2A89}"/>
            </a:ext>
          </a:extLst>
        </xdr:cNvPr>
        <xdr:cNvSpPr>
          <a:spLocks noChangeAspect="1" noChangeArrowheads="1"/>
        </xdr:cNvSpPr>
      </xdr:nvSpPr>
      <xdr:spPr bwMode="auto">
        <a:xfrm>
          <a:off x="66675" y="1258824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9525</xdr:colOff>
      <xdr:row>142</xdr:row>
      <xdr:rowOff>95250</xdr:rowOff>
    </xdr:from>
    <xdr:to>
      <xdr:col>1</xdr:col>
      <xdr:colOff>847725</xdr:colOff>
      <xdr:row>142</xdr:row>
      <xdr:rowOff>104775</xdr:rowOff>
    </xdr:to>
    <xdr:pic>
      <xdr:nvPicPr>
        <xdr:cNvPr id="194" name="Picture 375" descr="Z:\Zoye\DCIM\name pics\mount with new itum num\100698000038.jpg">
          <a:extLst>
            <a:ext uri="{FF2B5EF4-FFF2-40B4-BE49-F238E27FC236}">
              <a16:creationId xmlns:a16="http://schemas.microsoft.com/office/drawing/2014/main" id="{DE8254B4-6F3E-42C1-BF92-74F8752E87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58824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143</xdr:row>
      <xdr:rowOff>104775</xdr:rowOff>
    </xdr:from>
    <xdr:to>
      <xdr:col>1</xdr:col>
      <xdr:colOff>1095375</xdr:colOff>
      <xdr:row>143</xdr:row>
      <xdr:rowOff>685800</xdr:rowOff>
    </xdr:to>
    <xdr:pic>
      <xdr:nvPicPr>
        <xdr:cNvPr id="195" name="图片 560">
          <a:extLst>
            <a:ext uri="{FF2B5EF4-FFF2-40B4-BE49-F238E27FC236}">
              <a16:creationId xmlns:a16="http://schemas.microsoft.com/office/drawing/2014/main" id="{D93D1577-BD4C-4520-B814-47583C8B7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126777750"/>
          <a:ext cx="7620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161925</xdr:colOff>
      <xdr:row>142</xdr:row>
      <xdr:rowOff>114300</xdr:rowOff>
    </xdr:from>
    <xdr:to>
      <xdr:col>1</xdr:col>
      <xdr:colOff>1066800</xdr:colOff>
      <xdr:row>142</xdr:row>
      <xdr:rowOff>695325</xdr:rowOff>
    </xdr:to>
    <xdr:pic>
      <xdr:nvPicPr>
        <xdr:cNvPr id="196" name="图片 561">
          <a:extLst>
            <a:ext uri="{FF2B5EF4-FFF2-40B4-BE49-F238E27FC236}">
              <a16:creationId xmlns:a16="http://schemas.microsoft.com/office/drawing/2014/main" id="{4CD2C680-5E38-4F08-88DC-9BE21D490D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125901450"/>
          <a:ext cx="9048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144</xdr:row>
      <xdr:rowOff>95250</xdr:rowOff>
    </xdr:from>
    <xdr:to>
      <xdr:col>1</xdr:col>
      <xdr:colOff>847725</xdr:colOff>
      <xdr:row>144</xdr:row>
      <xdr:rowOff>104775</xdr:rowOff>
    </xdr:to>
    <xdr:pic>
      <xdr:nvPicPr>
        <xdr:cNvPr id="197" name="Picture 50" descr="Z:\Zoye\DCIM\name pics\mount with new itum num\100490000004.jpg">
          <a:extLst>
            <a:ext uri="{FF2B5EF4-FFF2-40B4-BE49-F238E27FC236}">
              <a16:creationId xmlns:a16="http://schemas.microsoft.com/office/drawing/2014/main" id="{AC7031F9-1B67-4803-805F-2CE517228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76540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342900</xdr:colOff>
      <xdr:row>144</xdr:row>
      <xdr:rowOff>104775</xdr:rowOff>
    </xdr:from>
    <xdr:to>
      <xdr:col>1</xdr:col>
      <xdr:colOff>1085850</xdr:colOff>
      <xdr:row>144</xdr:row>
      <xdr:rowOff>714375</xdr:rowOff>
    </xdr:to>
    <xdr:pic>
      <xdr:nvPicPr>
        <xdr:cNvPr id="198" name="Picture 3">
          <a:extLst>
            <a:ext uri="{FF2B5EF4-FFF2-40B4-BE49-F238E27FC236}">
              <a16:creationId xmlns:a16="http://schemas.microsoft.com/office/drawing/2014/main" id="{90DCD681-284F-4E5C-A020-BD5B4B671F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127663575"/>
          <a:ext cx="7429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145</xdr:row>
      <xdr:rowOff>95250</xdr:rowOff>
    </xdr:from>
    <xdr:to>
      <xdr:col>1</xdr:col>
      <xdr:colOff>847725</xdr:colOff>
      <xdr:row>145</xdr:row>
      <xdr:rowOff>104775</xdr:rowOff>
    </xdr:to>
    <xdr:pic>
      <xdr:nvPicPr>
        <xdr:cNvPr id="199" name="Picture 881" descr="Z:\Zoye\DCIM\name pics\mount with new itum num\100580000038.jpg">
          <a:extLst>
            <a:ext uri="{FF2B5EF4-FFF2-40B4-BE49-F238E27FC236}">
              <a16:creationId xmlns:a16="http://schemas.microsoft.com/office/drawing/2014/main" id="{71ABF9C4-2800-4A06-BFFB-70FD29492C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85398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352425</xdr:colOff>
      <xdr:row>145</xdr:row>
      <xdr:rowOff>85725</xdr:rowOff>
    </xdr:from>
    <xdr:to>
      <xdr:col>1</xdr:col>
      <xdr:colOff>1095375</xdr:colOff>
      <xdr:row>145</xdr:row>
      <xdr:rowOff>733425</xdr:rowOff>
    </xdr:to>
    <xdr:pic>
      <xdr:nvPicPr>
        <xdr:cNvPr id="200" name="图片 564">
          <a:extLst>
            <a:ext uri="{FF2B5EF4-FFF2-40B4-BE49-F238E27FC236}">
              <a16:creationId xmlns:a16="http://schemas.microsoft.com/office/drawing/2014/main" id="{24619A56-26B5-4AAF-ADD1-2516432F25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128530350"/>
          <a:ext cx="74295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85725</xdr:colOff>
      <xdr:row>150</xdr:row>
      <xdr:rowOff>57150</xdr:rowOff>
    </xdr:from>
    <xdr:to>
      <xdr:col>1</xdr:col>
      <xdr:colOff>857250</xdr:colOff>
      <xdr:row>150</xdr:row>
      <xdr:rowOff>676275</xdr:rowOff>
    </xdr:to>
    <xdr:pic>
      <xdr:nvPicPr>
        <xdr:cNvPr id="201" name="图片 9">
          <a:extLst>
            <a:ext uri="{FF2B5EF4-FFF2-40B4-BE49-F238E27FC236}">
              <a16:creationId xmlns:a16="http://schemas.microsoft.com/office/drawing/2014/main" id="{49D6C20C-4867-4A13-A273-953A5203A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32930900"/>
          <a:ext cx="7715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152</xdr:row>
      <xdr:rowOff>38100</xdr:rowOff>
    </xdr:from>
    <xdr:to>
      <xdr:col>1</xdr:col>
      <xdr:colOff>828675</xdr:colOff>
      <xdr:row>152</xdr:row>
      <xdr:rowOff>762000</xdr:rowOff>
    </xdr:to>
    <xdr:pic>
      <xdr:nvPicPr>
        <xdr:cNvPr id="202" name="图片 10">
          <a:extLst>
            <a:ext uri="{FF2B5EF4-FFF2-40B4-BE49-F238E27FC236}">
              <a16:creationId xmlns:a16="http://schemas.microsoft.com/office/drawing/2014/main" id="{8FDA574D-BFF3-4027-8259-6D8BFA1385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34683500"/>
          <a:ext cx="7239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114300</xdr:colOff>
      <xdr:row>154</xdr:row>
      <xdr:rowOff>114300</xdr:rowOff>
    </xdr:from>
    <xdr:to>
      <xdr:col>1</xdr:col>
      <xdr:colOff>771525</xdr:colOff>
      <xdr:row>154</xdr:row>
      <xdr:rowOff>752475</xdr:rowOff>
    </xdr:to>
    <xdr:pic>
      <xdr:nvPicPr>
        <xdr:cNvPr id="203" name="图片 11">
          <a:extLst>
            <a:ext uri="{FF2B5EF4-FFF2-40B4-BE49-F238E27FC236}">
              <a16:creationId xmlns:a16="http://schemas.microsoft.com/office/drawing/2014/main" id="{21ECBF66-DCFC-49C5-83B9-A49FF0662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36531350"/>
          <a:ext cx="6572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156</xdr:row>
      <xdr:rowOff>95250</xdr:rowOff>
    </xdr:from>
    <xdr:to>
      <xdr:col>1</xdr:col>
      <xdr:colOff>762000</xdr:colOff>
      <xdr:row>156</xdr:row>
      <xdr:rowOff>790575</xdr:rowOff>
    </xdr:to>
    <xdr:pic>
      <xdr:nvPicPr>
        <xdr:cNvPr id="204" name="图片 12">
          <a:extLst>
            <a:ext uri="{FF2B5EF4-FFF2-40B4-BE49-F238E27FC236}">
              <a16:creationId xmlns:a16="http://schemas.microsoft.com/office/drawing/2014/main" id="{982D515B-983E-4A0C-81B5-95F6780DB3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38283950"/>
          <a:ext cx="6572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158</xdr:row>
      <xdr:rowOff>123825</xdr:rowOff>
    </xdr:from>
    <xdr:to>
      <xdr:col>1</xdr:col>
      <xdr:colOff>1085850</xdr:colOff>
      <xdr:row>158</xdr:row>
      <xdr:rowOff>800100</xdr:rowOff>
    </xdr:to>
    <xdr:pic>
      <xdr:nvPicPr>
        <xdr:cNvPr id="205" name="图片 5">
          <a:extLst>
            <a:ext uri="{FF2B5EF4-FFF2-40B4-BE49-F238E27FC236}">
              <a16:creationId xmlns:a16="http://schemas.microsoft.com/office/drawing/2014/main" id="{28547DFC-853C-48A1-B768-938CCF07D5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40084175"/>
          <a:ext cx="9620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160</xdr:row>
      <xdr:rowOff>171450</xdr:rowOff>
    </xdr:from>
    <xdr:to>
      <xdr:col>1</xdr:col>
      <xdr:colOff>1000125</xdr:colOff>
      <xdr:row>160</xdr:row>
      <xdr:rowOff>714375</xdr:rowOff>
    </xdr:to>
    <xdr:pic>
      <xdr:nvPicPr>
        <xdr:cNvPr id="206" name="图片 6">
          <a:extLst>
            <a:ext uri="{FF2B5EF4-FFF2-40B4-BE49-F238E27FC236}">
              <a16:creationId xmlns:a16="http://schemas.microsoft.com/office/drawing/2014/main" id="{BDC5DDB5-6B90-4314-A5B7-5D9D472B1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1903450"/>
          <a:ext cx="8953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180975</xdr:colOff>
      <xdr:row>162</xdr:row>
      <xdr:rowOff>142875</xdr:rowOff>
    </xdr:from>
    <xdr:to>
      <xdr:col>1</xdr:col>
      <xdr:colOff>933450</xdr:colOff>
      <xdr:row>162</xdr:row>
      <xdr:rowOff>666750</xdr:rowOff>
    </xdr:to>
    <xdr:pic>
      <xdr:nvPicPr>
        <xdr:cNvPr id="207" name="图片 7">
          <a:extLst>
            <a:ext uri="{FF2B5EF4-FFF2-40B4-BE49-F238E27FC236}">
              <a16:creationId xmlns:a16="http://schemas.microsoft.com/office/drawing/2014/main" id="{E7637270-4EC5-42C8-8E62-904EF510F3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43646525"/>
          <a:ext cx="7524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164</xdr:row>
      <xdr:rowOff>123825</xdr:rowOff>
    </xdr:from>
    <xdr:to>
      <xdr:col>1</xdr:col>
      <xdr:colOff>1095375</xdr:colOff>
      <xdr:row>164</xdr:row>
      <xdr:rowOff>723900</xdr:rowOff>
    </xdr:to>
    <xdr:pic>
      <xdr:nvPicPr>
        <xdr:cNvPr id="208" name="图片 8">
          <a:extLst>
            <a:ext uri="{FF2B5EF4-FFF2-40B4-BE49-F238E27FC236}">
              <a16:creationId xmlns:a16="http://schemas.microsoft.com/office/drawing/2014/main" id="{8F502DD3-4642-4AA3-9125-1F82B392B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45399125"/>
          <a:ext cx="8572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166</xdr:row>
      <xdr:rowOff>180975</xdr:rowOff>
    </xdr:from>
    <xdr:to>
      <xdr:col>1</xdr:col>
      <xdr:colOff>1028700</xdr:colOff>
      <xdr:row>166</xdr:row>
      <xdr:rowOff>714375</xdr:rowOff>
    </xdr:to>
    <xdr:pic>
      <xdr:nvPicPr>
        <xdr:cNvPr id="209" name="图片 1">
          <a:extLst>
            <a:ext uri="{FF2B5EF4-FFF2-40B4-BE49-F238E27FC236}">
              <a16:creationId xmlns:a16="http://schemas.microsoft.com/office/drawing/2014/main" id="{3D76E77A-E01C-4EBC-BBFE-F4C40ABE8A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7227925"/>
          <a:ext cx="9239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169</xdr:row>
      <xdr:rowOff>161925</xdr:rowOff>
    </xdr:from>
    <xdr:to>
      <xdr:col>1</xdr:col>
      <xdr:colOff>866775</xdr:colOff>
      <xdr:row>169</xdr:row>
      <xdr:rowOff>742950</xdr:rowOff>
    </xdr:to>
    <xdr:pic>
      <xdr:nvPicPr>
        <xdr:cNvPr id="210" name="图片 2">
          <a:extLst>
            <a:ext uri="{FF2B5EF4-FFF2-40B4-BE49-F238E27FC236}">
              <a16:creationId xmlns:a16="http://schemas.microsoft.com/office/drawing/2014/main" id="{586D24DA-2402-4DD2-A025-513DAE7E83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49866350"/>
          <a:ext cx="742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172</xdr:row>
      <xdr:rowOff>152400</xdr:rowOff>
    </xdr:from>
    <xdr:to>
      <xdr:col>1</xdr:col>
      <xdr:colOff>942975</xdr:colOff>
      <xdr:row>172</xdr:row>
      <xdr:rowOff>714375</xdr:rowOff>
    </xdr:to>
    <xdr:pic>
      <xdr:nvPicPr>
        <xdr:cNvPr id="211" name="图片 3">
          <a:extLst>
            <a:ext uri="{FF2B5EF4-FFF2-40B4-BE49-F238E27FC236}">
              <a16:creationId xmlns:a16="http://schemas.microsoft.com/office/drawing/2014/main" id="{5A4906C5-4F3E-45DD-90E9-C1BB05180A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2514300"/>
          <a:ext cx="8096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175</xdr:row>
      <xdr:rowOff>171450</xdr:rowOff>
    </xdr:from>
    <xdr:to>
      <xdr:col>1</xdr:col>
      <xdr:colOff>800100</xdr:colOff>
      <xdr:row>175</xdr:row>
      <xdr:rowOff>704850</xdr:rowOff>
    </xdr:to>
    <xdr:pic>
      <xdr:nvPicPr>
        <xdr:cNvPr id="212" name="图片 4">
          <a:extLst>
            <a:ext uri="{FF2B5EF4-FFF2-40B4-BE49-F238E27FC236}">
              <a16:creationId xmlns:a16="http://schemas.microsoft.com/office/drawing/2014/main" id="{C973E790-9C9F-4EBE-953D-C000162C91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55190825"/>
          <a:ext cx="6572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171450</xdr:colOff>
      <xdr:row>178</xdr:row>
      <xdr:rowOff>47625</xdr:rowOff>
    </xdr:from>
    <xdr:to>
      <xdr:col>1</xdr:col>
      <xdr:colOff>885825</xdr:colOff>
      <xdr:row>178</xdr:row>
      <xdr:rowOff>666750</xdr:rowOff>
    </xdr:to>
    <xdr:pic>
      <xdr:nvPicPr>
        <xdr:cNvPr id="213" name="图片 3">
          <a:extLst>
            <a:ext uri="{FF2B5EF4-FFF2-40B4-BE49-F238E27FC236}">
              <a16:creationId xmlns:a16="http://schemas.microsoft.com/office/drawing/2014/main" id="{774D6C94-DAD8-4F1E-A3E2-A7F3B6897C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57724475"/>
          <a:ext cx="7143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171450</xdr:colOff>
      <xdr:row>179</xdr:row>
      <xdr:rowOff>47625</xdr:rowOff>
    </xdr:from>
    <xdr:to>
      <xdr:col>1</xdr:col>
      <xdr:colOff>885825</xdr:colOff>
      <xdr:row>179</xdr:row>
      <xdr:rowOff>666750</xdr:rowOff>
    </xdr:to>
    <xdr:pic>
      <xdr:nvPicPr>
        <xdr:cNvPr id="214" name="图片 4">
          <a:extLst>
            <a:ext uri="{FF2B5EF4-FFF2-40B4-BE49-F238E27FC236}">
              <a16:creationId xmlns:a16="http://schemas.microsoft.com/office/drawing/2014/main" id="{E1D99606-06A9-457E-A102-106EB3496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58610300"/>
          <a:ext cx="7143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85725</xdr:colOff>
      <xdr:row>150</xdr:row>
      <xdr:rowOff>57150</xdr:rowOff>
    </xdr:from>
    <xdr:to>
      <xdr:col>1</xdr:col>
      <xdr:colOff>857250</xdr:colOff>
      <xdr:row>150</xdr:row>
      <xdr:rowOff>676275</xdr:rowOff>
    </xdr:to>
    <xdr:pic>
      <xdr:nvPicPr>
        <xdr:cNvPr id="215" name="图片 9">
          <a:extLst>
            <a:ext uri="{FF2B5EF4-FFF2-40B4-BE49-F238E27FC236}">
              <a16:creationId xmlns:a16="http://schemas.microsoft.com/office/drawing/2014/main" id="{2076DA00-52E5-4AAC-A8FD-1A756625C3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32930900"/>
          <a:ext cx="7715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85725</xdr:colOff>
      <xdr:row>151</xdr:row>
      <xdr:rowOff>57150</xdr:rowOff>
    </xdr:from>
    <xdr:to>
      <xdr:col>1</xdr:col>
      <xdr:colOff>857250</xdr:colOff>
      <xdr:row>151</xdr:row>
      <xdr:rowOff>676275</xdr:rowOff>
    </xdr:to>
    <xdr:pic>
      <xdr:nvPicPr>
        <xdr:cNvPr id="216" name="图片 9">
          <a:extLst>
            <a:ext uri="{FF2B5EF4-FFF2-40B4-BE49-F238E27FC236}">
              <a16:creationId xmlns:a16="http://schemas.microsoft.com/office/drawing/2014/main" id="{67601058-7E4B-47BC-B035-C637BADBBF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33816725"/>
          <a:ext cx="7715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152</xdr:row>
      <xdr:rowOff>38100</xdr:rowOff>
    </xdr:from>
    <xdr:to>
      <xdr:col>1</xdr:col>
      <xdr:colOff>828675</xdr:colOff>
      <xdr:row>152</xdr:row>
      <xdr:rowOff>762000</xdr:rowOff>
    </xdr:to>
    <xdr:pic>
      <xdr:nvPicPr>
        <xdr:cNvPr id="217" name="图片 10">
          <a:extLst>
            <a:ext uri="{FF2B5EF4-FFF2-40B4-BE49-F238E27FC236}">
              <a16:creationId xmlns:a16="http://schemas.microsoft.com/office/drawing/2014/main" id="{D6FFFA90-5ADE-4E9D-AB1C-20A1AC518C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34683500"/>
          <a:ext cx="7239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153</xdr:row>
      <xdr:rowOff>38100</xdr:rowOff>
    </xdr:from>
    <xdr:to>
      <xdr:col>1</xdr:col>
      <xdr:colOff>828675</xdr:colOff>
      <xdr:row>153</xdr:row>
      <xdr:rowOff>762000</xdr:rowOff>
    </xdr:to>
    <xdr:pic>
      <xdr:nvPicPr>
        <xdr:cNvPr id="218" name="图片 10">
          <a:extLst>
            <a:ext uri="{FF2B5EF4-FFF2-40B4-BE49-F238E27FC236}">
              <a16:creationId xmlns:a16="http://schemas.microsoft.com/office/drawing/2014/main" id="{3A5F7126-B283-464F-8159-27B678D24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35569325"/>
          <a:ext cx="7239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114300</xdr:colOff>
      <xdr:row>155</xdr:row>
      <xdr:rowOff>114300</xdr:rowOff>
    </xdr:from>
    <xdr:to>
      <xdr:col>1</xdr:col>
      <xdr:colOff>771525</xdr:colOff>
      <xdr:row>155</xdr:row>
      <xdr:rowOff>752475</xdr:rowOff>
    </xdr:to>
    <xdr:pic>
      <xdr:nvPicPr>
        <xdr:cNvPr id="219" name="图片 11">
          <a:extLst>
            <a:ext uri="{FF2B5EF4-FFF2-40B4-BE49-F238E27FC236}">
              <a16:creationId xmlns:a16="http://schemas.microsoft.com/office/drawing/2014/main" id="{EA65C828-5178-44E6-8BB7-3E0309AC8F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37417175"/>
          <a:ext cx="6572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157</xdr:row>
      <xdr:rowOff>95250</xdr:rowOff>
    </xdr:from>
    <xdr:to>
      <xdr:col>1</xdr:col>
      <xdr:colOff>762000</xdr:colOff>
      <xdr:row>157</xdr:row>
      <xdr:rowOff>790575</xdr:rowOff>
    </xdr:to>
    <xdr:pic>
      <xdr:nvPicPr>
        <xdr:cNvPr id="220" name="图片 12">
          <a:extLst>
            <a:ext uri="{FF2B5EF4-FFF2-40B4-BE49-F238E27FC236}">
              <a16:creationId xmlns:a16="http://schemas.microsoft.com/office/drawing/2014/main" id="{B4354ADF-3B33-49B2-81CF-7F71413446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39169775"/>
          <a:ext cx="6572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159</xdr:row>
      <xdr:rowOff>123825</xdr:rowOff>
    </xdr:from>
    <xdr:to>
      <xdr:col>1</xdr:col>
      <xdr:colOff>1085850</xdr:colOff>
      <xdr:row>159</xdr:row>
      <xdr:rowOff>800100</xdr:rowOff>
    </xdr:to>
    <xdr:pic>
      <xdr:nvPicPr>
        <xdr:cNvPr id="221" name="图片 5">
          <a:extLst>
            <a:ext uri="{FF2B5EF4-FFF2-40B4-BE49-F238E27FC236}">
              <a16:creationId xmlns:a16="http://schemas.microsoft.com/office/drawing/2014/main" id="{79894D74-12D5-4D10-8219-A6D52891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40970000"/>
          <a:ext cx="9620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160</xdr:row>
      <xdr:rowOff>171450</xdr:rowOff>
    </xdr:from>
    <xdr:to>
      <xdr:col>1</xdr:col>
      <xdr:colOff>1000125</xdr:colOff>
      <xdr:row>160</xdr:row>
      <xdr:rowOff>714375</xdr:rowOff>
    </xdr:to>
    <xdr:pic>
      <xdr:nvPicPr>
        <xdr:cNvPr id="222" name="图片 6">
          <a:extLst>
            <a:ext uri="{FF2B5EF4-FFF2-40B4-BE49-F238E27FC236}">
              <a16:creationId xmlns:a16="http://schemas.microsoft.com/office/drawing/2014/main" id="{71F8669A-6F0E-4809-ACFF-C2ADB3401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1903450"/>
          <a:ext cx="8953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161</xdr:row>
      <xdr:rowOff>171450</xdr:rowOff>
    </xdr:from>
    <xdr:to>
      <xdr:col>1</xdr:col>
      <xdr:colOff>1000125</xdr:colOff>
      <xdr:row>161</xdr:row>
      <xdr:rowOff>714375</xdr:rowOff>
    </xdr:to>
    <xdr:pic>
      <xdr:nvPicPr>
        <xdr:cNvPr id="223" name="图片 6">
          <a:extLst>
            <a:ext uri="{FF2B5EF4-FFF2-40B4-BE49-F238E27FC236}">
              <a16:creationId xmlns:a16="http://schemas.microsoft.com/office/drawing/2014/main" id="{986336E2-6392-4744-B807-7A888A225E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2789275"/>
          <a:ext cx="8953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180975</xdr:colOff>
      <xdr:row>163</xdr:row>
      <xdr:rowOff>142875</xdr:rowOff>
    </xdr:from>
    <xdr:to>
      <xdr:col>1</xdr:col>
      <xdr:colOff>933450</xdr:colOff>
      <xdr:row>163</xdr:row>
      <xdr:rowOff>666750</xdr:rowOff>
    </xdr:to>
    <xdr:pic>
      <xdr:nvPicPr>
        <xdr:cNvPr id="224" name="图片 7">
          <a:extLst>
            <a:ext uri="{FF2B5EF4-FFF2-40B4-BE49-F238E27FC236}">
              <a16:creationId xmlns:a16="http://schemas.microsoft.com/office/drawing/2014/main" id="{2746D26A-1E15-4E21-AEBB-004D4DA83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44532350"/>
          <a:ext cx="7524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165</xdr:row>
      <xdr:rowOff>123825</xdr:rowOff>
    </xdr:from>
    <xdr:to>
      <xdr:col>1</xdr:col>
      <xdr:colOff>1095375</xdr:colOff>
      <xdr:row>165</xdr:row>
      <xdr:rowOff>723900</xdr:rowOff>
    </xdr:to>
    <xdr:pic>
      <xdr:nvPicPr>
        <xdr:cNvPr id="225" name="图片 8">
          <a:extLst>
            <a:ext uri="{FF2B5EF4-FFF2-40B4-BE49-F238E27FC236}">
              <a16:creationId xmlns:a16="http://schemas.microsoft.com/office/drawing/2014/main" id="{198C1EEA-2451-464C-92C1-436C7D0B92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46284950"/>
          <a:ext cx="8572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167</xdr:row>
      <xdr:rowOff>180975</xdr:rowOff>
    </xdr:from>
    <xdr:to>
      <xdr:col>1</xdr:col>
      <xdr:colOff>1028700</xdr:colOff>
      <xdr:row>167</xdr:row>
      <xdr:rowOff>714375</xdr:rowOff>
    </xdr:to>
    <xdr:pic>
      <xdr:nvPicPr>
        <xdr:cNvPr id="226" name="图片 1">
          <a:extLst>
            <a:ext uri="{FF2B5EF4-FFF2-40B4-BE49-F238E27FC236}">
              <a16:creationId xmlns:a16="http://schemas.microsoft.com/office/drawing/2014/main" id="{0FA314FB-C954-4CB3-B769-80A74A6E2F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8113750"/>
          <a:ext cx="9239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168</xdr:row>
      <xdr:rowOff>180975</xdr:rowOff>
    </xdr:from>
    <xdr:to>
      <xdr:col>1</xdr:col>
      <xdr:colOff>1028700</xdr:colOff>
      <xdr:row>168</xdr:row>
      <xdr:rowOff>714375</xdr:rowOff>
    </xdr:to>
    <xdr:pic>
      <xdr:nvPicPr>
        <xdr:cNvPr id="227" name="图片 1">
          <a:extLst>
            <a:ext uri="{FF2B5EF4-FFF2-40B4-BE49-F238E27FC236}">
              <a16:creationId xmlns:a16="http://schemas.microsoft.com/office/drawing/2014/main" id="{A9741270-89E7-49E0-833B-ED26757871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8999575"/>
          <a:ext cx="9239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170</xdr:row>
      <xdr:rowOff>161925</xdr:rowOff>
    </xdr:from>
    <xdr:to>
      <xdr:col>1</xdr:col>
      <xdr:colOff>866775</xdr:colOff>
      <xdr:row>170</xdr:row>
      <xdr:rowOff>742950</xdr:rowOff>
    </xdr:to>
    <xdr:pic>
      <xdr:nvPicPr>
        <xdr:cNvPr id="228" name="图片 2">
          <a:extLst>
            <a:ext uri="{FF2B5EF4-FFF2-40B4-BE49-F238E27FC236}">
              <a16:creationId xmlns:a16="http://schemas.microsoft.com/office/drawing/2014/main" id="{DE4DD1A9-263A-431C-98F5-D6A0D5D497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50752175"/>
          <a:ext cx="742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171</xdr:row>
      <xdr:rowOff>161925</xdr:rowOff>
    </xdr:from>
    <xdr:to>
      <xdr:col>1</xdr:col>
      <xdr:colOff>866775</xdr:colOff>
      <xdr:row>171</xdr:row>
      <xdr:rowOff>742950</xdr:rowOff>
    </xdr:to>
    <xdr:pic>
      <xdr:nvPicPr>
        <xdr:cNvPr id="229" name="图片 2">
          <a:extLst>
            <a:ext uri="{FF2B5EF4-FFF2-40B4-BE49-F238E27FC236}">
              <a16:creationId xmlns:a16="http://schemas.microsoft.com/office/drawing/2014/main" id="{F01009A7-A802-4A62-B12E-49DA35BB27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51638000"/>
          <a:ext cx="742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173</xdr:row>
      <xdr:rowOff>152400</xdr:rowOff>
    </xdr:from>
    <xdr:to>
      <xdr:col>1</xdr:col>
      <xdr:colOff>942975</xdr:colOff>
      <xdr:row>173</xdr:row>
      <xdr:rowOff>714375</xdr:rowOff>
    </xdr:to>
    <xdr:pic>
      <xdr:nvPicPr>
        <xdr:cNvPr id="230" name="图片 3">
          <a:extLst>
            <a:ext uri="{FF2B5EF4-FFF2-40B4-BE49-F238E27FC236}">
              <a16:creationId xmlns:a16="http://schemas.microsoft.com/office/drawing/2014/main" id="{DF15A99B-C081-461C-A0E4-00AF9C8092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3400125"/>
          <a:ext cx="8096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174</xdr:row>
      <xdr:rowOff>152400</xdr:rowOff>
    </xdr:from>
    <xdr:to>
      <xdr:col>1</xdr:col>
      <xdr:colOff>942975</xdr:colOff>
      <xdr:row>174</xdr:row>
      <xdr:rowOff>714375</xdr:rowOff>
    </xdr:to>
    <xdr:pic>
      <xdr:nvPicPr>
        <xdr:cNvPr id="231" name="图片 3">
          <a:extLst>
            <a:ext uri="{FF2B5EF4-FFF2-40B4-BE49-F238E27FC236}">
              <a16:creationId xmlns:a16="http://schemas.microsoft.com/office/drawing/2014/main" id="{53DA5C72-3CF7-49FD-AC61-17C7582284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4285950"/>
          <a:ext cx="8096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176</xdr:row>
      <xdr:rowOff>171450</xdr:rowOff>
    </xdr:from>
    <xdr:to>
      <xdr:col>1</xdr:col>
      <xdr:colOff>800100</xdr:colOff>
      <xdr:row>176</xdr:row>
      <xdr:rowOff>704850</xdr:rowOff>
    </xdr:to>
    <xdr:pic>
      <xdr:nvPicPr>
        <xdr:cNvPr id="232" name="图片 4">
          <a:extLst>
            <a:ext uri="{FF2B5EF4-FFF2-40B4-BE49-F238E27FC236}">
              <a16:creationId xmlns:a16="http://schemas.microsoft.com/office/drawing/2014/main" id="{4C9A88E4-C79B-4A1E-89B9-550B10291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56076650"/>
          <a:ext cx="6572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177</xdr:row>
      <xdr:rowOff>171450</xdr:rowOff>
    </xdr:from>
    <xdr:to>
      <xdr:col>1</xdr:col>
      <xdr:colOff>800100</xdr:colOff>
      <xdr:row>177</xdr:row>
      <xdr:rowOff>704850</xdr:rowOff>
    </xdr:to>
    <xdr:pic>
      <xdr:nvPicPr>
        <xdr:cNvPr id="233" name="图片 4">
          <a:extLst>
            <a:ext uri="{FF2B5EF4-FFF2-40B4-BE49-F238E27FC236}">
              <a16:creationId xmlns:a16="http://schemas.microsoft.com/office/drawing/2014/main" id="{9C547A4C-614D-4A60-BA70-988ECD44F8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56962475"/>
          <a:ext cx="6572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180</xdr:row>
      <xdr:rowOff>76200</xdr:rowOff>
    </xdr:from>
    <xdr:to>
      <xdr:col>1</xdr:col>
      <xdr:colOff>819150</xdr:colOff>
      <xdr:row>180</xdr:row>
      <xdr:rowOff>704850</xdr:rowOff>
    </xdr:to>
    <xdr:pic>
      <xdr:nvPicPr>
        <xdr:cNvPr id="234" name="图片 24">
          <a:extLst>
            <a:ext uri="{FF2B5EF4-FFF2-40B4-BE49-F238E27FC236}">
              <a16:creationId xmlns:a16="http://schemas.microsoft.com/office/drawing/2014/main" id="{3133ACD6-629E-460F-96E2-0132448377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59524700"/>
          <a:ext cx="67627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180</xdr:row>
      <xdr:rowOff>76200</xdr:rowOff>
    </xdr:from>
    <xdr:to>
      <xdr:col>1</xdr:col>
      <xdr:colOff>819150</xdr:colOff>
      <xdr:row>180</xdr:row>
      <xdr:rowOff>704850</xdr:rowOff>
    </xdr:to>
    <xdr:pic>
      <xdr:nvPicPr>
        <xdr:cNvPr id="235" name="图片 25">
          <a:extLst>
            <a:ext uri="{FF2B5EF4-FFF2-40B4-BE49-F238E27FC236}">
              <a16:creationId xmlns:a16="http://schemas.microsoft.com/office/drawing/2014/main" id="{75603CCB-2DA0-4C49-8937-8E167A2D2D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59524700"/>
          <a:ext cx="67627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181</xdr:row>
      <xdr:rowOff>76200</xdr:rowOff>
    </xdr:from>
    <xdr:to>
      <xdr:col>1</xdr:col>
      <xdr:colOff>819150</xdr:colOff>
      <xdr:row>181</xdr:row>
      <xdr:rowOff>704850</xdr:rowOff>
    </xdr:to>
    <xdr:pic>
      <xdr:nvPicPr>
        <xdr:cNvPr id="236" name="图片 26">
          <a:extLst>
            <a:ext uri="{FF2B5EF4-FFF2-40B4-BE49-F238E27FC236}">
              <a16:creationId xmlns:a16="http://schemas.microsoft.com/office/drawing/2014/main" id="{622F45D3-AFAF-4674-9602-345538021A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60410525"/>
          <a:ext cx="67627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182</xdr:row>
      <xdr:rowOff>85725</xdr:rowOff>
    </xdr:from>
    <xdr:to>
      <xdr:col>1</xdr:col>
      <xdr:colOff>781050</xdr:colOff>
      <xdr:row>182</xdr:row>
      <xdr:rowOff>657225</xdr:rowOff>
    </xdr:to>
    <xdr:pic>
      <xdr:nvPicPr>
        <xdr:cNvPr id="237" name="图片 27">
          <a:extLst>
            <a:ext uri="{FF2B5EF4-FFF2-40B4-BE49-F238E27FC236}">
              <a16:creationId xmlns:a16="http://schemas.microsoft.com/office/drawing/2014/main" id="{C04C2134-3154-4507-86C8-8FF6460721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61305875"/>
          <a:ext cx="6477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183</xdr:row>
      <xdr:rowOff>85725</xdr:rowOff>
    </xdr:from>
    <xdr:to>
      <xdr:col>1</xdr:col>
      <xdr:colOff>781050</xdr:colOff>
      <xdr:row>183</xdr:row>
      <xdr:rowOff>657225</xdr:rowOff>
    </xdr:to>
    <xdr:pic>
      <xdr:nvPicPr>
        <xdr:cNvPr id="238" name="图片 28">
          <a:extLst>
            <a:ext uri="{FF2B5EF4-FFF2-40B4-BE49-F238E27FC236}">
              <a16:creationId xmlns:a16="http://schemas.microsoft.com/office/drawing/2014/main" id="{D2D4104C-DDFF-4F1C-8C87-484B0C5D52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62191700"/>
          <a:ext cx="6477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184</xdr:row>
      <xdr:rowOff>85725</xdr:rowOff>
    </xdr:from>
    <xdr:to>
      <xdr:col>1</xdr:col>
      <xdr:colOff>781050</xdr:colOff>
      <xdr:row>184</xdr:row>
      <xdr:rowOff>657225</xdr:rowOff>
    </xdr:to>
    <xdr:pic>
      <xdr:nvPicPr>
        <xdr:cNvPr id="239" name="图片 29">
          <a:extLst>
            <a:ext uri="{FF2B5EF4-FFF2-40B4-BE49-F238E27FC236}">
              <a16:creationId xmlns:a16="http://schemas.microsoft.com/office/drawing/2014/main" id="{DC7D4BAD-960D-4E91-8AE1-12C3359961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63077525"/>
          <a:ext cx="58102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185</xdr:row>
      <xdr:rowOff>85725</xdr:rowOff>
    </xdr:from>
    <xdr:to>
      <xdr:col>1</xdr:col>
      <xdr:colOff>781050</xdr:colOff>
      <xdr:row>185</xdr:row>
      <xdr:rowOff>657225</xdr:rowOff>
    </xdr:to>
    <xdr:pic>
      <xdr:nvPicPr>
        <xdr:cNvPr id="240" name="图片 30">
          <a:extLst>
            <a:ext uri="{FF2B5EF4-FFF2-40B4-BE49-F238E27FC236}">
              <a16:creationId xmlns:a16="http://schemas.microsoft.com/office/drawing/2014/main" id="{AE481375-3B92-45F3-9F87-FE6947D204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63963350"/>
          <a:ext cx="58102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295275</xdr:colOff>
      <xdr:row>188</xdr:row>
      <xdr:rowOff>76200</xdr:rowOff>
    </xdr:from>
    <xdr:to>
      <xdr:col>1</xdr:col>
      <xdr:colOff>1095375</xdr:colOff>
      <xdr:row>188</xdr:row>
      <xdr:rowOff>714375</xdr:rowOff>
    </xdr:to>
    <xdr:pic>
      <xdr:nvPicPr>
        <xdr:cNvPr id="241" name="图片 70">
          <a:extLst>
            <a:ext uri="{FF2B5EF4-FFF2-40B4-BE49-F238E27FC236}">
              <a16:creationId xmlns:a16="http://schemas.microsoft.com/office/drawing/2014/main" id="{24BD6F7B-D700-4C5A-856A-8EC8562F5E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66611300"/>
          <a:ext cx="8001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352425</xdr:colOff>
      <xdr:row>190</xdr:row>
      <xdr:rowOff>85725</xdr:rowOff>
    </xdr:from>
    <xdr:to>
      <xdr:col>1</xdr:col>
      <xdr:colOff>933450</xdr:colOff>
      <xdr:row>190</xdr:row>
      <xdr:rowOff>657225</xdr:rowOff>
    </xdr:to>
    <xdr:pic>
      <xdr:nvPicPr>
        <xdr:cNvPr id="242" name="图片171" descr="rId2906">
          <a:extLst>
            <a:ext uri="{FF2B5EF4-FFF2-40B4-BE49-F238E27FC236}">
              <a16:creationId xmlns:a16="http://schemas.microsoft.com/office/drawing/2014/main" id="{68A9839A-91EB-4523-834C-203189DF9B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168392475"/>
          <a:ext cx="58102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191</xdr:row>
      <xdr:rowOff>66675</xdr:rowOff>
    </xdr:from>
    <xdr:to>
      <xdr:col>1</xdr:col>
      <xdr:colOff>1095375</xdr:colOff>
      <xdr:row>191</xdr:row>
      <xdr:rowOff>752475</xdr:rowOff>
    </xdr:to>
    <xdr:pic>
      <xdr:nvPicPr>
        <xdr:cNvPr id="243" name="图片 72">
          <a:extLst>
            <a:ext uri="{FF2B5EF4-FFF2-40B4-BE49-F238E27FC236}">
              <a16:creationId xmlns:a16="http://schemas.microsoft.com/office/drawing/2014/main" id="{656EB55F-194E-43DD-B168-F6C178F3F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69259250"/>
          <a:ext cx="72390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276225</xdr:colOff>
      <xdr:row>192</xdr:row>
      <xdr:rowOff>142875</xdr:rowOff>
    </xdr:from>
    <xdr:to>
      <xdr:col>2</xdr:col>
      <xdr:colOff>133349</xdr:colOff>
      <xdr:row>192</xdr:row>
      <xdr:rowOff>638175</xdr:rowOff>
    </xdr:to>
    <xdr:pic>
      <xdr:nvPicPr>
        <xdr:cNvPr id="244" name="Picture 2882" descr="rId2638">
          <a:extLst>
            <a:ext uri="{FF2B5EF4-FFF2-40B4-BE49-F238E27FC236}">
              <a16:creationId xmlns:a16="http://schemas.microsoft.com/office/drawing/2014/main" id="{8983E9A0-F4F4-4218-8F40-55D8DCC059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170221275"/>
          <a:ext cx="9525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276225</xdr:colOff>
      <xdr:row>193</xdr:row>
      <xdr:rowOff>104775</xdr:rowOff>
    </xdr:from>
    <xdr:to>
      <xdr:col>2</xdr:col>
      <xdr:colOff>66674</xdr:colOff>
      <xdr:row>193</xdr:row>
      <xdr:rowOff>619125</xdr:rowOff>
    </xdr:to>
    <xdr:pic>
      <xdr:nvPicPr>
        <xdr:cNvPr id="245" name="Picture 241352" descr="rId2050">
          <a:extLst>
            <a:ext uri="{FF2B5EF4-FFF2-40B4-BE49-F238E27FC236}">
              <a16:creationId xmlns:a16="http://schemas.microsoft.com/office/drawing/2014/main" id="{E6530DFD-0B6A-4A34-B232-362F87900A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171069000"/>
          <a:ext cx="8858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314325</xdr:colOff>
      <xdr:row>195</xdr:row>
      <xdr:rowOff>85725</xdr:rowOff>
    </xdr:from>
    <xdr:to>
      <xdr:col>2</xdr:col>
      <xdr:colOff>57149</xdr:colOff>
      <xdr:row>195</xdr:row>
      <xdr:rowOff>762000</xdr:rowOff>
    </xdr:to>
    <xdr:pic>
      <xdr:nvPicPr>
        <xdr:cNvPr id="246" name="Picture 1">
          <a:extLst>
            <a:ext uri="{FF2B5EF4-FFF2-40B4-BE49-F238E27FC236}">
              <a16:creationId xmlns:a16="http://schemas.microsoft.com/office/drawing/2014/main" id="{A80CD5E0-F115-40F1-A9B5-9CA681F7E5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172821600"/>
          <a:ext cx="8382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409575</xdr:colOff>
      <xdr:row>62</xdr:row>
      <xdr:rowOff>95250</xdr:rowOff>
    </xdr:from>
    <xdr:to>
      <xdr:col>1</xdr:col>
      <xdr:colOff>1095375</xdr:colOff>
      <xdr:row>62</xdr:row>
      <xdr:rowOff>771525</xdr:rowOff>
    </xdr:to>
    <xdr:pic>
      <xdr:nvPicPr>
        <xdr:cNvPr id="247" name="图片 1">
          <a:extLst>
            <a:ext uri="{FF2B5EF4-FFF2-40B4-BE49-F238E27FC236}">
              <a16:creationId xmlns:a16="http://schemas.microsoft.com/office/drawing/2014/main" id="{2776561B-C8A3-40D8-98FB-C1692FF916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55016400"/>
          <a:ext cx="6858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304800</xdr:colOff>
      <xdr:row>34</xdr:row>
      <xdr:rowOff>142875</xdr:rowOff>
    </xdr:from>
    <xdr:to>
      <xdr:col>1</xdr:col>
      <xdr:colOff>1076325</xdr:colOff>
      <xdr:row>34</xdr:row>
      <xdr:rowOff>752475</xdr:rowOff>
    </xdr:to>
    <xdr:pic>
      <xdr:nvPicPr>
        <xdr:cNvPr id="248" name="图片 2">
          <a:extLst>
            <a:ext uri="{FF2B5EF4-FFF2-40B4-BE49-F238E27FC236}">
              <a16:creationId xmlns:a16="http://schemas.microsoft.com/office/drawing/2014/main" id="{F9CA140C-7E80-48BE-964E-8449680F61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30260925"/>
          <a:ext cx="7715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cgi.ebay.com/ws/eBayISAPI.dll?ViewItem&amp;item=131716649704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1022"/>
  <sheetViews>
    <sheetView topLeftCell="K105" zoomScale="80" zoomScaleNormal="80" zoomScaleSheetLayoutView="70" workbookViewId="0">
      <selection activeCell="K113" sqref="K113"/>
    </sheetView>
  </sheetViews>
  <sheetFormatPr defaultRowHeight="23.25"/>
  <cols>
    <col min="1" max="1" width="28.85546875" style="81" customWidth="1"/>
    <col min="2" max="2" width="6.85546875" style="120" bestFit="1" customWidth="1"/>
    <col min="3" max="3" width="5.85546875" style="120" bestFit="1" customWidth="1"/>
    <col min="4" max="4" width="48.28515625" style="61" customWidth="1"/>
    <col min="5" max="6" width="22.140625" style="61" customWidth="1"/>
    <col min="7" max="7" width="19.5703125" style="61" customWidth="1"/>
    <col min="8" max="8" width="19.85546875" style="61" customWidth="1"/>
    <col min="9" max="9" width="28.28515625" style="61" customWidth="1"/>
    <col min="10" max="10" width="18" style="1" customWidth="1"/>
    <col min="11" max="11" width="24.42578125" style="1" customWidth="1"/>
    <col min="12" max="12" width="25.7109375" style="1" customWidth="1"/>
    <col min="13" max="13" width="32.85546875" style="1" customWidth="1"/>
    <col min="14" max="14" width="14" style="2" bestFit="1" customWidth="1"/>
    <col min="15" max="15" width="9.7109375" style="3" customWidth="1"/>
    <col min="16" max="16" width="11.7109375" style="3" customWidth="1"/>
    <col min="17" max="17" width="16.42578125" style="3" customWidth="1"/>
    <col min="18" max="18" width="16" customWidth="1"/>
    <col min="19" max="19" width="9.140625" style="87"/>
    <col min="20" max="20" width="14.85546875" style="87" bestFit="1" customWidth="1"/>
    <col min="21" max="22" width="0" style="87" hidden="1" customWidth="1"/>
    <col min="23" max="23" width="15.85546875" style="87" bestFit="1" customWidth="1"/>
  </cols>
  <sheetData>
    <row r="1" spans="1:24" ht="40.5" customHeight="1">
      <c r="A1" s="62" t="s">
        <v>1039</v>
      </c>
      <c r="B1" s="502" t="s">
        <v>2038</v>
      </c>
      <c r="C1" s="502" t="s">
        <v>1569</v>
      </c>
      <c r="D1" s="67" t="s">
        <v>1038</v>
      </c>
      <c r="E1" s="4" t="s">
        <v>0</v>
      </c>
      <c r="F1" s="232" t="s">
        <v>1494</v>
      </c>
      <c r="G1" s="67" t="s">
        <v>1076</v>
      </c>
      <c r="H1" s="67" t="s">
        <v>1159</v>
      </c>
      <c r="I1" s="67" t="s">
        <v>1181</v>
      </c>
      <c r="J1" s="4" t="s">
        <v>1</v>
      </c>
      <c r="K1" s="4" t="s">
        <v>1161</v>
      </c>
      <c r="L1" s="148" t="s">
        <v>1096</v>
      </c>
      <c r="M1" s="5" t="s">
        <v>2</v>
      </c>
      <c r="N1" s="6" t="s">
        <v>3</v>
      </c>
      <c r="O1" s="6" t="s">
        <v>1051</v>
      </c>
      <c r="P1" s="6" t="s">
        <v>4</v>
      </c>
      <c r="Q1" s="85" t="s">
        <v>1048</v>
      </c>
      <c r="R1" s="128" t="s">
        <v>1040</v>
      </c>
      <c r="T1" s="87" t="s">
        <v>2855</v>
      </c>
      <c r="U1" s="602" t="s">
        <v>3</v>
      </c>
      <c r="V1" s="602" t="s">
        <v>1051</v>
      </c>
      <c r="W1" s="602" t="s">
        <v>2941</v>
      </c>
      <c r="X1" s="663" t="s">
        <v>2982</v>
      </c>
    </row>
    <row r="2" spans="1:24" ht="30.75" customHeight="1">
      <c r="A2" s="112"/>
      <c r="B2" s="672"/>
      <c r="C2" s="672"/>
      <c r="D2" s="79" t="s">
        <v>1012</v>
      </c>
      <c r="E2" s="79"/>
      <c r="F2" s="79"/>
      <c r="G2" s="79" t="s">
        <v>1162</v>
      </c>
      <c r="H2" s="79" t="s">
        <v>1165</v>
      </c>
      <c r="I2" s="79" t="s">
        <v>1114</v>
      </c>
      <c r="J2" s="81"/>
      <c r="K2" s="81" t="str">
        <f t="shared" ref="K2:K34" si="0">IF(LEFT(D2,1)="B",IF(IFERROR(FIND("Handle",M2,1),"!door")="!door","PowerMirror","DoorHandle"),IF(LEFT(D2,2)="DS","DoorHandle",IF(LEFT(D2,2)="IF","DoorHandle","EngineMount")))</f>
        <v>PowerMirror</v>
      </c>
      <c r="L2" s="81">
        <f t="shared" ref="L2:L67" si="1">IFERROR(FIND(RIGHT(K2,5),M2,1),FALSE)</f>
        <v>27</v>
      </c>
      <c r="M2" s="24" t="s">
        <v>1013</v>
      </c>
      <c r="N2" s="28">
        <v>60</v>
      </c>
      <c r="O2" s="29">
        <v>3</v>
      </c>
      <c r="P2" s="28">
        <v>60</v>
      </c>
      <c r="Q2" s="28"/>
      <c r="R2" s="129" t="s">
        <v>1041</v>
      </c>
      <c r="T2" s="87" t="e">
        <f>VLOOKUP(D2,#REF!,1,FALSE)</f>
        <v>#REF!</v>
      </c>
      <c r="U2" s="87" t="e">
        <f>VLOOKUP(D2,#REF!,1,FALSE)</f>
        <v>#REF!</v>
      </c>
      <c r="W2" s="87" t="e">
        <f>VLOOKUP(D2,#REF!,7,FALSE)</f>
        <v>#REF!</v>
      </c>
      <c r="X2" t="e">
        <f>IF(_xlfn.IFNA(T2,"NA")&lt;&gt;"NA",COUNTIF($T$2:$T$285,T2),0)</f>
        <v>#REF!</v>
      </c>
    </row>
    <row r="3" spans="1:24" ht="25.5" customHeight="1">
      <c r="A3" s="113"/>
      <c r="B3" s="673"/>
      <c r="C3" s="673"/>
      <c r="D3" s="79" t="s">
        <v>1014</v>
      </c>
      <c r="E3" s="79"/>
      <c r="F3" s="79"/>
      <c r="G3" s="79" t="s">
        <v>1162</v>
      </c>
      <c r="H3" s="79" t="s">
        <v>1165</v>
      </c>
      <c r="I3" s="79" t="s">
        <v>1114</v>
      </c>
      <c r="J3" s="81"/>
      <c r="K3" s="81" t="str">
        <f t="shared" si="0"/>
        <v>PowerMirror</v>
      </c>
      <c r="L3" s="81">
        <f t="shared" si="1"/>
        <v>27</v>
      </c>
      <c r="M3" s="24" t="s">
        <v>1015</v>
      </c>
      <c r="N3" s="28">
        <v>40</v>
      </c>
      <c r="O3" s="29">
        <v>2</v>
      </c>
      <c r="P3" s="28">
        <v>40</v>
      </c>
      <c r="Q3" s="28"/>
      <c r="R3" s="129" t="s">
        <v>1046</v>
      </c>
      <c r="T3" s="87" t="e">
        <f>VLOOKUP(D3,#REF!,1,FALSE)</f>
        <v>#REF!</v>
      </c>
      <c r="W3" s="87" t="e">
        <f>VLOOKUP(D3,#REF!,7,FALSE)</f>
        <v>#REF!</v>
      </c>
      <c r="X3" t="e">
        <f t="shared" ref="X3:X66" si="2">IF(_xlfn.IFNA(T3,"NA")&lt;&gt;"NA",COUNTIF($T$2:$T$285,T3),0)</f>
        <v>#REF!</v>
      </c>
    </row>
    <row r="4" spans="1:24" ht="24" customHeight="1">
      <c r="A4" s="84"/>
      <c r="B4" s="674"/>
      <c r="C4" s="674"/>
      <c r="D4" s="79" t="s">
        <v>1016</v>
      </c>
      <c r="E4" s="79"/>
      <c r="F4" s="79"/>
      <c r="G4" s="79" t="s">
        <v>1162</v>
      </c>
      <c r="H4" s="79" t="s">
        <v>1165</v>
      </c>
      <c r="I4" s="79" t="s">
        <v>1114</v>
      </c>
      <c r="J4" s="81"/>
      <c r="K4" s="81" t="str">
        <f t="shared" si="0"/>
        <v>PowerMirror</v>
      </c>
      <c r="L4" s="81">
        <f t="shared" si="1"/>
        <v>27</v>
      </c>
      <c r="M4" s="24" t="s">
        <v>1017</v>
      </c>
      <c r="N4" s="28">
        <v>40</v>
      </c>
      <c r="O4" s="29">
        <v>2</v>
      </c>
      <c r="P4" s="28">
        <v>40</v>
      </c>
      <c r="Q4" s="28"/>
      <c r="R4" s="129" t="s">
        <v>1041</v>
      </c>
      <c r="T4" s="87" t="e">
        <f>VLOOKUP(D4,#REF!,1,FALSE)</f>
        <v>#REF!</v>
      </c>
      <c r="W4" s="87" t="e">
        <f>VLOOKUP(D4,#REF!,7,FALSE)</f>
        <v>#REF!</v>
      </c>
      <c r="X4" t="e">
        <f t="shared" si="2"/>
        <v>#REF!</v>
      </c>
    </row>
    <row r="5" spans="1:24" ht="33" customHeight="1">
      <c r="A5" s="103"/>
      <c r="B5" s="103"/>
      <c r="C5" s="103"/>
      <c r="D5" s="9" t="s">
        <v>309</v>
      </c>
      <c r="E5" s="9" t="s">
        <v>309</v>
      </c>
      <c r="F5" s="9"/>
      <c r="G5" s="9" t="s">
        <v>1163</v>
      </c>
      <c r="H5" s="9" t="s">
        <v>1175</v>
      </c>
      <c r="I5" s="9" t="s">
        <v>1115</v>
      </c>
      <c r="J5" s="81"/>
      <c r="K5" s="81" t="str">
        <f t="shared" si="0"/>
        <v>DoorHandle</v>
      </c>
      <c r="L5" s="81">
        <f t="shared" si="1"/>
        <v>34</v>
      </c>
      <c r="M5" s="21" t="s">
        <v>310</v>
      </c>
      <c r="N5" s="19">
        <v>120</v>
      </c>
      <c r="O5" s="19">
        <v>2</v>
      </c>
      <c r="P5" s="19">
        <v>120</v>
      </c>
      <c r="Q5" s="19"/>
      <c r="R5" s="129" t="s">
        <v>1041</v>
      </c>
      <c r="T5" s="87" t="e">
        <f>VLOOKUP(D5,#REF!,1,FALSE)</f>
        <v>#REF!</v>
      </c>
      <c r="W5" s="87" t="e">
        <f>VLOOKUP(D5,#REF!,7,FALSE)</f>
        <v>#REF!</v>
      </c>
      <c r="X5" t="e">
        <f t="shared" si="2"/>
        <v>#REF!</v>
      </c>
    </row>
    <row r="6" spans="1:24" ht="33" customHeight="1">
      <c r="A6" s="114"/>
      <c r="B6" s="114"/>
      <c r="C6" s="114"/>
      <c r="D6" s="9" t="s">
        <v>2890</v>
      </c>
      <c r="E6" s="601" t="s">
        <v>2891</v>
      </c>
      <c r="F6" s="9"/>
      <c r="G6" s="9" t="s">
        <v>1163</v>
      </c>
      <c r="H6" s="9" t="s">
        <v>1101</v>
      </c>
      <c r="I6" s="9" t="s">
        <v>1121</v>
      </c>
      <c r="J6" s="81"/>
      <c r="K6" s="81" t="str">
        <f t="shared" si="0"/>
        <v>DoorHandle</v>
      </c>
      <c r="L6" s="81" t="b">
        <f t="shared" si="1"/>
        <v>0</v>
      </c>
      <c r="M6" s="21"/>
      <c r="N6" s="19"/>
      <c r="O6" s="19"/>
      <c r="P6" s="19"/>
      <c r="Q6" s="19"/>
      <c r="R6" s="129"/>
      <c r="T6" s="87" t="e">
        <f>VLOOKUP(D6,#REF!,1,FALSE)</f>
        <v>#REF!</v>
      </c>
      <c r="W6" s="87" t="e">
        <f>VLOOKUP(D6,#REF!,7,FALSE)</f>
        <v>#REF!</v>
      </c>
      <c r="X6" t="e">
        <f t="shared" si="2"/>
        <v>#REF!</v>
      </c>
    </row>
    <row r="7" spans="1:24" ht="39.75" customHeight="1">
      <c r="A7" s="116"/>
      <c r="B7" s="116"/>
      <c r="C7" s="116"/>
      <c r="D7" s="9" t="s">
        <v>312</v>
      </c>
      <c r="E7" s="9" t="s">
        <v>312</v>
      </c>
      <c r="F7" s="9"/>
      <c r="G7" s="9" t="s">
        <v>1163</v>
      </c>
      <c r="H7" s="9" t="s">
        <v>1175</v>
      </c>
      <c r="I7" s="9" t="s">
        <v>1115</v>
      </c>
      <c r="J7" s="81"/>
      <c r="K7" s="81" t="str">
        <f t="shared" si="0"/>
        <v>DoorHandle</v>
      </c>
      <c r="L7" s="81">
        <f t="shared" si="1"/>
        <v>34</v>
      </c>
      <c r="M7" s="21" t="s">
        <v>313</v>
      </c>
      <c r="N7" s="19" t="s">
        <v>236</v>
      </c>
      <c r="O7" s="19">
        <v>1</v>
      </c>
      <c r="P7" s="19">
        <v>80</v>
      </c>
      <c r="Q7" s="19"/>
      <c r="R7" s="129"/>
      <c r="T7" s="87" t="e">
        <f>VLOOKUP(D7,#REF!,1,FALSE)</f>
        <v>#REF!</v>
      </c>
      <c r="W7" s="87" t="e">
        <f>VLOOKUP(D7,#REF!,7,FALSE)</f>
        <v>#REF!</v>
      </c>
      <c r="X7" t="e">
        <f t="shared" si="2"/>
        <v>#REF!</v>
      </c>
    </row>
    <row r="8" spans="1:24" ht="44.25" customHeight="1">
      <c r="A8" s="116"/>
      <c r="B8" s="116"/>
      <c r="C8" s="116"/>
      <c r="D8" s="9" t="s">
        <v>314</v>
      </c>
      <c r="E8" s="9" t="s">
        <v>314</v>
      </c>
      <c r="F8" s="9"/>
      <c r="G8" s="9" t="s">
        <v>1163</v>
      </c>
      <c r="H8" s="9" t="s">
        <v>1175</v>
      </c>
      <c r="I8" s="9" t="s">
        <v>1115</v>
      </c>
      <c r="J8" s="81"/>
      <c r="K8" s="81" t="str">
        <f t="shared" si="0"/>
        <v>DoorHandle</v>
      </c>
      <c r="L8" s="81">
        <f t="shared" si="1"/>
        <v>34</v>
      </c>
      <c r="M8" s="21" t="s">
        <v>315</v>
      </c>
      <c r="N8" s="19" t="s">
        <v>203</v>
      </c>
      <c r="O8" s="19">
        <v>1</v>
      </c>
      <c r="P8" s="19">
        <v>30</v>
      </c>
      <c r="Q8" s="19"/>
      <c r="R8" s="129"/>
      <c r="T8" s="87" t="e">
        <f>VLOOKUP(D8,#REF!,1,FALSE)</f>
        <v>#REF!</v>
      </c>
      <c r="W8" s="87" t="e">
        <f>VLOOKUP(D8,#REF!,7,FALSE)</f>
        <v>#REF!</v>
      </c>
      <c r="X8" t="e">
        <f t="shared" si="2"/>
        <v>#REF!</v>
      </c>
    </row>
    <row r="9" spans="1:24" ht="58.5" customHeight="1">
      <c r="A9" s="116"/>
      <c r="B9" s="116"/>
      <c r="C9" s="116"/>
      <c r="D9" s="9" t="s">
        <v>316</v>
      </c>
      <c r="E9" s="9" t="s">
        <v>316</v>
      </c>
      <c r="F9" s="9"/>
      <c r="G9" s="9" t="s">
        <v>1163</v>
      </c>
      <c r="H9" s="9" t="s">
        <v>1175</v>
      </c>
      <c r="I9" s="9" t="s">
        <v>1115</v>
      </c>
      <c r="J9" s="81"/>
      <c r="K9" s="81" t="str">
        <f t="shared" si="0"/>
        <v>DoorHandle</v>
      </c>
      <c r="L9" s="81">
        <f t="shared" si="1"/>
        <v>34</v>
      </c>
      <c r="M9" s="21" t="s">
        <v>317</v>
      </c>
      <c r="N9" s="19" t="s">
        <v>203</v>
      </c>
      <c r="O9" s="19">
        <v>1</v>
      </c>
      <c r="P9" s="19">
        <v>30</v>
      </c>
      <c r="Q9" s="19"/>
      <c r="R9" s="129"/>
      <c r="T9" s="87" t="e">
        <f>VLOOKUP(D9,#REF!,1,FALSE)</f>
        <v>#REF!</v>
      </c>
      <c r="W9" s="87" t="e">
        <f>VLOOKUP(D9,#REF!,7,FALSE)</f>
        <v>#REF!</v>
      </c>
      <c r="X9" t="e">
        <f t="shared" si="2"/>
        <v>#REF!</v>
      </c>
    </row>
    <row r="10" spans="1:24" ht="54" customHeight="1">
      <c r="A10" s="116"/>
      <c r="B10" s="116"/>
      <c r="C10" s="116"/>
      <c r="D10" s="9" t="s">
        <v>318</v>
      </c>
      <c r="E10" s="9" t="s">
        <v>318</v>
      </c>
      <c r="F10" s="9"/>
      <c r="G10" s="9" t="s">
        <v>1163</v>
      </c>
      <c r="H10" s="9" t="s">
        <v>1175</v>
      </c>
      <c r="I10" s="9" t="s">
        <v>1115</v>
      </c>
      <c r="J10" s="81"/>
      <c r="K10" s="81" t="str">
        <f t="shared" si="0"/>
        <v>DoorHandle</v>
      </c>
      <c r="L10" s="81">
        <f t="shared" si="1"/>
        <v>34</v>
      </c>
      <c r="M10" s="21" t="s">
        <v>319</v>
      </c>
      <c r="N10" s="19" t="s">
        <v>320</v>
      </c>
      <c r="O10" s="19">
        <v>2</v>
      </c>
      <c r="P10" s="19">
        <v>100</v>
      </c>
      <c r="Q10" s="19"/>
      <c r="R10" s="129"/>
      <c r="T10" s="87" t="e">
        <f>VLOOKUP(D10,#REF!,1,FALSE)</f>
        <v>#REF!</v>
      </c>
      <c r="W10" s="87" t="e">
        <f>VLOOKUP(D10,#REF!,7,FALSE)</f>
        <v>#REF!</v>
      </c>
      <c r="X10" t="e">
        <f t="shared" si="2"/>
        <v>#REF!</v>
      </c>
    </row>
    <row r="11" spans="1:24" ht="52.5" customHeight="1">
      <c r="A11" s="115"/>
      <c r="B11" s="115"/>
      <c r="C11" s="115"/>
      <c r="D11" s="9" t="s">
        <v>321</v>
      </c>
      <c r="E11" s="9" t="s">
        <v>321</v>
      </c>
      <c r="F11" s="9"/>
      <c r="G11" s="9" t="s">
        <v>1163</v>
      </c>
      <c r="H11" s="9" t="s">
        <v>1175</v>
      </c>
      <c r="I11" s="9" t="s">
        <v>1115</v>
      </c>
      <c r="J11" s="81"/>
      <c r="K11" s="81" t="str">
        <f t="shared" si="0"/>
        <v>DoorHandle</v>
      </c>
      <c r="L11" s="81">
        <f t="shared" si="1"/>
        <v>34</v>
      </c>
      <c r="M11" s="21" t="s">
        <v>322</v>
      </c>
      <c r="N11" s="19" t="s">
        <v>195</v>
      </c>
      <c r="O11" s="19">
        <v>1</v>
      </c>
      <c r="P11" s="19">
        <v>50</v>
      </c>
      <c r="Q11" s="19"/>
      <c r="R11" s="129"/>
      <c r="T11" s="87" t="e">
        <f>VLOOKUP(D11,#REF!,1,FALSE)</f>
        <v>#REF!</v>
      </c>
      <c r="W11" s="87" t="e">
        <f>VLOOKUP(D11,#REF!,7,FALSE)</f>
        <v>#REF!</v>
      </c>
      <c r="X11" t="e">
        <f t="shared" si="2"/>
        <v>#REF!</v>
      </c>
    </row>
    <row r="12" spans="1:24" ht="57.75" customHeight="1">
      <c r="B12" s="81"/>
      <c r="C12" s="81"/>
      <c r="D12" s="9" t="s">
        <v>323</v>
      </c>
      <c r="E12" s="9" t="s">
        <v>323</v>
      </c>
      <c r="F12" s="9"/>
      <c r="G12" s="9" t="s">
        <v>1163</v>
      </c>
      <c r="H12" s="9" t="s">
        <v>1175</v>
      </c>
      <c r="I12" s="9" t="s">
        <v>1115</v>
      </c>
      <c r="J12" s="81"/>
      <c r="K12" s="81" t="str">
        <f t="shared" si="0"/>
        <v>DoorHandle</v>
      </c>
      <c r="L12" s="81">
        <f t="shared" si="1"/>
        <v>34</v>
      </c>
      <c r="M12" s="21" t="s">
        <v>324</v>
      </c>
      <c r="N12" s="19" t="s">
        <v>203</v>
      </c>
      <c r="O12" s="19">
        <v>1</v>
      </c>
      <c r="P12" s="19">
        <v>30</v>
      </c>
      <c r="Q12" s="19"/>
      <c r="R12" s="129"/>
      <c r="T12" s="87" t="e">
        <f>VLOOKUP(D12,#REF!,1,FALSE)</f>
        <v>#REF!</v>
      </c>
      <c r="W12" s="87" t="e">
        <f>VLOOKUP(D12,#REF!,7,FALSE)</f>
        <v>#REF!</v>
      </c>
      <c r="X12" t="e">
        <f t="shared" si="2"/>
        <v>#REF!</v>
      </c>
    </row>
    <row r="13" spans="1:24" ht="57" customHeight="1">
      <c r="B13" s="81"/>
      <c r="C13" s="81"/>
      <c r="D13" s="9" t="s">
        <v>325</v>
      </c>
      <c r="E13" s="9" t="s">
        <v>325</v>
      </c>
      <c r="F13" s="9"/>
      <c r="G13" s="9" t="s">
        <v>1163</v>
      </c>
      <c r="H13" s="9" t="s">
        <v>1175</v>
      </c>
      <c r="I13" s="9" t="s">
        <v>1115</v>
      </c>
      <c r="J13" s="81"/>
      <c r="K13" s="81" t="str">
        <f t="shared" si="0"/>
        <v>DoorHandle</v>
      </c>
      <c r="L13" s="81">
        <f t="shared" si="1"/>
        <v>34</v>
      </c>
      <c r="M13" s="21" t="s">
        <v>326</v>
      </c>
      <c r="N13" s="19">
        <v>39</v>
      </c>
      <c r="O13" s="19">
        <v>1</v>
      </c>
      <c r="P13" s="19">
        <v>39</v>
      </c>
      <c r="Q13" s="19"/>
      <c r="R13" s="129"/>
      <c r="T13" s="87" t="e">
        <f>VLOOKUP(D13,#REF!,1,FALSE)</f>
        <v>#REF!</v>
      </c>
      <c r="W13" s="87" t="e">
        <f>VLOOKUP(D13,#REF!,7,FALSE)</f>
        <v>#REF!</v>
      </c>
      <c r="X13" t="e">
        <f t="shared" si="2"/>
        <v>#REF!</v>
      </c>
    </row>
    <row r="14" spans="1:24" ht="59.25" customHeight="1">
      <c r="B14" s="81"/>
      <c r="C14" s="81"/>
      <c r="D14" s="9" t="s">
        <v>327</v>
      </c>
      <c r="E14" s="9" t="s">
        <v>327</v>
      </c>
      <c r="F14" s="9"/>
      <c r="G14" s="9" t="s">
        <v>1163</v>
      </c>
      <c r="H14" s="9" t="s">
        <v>1175</v>
      </c>
      <c r="I14" s="9" t="s">
        <v>1115</v>
      </c>
      <c r="J14" s="81"/>
      <c r="K14" s="81" t="str">
        <f t="shared" si="0"/>
        <v>DoorHandle</v>
      </c>
      <c r="L14" s="81">
        <f t="shared" si="1"/>
        <v>34</v>
      </c>
      <c r="M14" s="21" t="s">
        <v>328</v>
      </c>
      <c r="N14" s="19" t="s">
        <v>190</v>
      </c>
      <c r="O14" s="19">
        <v>1</v>
      </c>
      <c r="P14" s="19">
        <v>60</v>
      </c>
      <c r="Q14" s="19"/>
      <c r="R14" s="129"/>
      <c r="T14" s="87" t="e">
        <f>VLOOKUP(D14,#REF!,1,FALSE)</f>
        <v>#REF!</v>
      </c>
      <c r="W14" s="87" t="e">
        <f>VLOOKUP(D14,#REF!,7,FALSE)</f>
        <v>#REF!</v>
      </c>
      <c r="X14" t="e">
        <f t="shared" si="2"/>
        <v>#REF!</v>
      </c>
    </row>
    <row r="15" spans="1:24" ht="75" customHeight="1">
      <c r="B15" s="81"/>
      <c r="C15" s="81"/>
      <c r="D15" s="9" t="s">
        <v>329</v>
      </c>
      <c r="E15" s="9"/>
      <c r="F15" s="9"/>
      <c r="G15" s="9" t="s">
        <v>1163</v>
      </c>
      <c r="H15" s="9" t="s">
        <v>1175</v>
      </c>
      <c r="I15" s="9" t="s">
        <v>1115</v>
      </c>
      <c r="J15" s="81"/>
      <c r="K15" s="81" t="str">
        <f t="shared" si="0"/>
        <v>DoorHandle</v>
      </c>
      <c r="L15" s="81">
        <f t="shared" si="1"/>
        <v>34</v>
      </c>
      <c r="M15" s="21" t="s">
        <v>330</v>
      </c>
      <c r="N15" s="19"/>
      <c r="O15" s="19"/>
      <c r="P15" s="19">
        <v>40</v>
      </c>
      <c r="Q15" s="19"/>
      <c r="R15" s="129"/>
      <c r="T15" s="87" t="e">
        <f>VLOOKUP(D15,#REF!,1,FALSE)</f>
        <v>#REF!</v>
      </c>
      <c r="W15" s="87" t="e">
        <f>VLOOKUP(D15,#REF!,7,FALSE)</f>
        <v>#REF!</v>
      </c>
      <c r="X15" t="e">
        <f t="shared" si="2"/>
        <v>#REF!</v>
      </c>
    </row>
    <row r="16" spans="1:24" ht="75" customHeight="1">
      <c r="B16" s="233"/>
      <c r="C16" s="233"/>
      <c r="D16" s="26" t="s">
        <v>1223</v>
      </c>
      <c r="E16" s="26" t="s">
        <v>1223</v>
      </c>
      <c r="F16" s="26"/>
      <c r="G16" s="26" t="s">
        <v>1163</v>
      </c>
      <c r="H16" s="26" t="s">
        <v>1175</v>
      </c>
      <c r="I16" s="26" t="s">
        <v>1115</v>
      </c>
      <c r="J16" s="81"/>
      <c r="K16" s="81" t="str">
        <f t="shared" si="0"/>
        <v>DoorHandle</v>
      </c>
      <c r="L16" s="81">
        <f t="shared" si="1"/>
        <v>34</v>
      </c>
      <c r="M16" s="21" t="s">
        <v>331</v>
      </c>
      <c r="N16" s="19" t="s">
        <v>203</v>
      </c>
      <c r="O16" s="19">
        <v>1</v>
      </c>
      <c r="P16" s="19">
        <v>30</v>
      </c>
      <c r="Q16" s="19"/>
      <c r="R16" s="129"/>
      <c r="T16" s="87" t="e">
        <f>VLOOKUP(D16,#REF!,1,FALSE)</f>
        <v>#REF!</v>
      </c>
      <c r="W16" s="87" t="e">
        <f>VLOOKUP(D16,#REF!,7,FALSE)</f>
        <v>#REF!</v>
      </c>
      <c r="X16" t="e">
        <f t="shared" si="2"/>
        <v>#REF!</v>
      </c>
    </row>
    <row r="17" spans="1:24" ht="75" customHeight="1">
      <c r="B17" s="233"/>
      <c r="C17" s="233"/>
      <c r="D17" s="26" t="s">
        <v>1224</v>
      </c>
      <c r="E17" s="26" t="s">
        <v>1224</v>
      </c>
      <c r="F17" s="26"/>
      <c r="G17" s="26" t="s">
        <v>1163</v>
      </c>
      <c r="H17" s="26" t="s">
        <v>1175</v>
      </c>
      <c r="I17" s="26" t="s">
        <v>1115</v>
      </c>
      <c r="J17" s="81"/>
      <c r="K17" s="81" t="str">
        <f t="shared" si="0"/>
        <v>DoorHandle</v>
      </c>
      <c r="L17" s="81">
        <f t="shared" si="1"/>
        <v>34</v>
      </c>
      <c r="M17" s="21" t="s">
        <v>332</v>
      </c>
      <c r="N17" s="19" t="s">
        <v>203</v>
      </c>
      <c r="O17" s="19">
        <v>1</v>
      </c>
      <c r="P17" s="19">
        <v>30</v>
      </c>
      <c r="Q17" s="19"/>
      <c r="R17" s="129"/>
      <c r="T17" s="87" t="e">
        <f>VLOOKUP(D17,#REF!,1,FALSE)</f>
        <v>#REF!</v>
      </c>
      <c r="W17" s="87" t="e">
        <f>VLOOKUP(D17,#REF!,7,FALSE)</f>
        <v>#REF!</v>
      </c>
      <c r="X17" t="e">
        <f t="shared" si="2"/>
        <v>#REF!</v>
      </c>
    </row>
    <row r="18" spans="1:24" ht="75" customHeight="1">
      <c r="B18" s="233"/>
      <c r="C18" s="233"/>
      <c r="D18" s="26" t="s">
        <v>2856</v>
      </c>
      <c r="E18" s="599"/>
      <c r="F18" s="26"/>
      <c r="G18" s="26"/>
      <c r="H18" s="26" t="s">
        <v>1474</v>
      </c>
      <c r="I18" s="26"/>
      <c r="J18" s="81"/>
      <c r="K18" s="81"/>
      <c r="L18" s="81"/>
      <c r="M18" s="21"/>
      <c r="N18" s="19"/>
      <c r="O18" s="19"/>
      <c r="P18" s="19"/>
      <c r="Q18" s="19"/>
      <c r="R18" s="129"/>
      <c r="T18" s="87" t="e">
        <f>VLOOKUP(D18,#REF!,1,FALSE)</f>
        <v>#REF!</v>
      </c>
      <c r="W18" s="87" t="e">
        <f>VLOOKUP(D18,#REF!,7,FALSE)</f>
        <v>#REF!</v>
      </c>
      <c r="X18" t="e">
        <f t="shared" si="2"/>
        <v>#REF!</v>
      </c>
    </row>
    <row r="19" spans="1:24" s="1180" customFormat="1" ht="75" customHeight="1">
      <c r="A19" s="889"/>
      <c r="B19" s="966"/>
      <c r="C19" s="966"/>
      <c r="D19" s="132" t="s">
        <v>1225</v>
      </c>
      <c r="E19" s="132" t="s">
        <v>1225</v>
      </c>
      <c r="F19" s="132"/>
      <c r="G19" s="132" t="s">
        <v>1163</v>
      </c>
      <c r="H19" s="132" t="s">
        <v>1175</v>
      </c>
      <c r="I19" s="132" t="s">
        <v>1115</v>
      </c>
      <c r="J19" s="889"/>
      <c r="K19" s="889" t="str">
        <f t="shared" si="0"/>
        <v>DoorHandle</v>
      </c>
      <c r="L19" s="889">
        <f t="shared" si="1"/>
        <v>34</v>
      </c>
      <c r="M19" s="890" t="s">
        <v>333</v>
      </c>
      <c r="N19" s="879">
        <v>0</v>
      </c>
      <c r="O19" s="879">
        <v>0</v>
      </c>
      <c r="P19" s="879">
        <v>20</v>
      </c>
      <c r="Q19" s="879"/>
      <c r="R19" s="891"/>
      <c r="S19" s="892"/>
      <c r="T19" s="892" t="e">
        <f>VLOOKUP(D19,#REF!,1,FALSE)</f>
        <v>#REF!</v>
      </c>
      <c r="U19" s="892"/>
      <c r="V19" s="892"/>
      <c r="W19" s="892" t="e">
        <f>VLOOKUP(D19,#REF!,7,FALSE)</f>
        <v>#REF!</v>
      </c>
      <c r="X19" s="1180" t="e">
        <f t="shared" si="2"/>
        <v>#REF!</v>
      </c>
    </row>
    <row r="20" spans="1:24" ht="75" customHeight="1">
      <c r="B20" s="233"/>
      <c r="C20" s="233"/>
      <c r="D20" s="26" t="s">
        <v>1226</v>
      </c>
      <c r="E20" s="26" t="s">
        <v>1226</v>
      </c>
      <c r="F20" s="26"/>
      <c r="G20" s="26" t="s">
        <v>1163</v>
      </c>
      <c r="H20" s="26" t="s">
        <v>1175</v>
      </c>
      <c r="I20" s="26" t="s">
        <v>1115</v>
      </c>
      <c r="J20" s="81"/>
      <c r="K20" s="81" t="str">
        <f t="shared" si="0"/>
        <v>DoorHandle</v>
      </c>
      <c r="L20" s="81">
        <f t="shared" si="1"/>
        <v>34</v>
      </c>
      <c r="M20" s="21" t="s">
        <v>334</v>
      </c>
      <c r="N20" s="19" t="s">
        <v>259</v>
      </c>
      <c r="O20" s="19">
        <v>1</v>
      </c>
      <c r="P20" s="19">
        <v>29</v>
      </c>
      <c r="Q20" s="19"/>
      <c r="R20" s="129"/>
      <c r="T20" s="87" t="e">
        <f>VLOOKUP(D20,#REF!,1,FALSE)</f>
        <v>#REF!</v>
      </c>
      <c r="W20" s="87" t="e">
        <f>VLOOKUP(D20,#REF!,7,FALSE)</f>
        <v>#REF!</v>
      </c>
      <c r="X20" t="e">
        <f t="shared" si="2"/>
        <v>#REF!</v>
      </c>
    </row>
    <row r="21" spans="1:24" ht="75" customHeight="1">
      <c r="B21" s="233"/>
      <c r="C21" s="233"/>
      <c r="D21" s="26" t="s">
        <v>1227</v>
      </c>
      <c r="E21" s="26" t="s">
        <v>1227</v>
      </c>
      <c r="F21" s="26"/>
      <c r="G21" s="26" t="s">
        <v>1163</v>
      </c>
      <c r="H21" s="26" t="s">
        <v>1177</v>
      </c>
      <c r="I21" s="26" t="s">
        <v>1115</v>
      </c>
      <c r="J21" s="81"/>
      <c r="K21" s="81" t="str">
        <f t="shared" si="0"/>
        <v>DoorHandle</v>
      </c>
      <c r="L21" s="81">
        <f t="shared" si="1"/>
        <v>34</v>
      </c>
      <c r="M21" s="21" t="s">
        <v>335</v>
      </c>
      <c r="N21" s="19" t="s">
        <v>270</v>
      </c>
      <c r="O21" s="19">
        <v>1</v>
      </c>
      <c r="P21" s="19">
        <v>25</v>
      </c>
      <c r="Q21" s="19"/>
      <c r="R21" s="129"/>
      <c r="T21" s="87" t="e">
        <f>VLOOKUP(D21,#REF!,1,FALSE)</f>
        <v>#REF!</v>
      </c>
      <c r="W21" s="87" t="e">
        <f>VLOOKUP(D21,#REF!,7,FALSE)</f>
        <v>#REF!</v>
      </c>
      <c r="X21" t="e">
        <f t="shared" si="2"/>
        <v>#REF!</v>
      </c>
    </row>
    <row r="22" spans="1:24" ht="75" customHeight="1">
      <c r="B22" s="233"/>
      <c r="C22" s="233"/>
      <c r="D22" s="26" t="s">
        <v>1228</v>
      </c>
      <c r="E22" s="26" t="s">
        <v>1228</v>
      </c>
      <c r="F22" s="26"/>
      <c r="G22" s="26" t="s">
        <v>1163</v>
      </c>
      <c r="H22" s="26" t="s">
        <v>1175</v>
      </c>
      <c r="I22" s="26" t="s">
        <v>1115</v>
      </c>
      <c r="J22" s="81"/>
      <c r="K22" s="81" t="str">
        <f t="shared" si="0"/>
        <v>DoorHandle</v>
      </c>
      <c r="L22" s="81">
        <f t="shared" si="1"/>
        <v>34</v>
      </c>
      <c r="M22" s="21" t="s">
        <v>336</v>
      </c>
      <c r="N22" s="19" t="s">
        <v>270</v>
      </c>
      <c r="O22" s="19">
        <v>1</v>
      </c>
      <c r="P22" s="19">
        <v>25</v>
      </c>
      <c r="Q22" s="19"/>
      <c r="R22" s="129"/>
      <c r="T22" s="87" t="e">
        <f>VLOOKUP(D22,#REF!,1,FALSE)</f>
        <v>#REF!</v>
      </c>
      <c r="W22" s="87" t="e">
        <f>VLOOKUP(D22,#REF!,7,FALSE)</f>
        <v>#REF!</v>
      </c>
      <c r="X22" t="e">
        <f t="shared" si="2"/>
        <v>#REF!</v>
      </c>
    </row>
    <row r="23" spans="1:24" s="126" customFormat="1" ht="75" customHeight="1">
      <c r="A23" s="122"/>
      <c r="B23" s="677"/>
      <c r="C23" s="677"/>
      <c r="D23" s="88" t="s">
        <v>1229</v>
      </c>
      <c r="E23" s="88" t="s">
        <v>1229</v>
      </c>
      <c r="F23" s="88"/>
      <c r="G23" s="88" t="s">
        <v>1163</v>
      </c>
      <c r="H23" s="88" t="s">
        <v>1175</v>
      </c>
      <c r="I23" s="88" t="s">
        <v>1116</v>
      </c>
      <c r="J23" s="122"/>
      <c r="K23" s="122" t="str">
        <f t="shared" si="0"/>
        <v>DoorHandle</v>
      </c>
      <c r="L23" s="122">
        <f t="shared" si="1"/>
        <v>34</v>
      </c>
      <c r="M23" s="1158" t="s">
        <v>337</v>
      </c>
      <c r="N23" s="125">
        <v>0</v>
      </c>
      <c r="O23" s="125">
        <v>0</v>
      </c>
      <c r="P23" s="125">
        <v>40</v>
      </c>
      <c r="Q23" s="125"/>
      <c r="R23" s="1163"/>
      <c r="S23" s="127"/>
      <c r="T23" s="127" t="e">
        <f>VLOOKUP(D23,#REF!,1,FALSE)</f>
        <v>#REF!</v>
      </c>
      <c r="U23" s="127"/>
      <c r="V23" s="127"/>
      <c r="W23" s="127" t="e">
        <f>VLOOKUP(D23,#REF!,7,FALSE)</f>
        <v>#REF!</v>
      </c>
      <c r="X23" s="126" t="e">
        <f t="shared" si="2"/>
        <v>#REF!</v>
      </c>
    </row>
    <row r="24" spans="1:24" ht="75" customHeight="1">
      <c r="B24" s="233"/>
      <c r="C24" s="233"/>
      <c r="D24" s="26" t="s">
        <v>1230</v>
      </c>
      <c r="E24" s="26" t="s">
        <v>1230</v>
      </c>
      <c r="F24" s="26"/>
      <c r="G24" s="26" t="s">
        <v>1163</v>
      </c>
      <c r="H24" s="26" t="s">
        <v>1175</v>
      </c>
      <c r="I24" s="26" t="s">
        <v>1115</v>
      </c>
      <c r="J24" s="81"/>
      <c r="K24" s="81" t="str">
        <f t="shared" si="0"/>
        <v>DoorHandle</v>
      </c>
      <c r="L24" s="81">
        <f t="shared" si="1"/>
        <v>34</v>
      </c>
      <c r="M24" s="21" t="s">
        <v>338</v>
      </c>
      <c r="N24" s="19" t="s">
        <v>201</v>
      </c>
      <c r="O24" s="19">
        <v>1</v>
      </c>
      <c r="P24" s="19">
        <v>40</v>
      </c>
      <c r="Q24" s="19"/>
      <c r="R24" s="129"/>
      <c r="T24" s="87" t="e">
        <f>VLOOKUP(D24,#REF!,1,FALSE)</f>
        <v>#REF!</v>
      </c>
      <c r="W24" s="87" t="e">
        <f>VLOOKUP(D24,#REF!,7,FALSE)</f>
        <v>#REF!</v>
      </c>
      <c r="X24" t="e">
        <f t="shared" si="2"/>
        <v>#REF!</v>
      </c>
    </row>
    <row r="25" spans="1:24" ht="75" customHeight="1">
      <c r="A25" s="94"/>
      <c r="B25" s="675"/>
      <c r="C25" s="675"/>
      <c r="D25" s="26" t="s">
        <v>1231</v>
      </c>
      <c r="E25" s="26" t="s">
        <v>1231</v>
      </c>
      <c r="F25" s="26"/>
      <c r="G25" s="26" t="s">
        <v>1163</v>
      </c>
      <c r="H25" s="26" t="s">
        <v>1175</v>
      </c>
      <c r="I25" s="26" t="s">
        <v>1115</v>
      </c>
      <c r="J25" s="81"/>
      <c r="K25" s="81" t="str">
        <f t="shared" si="0"/>
        <v>DoorHandle</v>
      </c>
      <c r="L25" s="81">
        <f t="shared" si="1"/>
        <v>34</v>
      </c>
      <c r="M25" s="21" t="s">
        <v>339</v>
      </c>
      <c r="N25" s="19" t="s">
        <v>261</v>
      </c>
      <c r="O25" s="19">
        <v>1</v>
      </c>
      <c r="P25" s="19">
        <v>22</v>
      </c>
      <c r="Q25" s="19"/>
      <c r="R25" s="129"/>
      <c r="T25" s="87" t="e">
        <f>VLOOKUP(D25,#REF!,1,FALSE)</f>
        <v>#REF!</v>
      </c>
      <c r="W25" s="87" t="e">
        <f>VLOOKUP(D25,#REF!,7,FALSE)</f>
        <v>#REF!</v>
      </c>
      <c r="X25" t="e">
        <f t="shared" si="2"/>
        <v>#REF!</v>
      </c>
    </row>
    <row r="26" spans="1:24" ht="75" customHeight="1">
      <c r="A26" s="94"/>
      <c r="B26" s="675"/>
      <c r="C26" s="675"/>
      <c r="D26" s="26" t="s">
        <v>1232</v>
      </c>
      <c r="E26" s="26" t="s">
        <v>1232</v>
      </c>
      <c r="F26" s="26"/>
      <c r="G26" s="26" t="s">
        <v>1163</v>
      </c>
      <c r="H26" s="26" t="s">
        <v>1175</v>
      </c>
      <c r="I26" s="26" t="s">
        <v>1115</v>
      </c>
      <c r="J26" s="81"/>
      <c r="K26" s="81" t="str">
        <f t="shared" si="0"/>
        <v>DoorHandle</v>
      </c>
      <c r="L26" s="81">
        <f t="shared" si="1"/>
        <v>34</v>
      </c>
      <c r="M26" s="21" t="s">
        <v>340</v>
      </c>
      <c r="N26" s="19" t="s">
        <v>268</v>
      </c>
      <c r="O26" s="19">
        <v>1</v>
      </c>
      <c r="P26" s="19">
        <v>24</v>
      </c>
      <c r="Q26" s="19"/>
      <c r="R26" s="129"/>
      <c r="T26" s="87" t="e">
        <f>VLOOKUP(D26,#REF!,1,FALSE)</f>
        <v>#REF!</v>
      </c>
      <c r="W26" s="87" t="e">
        <f>VLOOKUP(D26,#REF!,7,FALSE)</f>
        <v>#REF!</v>
      </c>
      <c r="X26" t="e">
        <f t="shared" si="2"/>
        <v>#REF!</v>
      </c>
    </row>
    <row r="27" spans="1:24" s="126" customFormat="1" ht="75" customHeight="1">
      <c r="A27" s="122"/>
      <c r="B27" s="677"/>
      <c r="C27" s="677"/>
      <c r="D27" s="88" t="s">
        <v>1233</v>
      </c>
      <c r="E27" s="88" t="s">
        <v>1233</v>
      </c>
      <c r="F27" s="88"/>
      <c r="G27" s="88" t="s">
        <v>1163</v>
      </c>
      <c r="H27" s="88" t="s">
        <v>1175</v>
      </c>
      <c r="I27" s="88" t="s">
        <v>1117</v>
      </c>
      <c r="J27" s="122"/>
      <c r="K27" s="122" t="str">
        <f t="shared" si="0"/>
        <v>DoorHandle</v>
      </c>
      <c r="L27" s="122">
        <f t="shared" si="1"/>
        <v>34</v>
      </c>
      <c r="M27" s="1158" t="s">
        <v>341</v>
      </c>
      <c r="N27" s="125">
        <v>0</v>
      </c>
      <c r="O27" s="125">
        <v>0</v>
      </c>
      <c r="P27" s="125">
        <v>30</v>
      </c>
      <c r="Q27" s="125"/>
      <c r="R27" s="1163"/>
      <c r="S27" s="127"/>
      <c r="T27" s="127" t="e">
        <f>VLOOKUP(D27,#REF!,1,FALSE)</f>
        <v>#REF!</v>
      </c>
      <c r="U27" s="127"/>
      <c r="V27" s="127"/>
      <c r="W27" s="127" t="e">
        <f>VLOOKUP(D27,#REF!,7,FALSE)</f>
        <v>#REF!</v>
      </c>
      <c r="X27" s="126" t="e">
        <f t="shared" si="2"/>
        <v>#REF!</v>
      </c>
    </row>
    <row r="28" spans="1:24" s="126" customFormat="1" ht="75" customHeight="1">
      <c r="A28" s="122" t="s">
        <v>4073</v>
      </c>
      <c r="B28" s="677"/>
      <c r="C28" s="677"/>
      <c r="D28" s="88" t="s">
        <v>1234</v>
      </c>
      <c r="E28" s="88" t="s">
        <v>1234</v>
      </c>
      <c r="F28" s="88"/>
      <c r="G28" s="88" t="s">
        <v>1163</v>
      </c>
      <c r="H28" s="88" t="s">
        <v>1175</v>
      </c>
      <c r="I28" s="88" t="s">
        <v>1117</v>
      </c>
      <c r="J28" s="122"/>
      <c r="K28" s="122" t="str">
        <f t="shared" si="0"/>
        <v>DoorHandle</v>
      </c>
      <c r="L28" s="122">
        <f t="shared" si="1"/>
        <v>34</v>
      </c>
      <c r="M28" s="1158" t="s">
        <v>342</v>
      </c>
      <c r="N28" s="125">
        <v>0</v>
      </c>
      <c r="O28" s="125">
        <v>0</v>
      </c>
      <c r="P28" s="125">
        <v>0</v>
      </c>
      <c r="Q28" s="125"/>
      <c r="R28" s="1163"/>
      <c r="S28" s="127"/>
      <c r="T28" s="127" t="e">
        <f>VLOOKUP(D28,#REF!,1,FALSE)</f>
        <v>#REF!</v>
      </c>
      <c r="U28" s="127"/>
      <c r="V28" s="127"/>
      <c r="W28" s="127" t="e">
        <f>VLOOKUP(D28,#REF!,7,FALSE)</f>
        <v>#REF!</v>
      </c>
      <c r="X28" s="126" t="e">
        <f t="shared" si="2"/>
        <v>#REF!</v>
      </c>
    </row>
    <row r="29" spans="1:24" ht="75" customHeight="1">
      <c r="B29" s="233"/>
      <c r="C29" s="233"/>
      <c r="D29" s="91" t="s">
        <v>1235</v>
      </c>
      <c r="E29" s="26" t="s">
        <v>1235</v>
      </c>
      <c r="F29" s="26"/>
      <c r="G29" s="26" t="s">
        <v>1163</v>
      </c>
      <c r="H29" s="26" t="s">
        <v>1175</v>
      </c>
      <c r="I29" s="26" t="s">
        <v>1115</v>
      </c>
      <c r="J29" s="81"/>
      <c r="K29" s="81" t="str">
        <f t="shared" si="0"/>
        <v>DoorHandle</v>
      </c>
      <c r="L29" s="81">
        <f t="shared" si="1"/>
        <v>34</v>
      </c>
      <c r="M29" s="21" t="s">
        <v>343</v>
      </c>
      <c r="N29" s="19"/>
      <c r="O29" s="19"/>
      <c r="P29" s="864">
        <v>30</v>
      </c>
      <c r="Q29" s="19"/>
      <c r="R29" s="129"/>
      <c r="T29" s="87" t="e">
        <f>VLOOKUP(D29,#REF!,1,FALSE)</f>
        <v>#REF!</v>
      </c>
      <c r="W29" s="87" t="e">
        <f>VLOOKUP(D29,#REF!,7,FALSE)</f>
        <v>#REF!</v>
      </c>
      <c r="X29" t="e">
        <f t="shared" si="2"/>
        <v>#REF!</v>
      </c>
    </row>
    <row r="30" spans="1:24" ht="75" customHeight="1">
      <c r="B30" s="233"/>
      <c r="C30" s="233"/>
      <c r="D30" s="26" t="s">
        <v>1236</v>
      </c>
      <c r="E30" s="26" t="s">
        <v>1236</v>
      </c>
      <c r="F30" s="26"/>
      <c r="G30" s="26" t="s">
        <v>1163</v>
      </c>
      <c r="H30" s="26" t="s">
        <v>1175</v>
      </c>
      <c r="I30" s="26" t="s">
        <v>1115</v>
      </c>
      <c r="J30" s="81"/>
      <c r="K30" s="81" t="str">
        <f t="shared" si="0"/>
        <v>DoorHandle</v>
      </c>
      <c r="L30" s="81">
        <f t="shared" si="1"/>
        <v>34</v>
      </c>
      <c r="M30" s="21" t="s">
        <v>344</v>
      </c>
      <c r="N30" s="19" t="s">
        <v>261</v>
      </c>
      <c r="O30" s="19">
        <v>1</v>
      </c>
      <c r="P30" s="19">
        <v>22</v>
      </c>
      <c r="Q30" s="19"/>
      <c r="R30" s="129"/>
      <c r="T30" s="87" t="e">
        <f>VLOOKUP(D30,#REF!,1,FALSE)</f>
        <v>#REF!</v>
      </c>
      <c r="W30" s="87" t="e">
        <f>VLOOKUP(D30,#REF!,7,FALSE)</f>
        <v>#REF!</v>
      </c>
      <c r="X30" t="e">
        <f t="shared" si="2"/>
        <v>#REF!</v>
      </c>
    </row>
    <row r="31" spans="1:24" s="1180" customFormat="1" ht="75" customHeight="1">
      <c r="A31" s="889"/>
      <c r="B31" s="966"/>
      <c r="C31" s="966"/>
      <c r="D31" s="132" t="s">
        <v>1237</v>
      </c>
      <c r="E31" s="132" t="s">
        <v>1237</v>
      </c>
      <c r="F31" s="132"/>
      <c r="G31" s="132" t="s">
        <v>1163</v>
      </c>
      <c r="H31" s="132" t="s">
        <v>1175</v>
      </c>
      <c r="I31" s="132" t="s">
        <v>1115</v>
      </c>
      <c r="J31" s="889"/>
      <c r="K31" s="889" t="str">
        <f t="shared" si="0"/>
        <v>DoorHandle</v>
      </c>
      <c r="L31" s="889">
        <f t="shared" si="1"/>
        <v>34</v>
      </c>
      <c r="M31" s="890" t="s">
        <v>345</v>
      </c>
      <c r="N31" s="879">
        <v>0</v>
      </c>
      <c r="O31" s="879">
        <v>0</v>
      </c>
      <c r="P31" s="879">
        <v>3</v>
      </c>
      <c r="Q31" s="879"/>
      <c r="R31" s="891"/>
      <c r="S31" s="892"/>
      <c r="T31" s="892" t="e">
        <f>VLOOKUP(D31,#REF!,1,FALSE)</f>
        <v>#REF!</v>
      </c>
      <c r="U31" s="892"/>
      <c r="V31" s="892"/>
      <c r="W31" s="892" t="e">
        <f>VLOOKUP(D31,#REF!,7,FALSE)</f>
        <v>#REF!</v>
      </c>
      <c r="X31" s="1180" t="e">
        <f t="shared" si="2"/>
        <v>#REF!</v>
      </c>
    </row>
    <row r="32" spans="1:24" ht="75" customHeight="1">
      <c r="B32" s="233"/>
      <c r="C32" s="233"/>
      <c r="D32" s="26" t="s">
        <v>1238</v>
      </c>
      <c r="E32" s="26" t="s">
        <v>1238</v>
      </c>
      <c r="F32" s="26"/>
      <c r="G32" s="26" t="s">
        <v>1163</v>
      </c>
      <c r="H32" s="26" t="s">
        <v>1175</v>
      </c>
      <c r="I32" s="26" t="s">
        <v>1115</v>
      </c>
      <c r="J32" s="81"/>
      <c r="K32" s="81" t="str">
        <f t="shared" si="0"/>
        <v>DoorHandle</v>
      </c>
      <c r="L32" s="81">
        <f t="shared" si="1"/>
        <v>34</v>
      </c>
      <c r="M32" s="21" t="s">
        <v>346</v>
      </c>
      <c r="N32" s="19" t="s">
        <v>304</v>
      </c>
      <c r="O32" s="19">
        <v>1</v>
      </c>
      <c r="P32" s="19">
        <v>31</v>
      </c>
      <c r="Q32" s="19"/>
      <c r="R32" s="129"/>
      <c r="T32" s="87" t="e">
        <f>VLOOKUP(D32,#REF!,1,FALSE)</f>
        <v>#REF!</v>
      </c>
      <c r="W32" s="87" t="e">
        <f>VLOOKUP(D32,#REF!,7,FALSE)</f>
        <v>#REF!</v>
      </c>
      <c r="X32" t="e">
        <f t="shared" si="2"/>
        <v>#REF!</v>
      </c>
    </row>
    <row r="33" spans="1:24" ht="75" customHeight="1">
      <c r="B33" s="233"/>
      <c r="C33" s="233"/>
      <c r="D33" s="26" t="s">
        <v>1239</v>
      </c>
      <c r="E33" s="26" t="s">
        <v>1239</v>
      </c>
      <c r="F33" s="26"/>
      <c r="G33" s="26" t="s">
        <v>1163</v>
      </c>
      <c r="H33" s="26" t="s">
        <v>1175</v>
      </c>
      <c r="I33" s="26" t="s">
        <v>1115</v>
      </c>
      <c r="J33" s="81"/>
      <c r="K33" s="81" t="str">
        <f t="shared" si="0"/>
        <v>DoorHandle</v>
      </c>
      <c r="L33" s="81">
        <f t="shared" si="1"/>
        <v>34</v>
      </c>
      <c r="M33" s="21" t="s">
        <v>347</v>
      </c>
      <c r="N33" s="19" t="s">
        <v>270</v>
      </c>
      <c r="O33" s="19">
        <v>1</v>
      </c>
      <c r="P33" s="19">
        <v>25</v>
      </c>
      <c r="Q33" s="19"/>
      <c r="R33" s="129"/>
      <c r="T33" s="87" t="e">
        <f>VLOOKUP(D33,#REF!,1,FALSE)</f>
        <v>#REF!</v>
      </c>
      <c r="W33" s="87" t="e">
        <f>VLOOKUP(D33,#REF!,7,FALSE)</f>
        <v>#REF!</v>
      </c>
      <c r="X33" t="e">
        <f t="shared" si="2"/>
        <v>#REF!</v>
      </c>
    </row>
    <row r="34" spans="1:24" ht="75" customHeight="1">
      <c r="B34" s="233"/>
      <c r="C34" s="233"/>
      <c r="D34" s="26" t="s">
        <v>1240</v>
      </c>
      <c r="E34" s="26" t="s">
        <v>1240</v>
      </c>
      <c r="F34" s="26"/>
      <c r="G34" s="26" t="s">
        <v>1163</v>
      </c>
      <c r="H34" s="26" t="s">
        <v>1175</v>
      </c>
      <c r="I34" s="26" t="s">
        <v>1115</v>
      </c>
      <c r="J34" s="81"/>
      <c r="K34" s="81" t="str">
        <f t="shared" si="0"/>
        <v>DoorHandle</v>
      </c>
      <c r="L34" s="81">
        <f t="shared" si="1"/>
        <v>34</v>
      </c>
      <c r="M34" s="21" t="s">
        <v>348</v>
      </c>
      <c r="N34" s="19" t="s">
        <v>270</v>
      </c>
      <c r="O34" s="19">
        <v>1</v>
      </c>
      <c r="P34" s="19">
        <v>25</v>
      </c>
      <c r="Q34" s="19"/>
      <c r="R34" s="129"/>
      <c r="T34" s="87" t="e">
        <f>VLOOKUP(D34,#REF!,1,FALSE)</f>
        <v>#REF!</v>
      </c>
      <c r="W34" s="87" t="e">
        <f>VLOOKUP(D34,#REF!,7,FALSE)</f>
        <v>#REF!</v>
      </c>
      <c r="X34" t="e">
        <f t="shared" si="2"/>
        <v>#REF!</v>
      </c>
    </row>
    <row r="35" spans="1:24" ht="56.25" customHeight="1">
      <c r="B35" s="233"/>
      <c r="C35" s="233"/>
      <c r="D35" s="26" t="s">
        <v>1241</v>
      </c>
      <c r="E35" s="26" t="s">
        <v>1241</v>
      </c>
      <c r="F35" s="26"/>
      <c r="G35" s="26" t="s">
        <v>1163</v>
      </c>
      <c r="H35" s="26" t="s">
        <v>1175</v>
      </c>
      <c r="I35" s="26" t="s">
        <v>1115</v>
      </c>
      <c r="J35" s="81"/>
      <c r="K35" s="81" t="str">
        <f t="shared" ref="K35:K67" si="3">IF(LEFT(D35,1)="B",IF(IFERROR(FIND("Handle",M35,1),"!door")="!door","PowerMirror","DoorHandle"),IF(LEFT(D35,2)="DS","DoorHandle",IF(LEFT(D35,2)="IF","DoorHandle","EngineMount")))</f>
        <v>DoorHandle</v>
      </c>
      <c r="L35" s="81">
        <f t="shared" si="1"/>
        <v>34</v>
      </c>
      <c r="M35" s="21" t="s">
        <v>349</v>
      </c>
      <c r="N35" s="19" t="s">
        <v>201</v>
      </c>
      <c r="O35" s="19">
        <v>1</v>
      </c>
      <c r="P35" s="19">
        <v>40</v>
      </c>
      <c r="Q35" s="19"/>
      <c r="R35" s="129"/>
      <c r="T35" s="87" t="e">
        <f>VLOOKUP(D35,#REF!,1,FALSE)</f>
        <v>#REF!</v>
      </c>
      <c r="W35" s="87" t="e">
        <f>VLOOKUP(D35,#REF!,7,FALSE)</f>
        <v>#REF!</v>
      </c>
      <c r="X35" t="e">
        <f t="shared" si="2"/>
        <v>#REF!</v>
      </c>
    </row>
    <row r="36" spans="1:24" ht="56.25" customHeight="1">
      <c r="B36" s="233"/>
      <c r="C36" s="233"/>
      <c r="D36" s="26" t="s">
        <v>1242</v>
      </c>
      <c r="E36" s="26" t="s">
        <v>1242</v>
      </c>
      <c r="F36" s="26"/>
      <c r="G36" s="26" t="s">
        <v>1163</v>
      </c>
      <c r="H36" s="26" t="s">
        <v>1175</v>
      </c>
      <c r="I36" s="26" t="s">
        <v>1115</v>
      </c>
      <c r="J36" s="81"/>
      <c r="K36" s="81" t="str">
        <f t="shared" si="3"/>
        <v>DoorHandle</v>
      </c>
      <c r="L36" s="81">
        <f t="shared" si="1"/>
        <v>34</v>
      </c>
      <c r="M36" s="21" t="s">
        <v>350</v>
      </c>
      <c r="N36" s="19" t="s">
        <v>270</v>
      </c>
      <c r="O36" s="19">
        <v>1</v>
      </c>
      <c r="P36" s="19">
        <v>25</v>
      </c>
      <c r="Q36" s="19"/>
      <c r="R36" s="129"/>
      <c r="T36" s="87" t="e">
        <f>VLOOKUP(D36,#REF!,1,FALSE)</f>
        <v>#REF!</v>
      </c>
      <c r="W36" s="87" t="e">
        <f>VLOOKUP(D36,#REF!,7,FALSE)</f>
        <v>#REF!</v>
      </c>
      <c r="X36" t="e">
        <f t="shared" si="2"/>
        <v>#REF!</v>
      </c>
    </row>
    <row r="37" spans="1:24" ht="54.75" customHeight="1">
      <c r="B37" s="233"/>
      <c r="C37" s="233"/>
      <c r="D37" s="26" t="s">
        <v>1243</v>
      </c>
      <c r="E37" s="26" t="s">
        <v>1243</v>
      </c>
      <c r="F37" s="26"/>
      <c r="G37" s="26" t="s">
        <v>1163</v>
      </c>
      <c r="H37" s="26" t="s">
        <v>1175</v>
      </c>
      <c r="I37" s="26" t="s">
        <v>1115</v>
      </c>
      <c r="J37" s="81"/>
      <c r="K37" s="81" t="str">
        <f t="shared" si="3"/>
        <v>DoorHandle</v>
      </c>
      <c r="L37" s="81">
        <f t="shared" si="1"/>
        <v>34</v>
      </c>
      <c r="M37" s="21" t="s">
        <v>351</v>
      </c>
      <c r="N37" s="19" t="s">
        <v>281</v>
      </c>
      <c r="O37" s="19">
        <v>1</v>
      </c>
      <c r="P37" s="19">
        <v>20</v>
      </c>
      <c r="Q37" s="19"/>
      <c r="R37" s="129"/>
      <c r="T37" s="87" t="e">
        <f>VLOOKUP(D37,#REF!,1,FALSE)</f>
        <v>#REF!</v>
      </c>
      <c r="W37" s="87" t="e">
        <f>VLOOKUP(D37,#REF!,7,FALSE)</f>
        <v>#REF!</v>
      </c>
      <c r="X37" t="e">
        <f t="shared" si="2"/>
        <v>#REF!</v>
      </c>
    </row>
    <row r="38" spans="1:24" ht="58.5" customHeight="1">
      <c r="B38" s="233"/>
      <c r="C38" s="233"/>
      <c r="D38" s="26" t="s">
        <v>1244</v>
      </c>
      <c r="E38" s="26" t="s">
        <v>1244</v>
      </c>
      <c r="F38" s="26"/>
      <c r="G38" s="26" t="s">
        <v>1163</v>
      </c>
      <c r="H38" s="26" t="s">
        <v>1175</v>
      </c>
      <c r="I38" s="26" t="s">
        <v>1115</v>
      </c>
      <c r="J38" s="81"/>
      <c r="K38" s="81" t="str">
        <f t="shared" si="3"/>
        <v>DoorHandle</v>
      </c>
      <c r="L38" s="81">
        <f t="shared" si="1"/>
        <v>34</v>
      </c>
      <c r="M38" s="21" t="s">
        <v>352</v>
      </c>
      <c r="N38" s="19" t="s">
        <v>281</v>
      </c>
      <c r="O38" s="19">
        <v>1</v>
      </c>
      <c r="P38" s="19">
        <v>20</v>
      </c>
      <c r="Q38" s="19"/>
      <c r="R38" s="129"/>
      <c r="T38" s="87" t="e">
        <f>VLOOKUP(D38,#REF!,1,FALSE)</f>
        <v>#REF!</v>
      </c>
      <c r="W38" s="87" t="e">
        <f>VLOOKUP(D38,#REF!,7,FALSE)</f>
        <v>#REF!</v>
      </c>
      <c r="X38" t="e">
        <f t="shared" si="2"/>
        <v>#REF!</v>
      </c>
    </row>
    <row r="39" spans="1:24" ht="54.75" customHeight="1">
      <c r="B39" s="233"/>
      <c r="C39" s="233"/>
      <c r="D39" s="26" t="s">
        <v>1245</v>
      </c>
      <c r="E39" s="26" t="s">
        <v>1245</v>
      </c>
      <c r="F39" s="26"/>
      <c r="G39" s="26" t="s">
        <v>1163</v>
      </c>
      <c r="H39" s="26" t="s">
        <v>1175</v>
      </c>
      <c r="I39" s="26" t="s">
        <v>1115</v>
      </c>
      <c r="J39" s="81"/>
      <c r="K39" s="81" t="str">
        <f t="shared" si="3"/>
        <v>DoorHandle</v>
      </c>
      <c r="L39" s="81">
        <f t="shared" si="1"/>
        <v>34</v>
      </c>
      <c r="M39" s="21" t="s">
        <v>353</v>
      </c>
      <c r="N39" s="19" t="s">
        <v>195</v>
      </c>
      <c r="O39" s="19">
        <v>1</v>
      </c>
      <c r="P39" s="19">
        <v>50</v>
      </c>
      <c r="Q39" s="19"/>
      <c r="R39" s="129"/>
      <c r="T39" s="87" t="e">
        <f>VLOOKUP(D39,#REF!,1,FALSE)</f>
        <v>#REF!</v>
      </c>
      <c r="W39" s="87" t="e">
        <f>VLOOKUP(D39,#REF!,7,FALSE)</f>
        <v>#REF!</v>
      </c>
      <c r="X39" t="e">
        <f t="shared" si="2"/>
        <v>#REF!</v>
      </c>
    </row>
    <row r="40" spans="1:24" s="126" customFormat="1" ht="75" customHeight="1">
      <c r="A40" s="122"/>
      <c r="B40" s="677"/>
      <c r="C40" s="677"/>
      <c r="D40" s="88" t="s">
        <v>1246</v>
      </c>
      <c r="E40" s="88" t="s">
        <v>1246</v>
      </c>
      <c r="F40" s="88"/>
      <c r="G40" s="88" t="s">
        <v>1163</v>
      </c>
      <c r="H40" s="88" t="s">
        <v>1175</v>
      </c>
      <c r="I40" s="88" t="s">
        <v>1115</v>
      </c>
      <c r="J40" s="122"/>
      <c r="K40" s="122" t="str">
        <f t="shared" si="3"/>
        <v>DoorHandle</v>
      </c>
      <c r="L40" s="122">
        <f t="shared" si="1"/>
        <v>34</v>
      </c>
      <c r="M40" s="1158" t="s">
        <v>354</v>
      </c>
      <c r="N40" s="125">
        <v>0</v>
      </c>
      <c r="O40" s="125">
        <v>0</v>
      </c>
      <c r="P40" s="125">
        <v>0</v>
      </c>
      <c r="Q40" s="125"/>
      <c r="R40" s="1163"/>
      <c r="S40" s="127"/>
      <c r="T40" s="127" t="e">
        <f>VLOOKUP(D40,#REF!,1,FALSE)</f>
        <v>#REF!</v>
      </c>
      <c r="U40" s="127"/>
      <c r="V40" s="127"/>
      <c r="W40" s="127" t="e">
        <f>VLOOKUP(D40,#REF!,7,FALSE)</f>
        <v>#REF!</v>
      </c>
      <c r="X40" s="126" t="e">
        <f t="shared" si="2"/>
        <v>#REF!</v>
      </c>
    </row>
    <row r="41" spans="1:24" ht="56.25" customHeight="1">
      <c r="B41" s="233"/>
      <c r="C41" s="233"/>
      <c r="D41" s="26" t="s">
        <v>1247</v>
      </c>
      <c r="E41" s="26" t="s">
        <v>1247</v>
      </c>
      <c r="F41" s="26"/>
      <c r="G41" s="26" t="s">
        <v>1163</v>
      </c>
      <c r="H41" s="26" t="s">
        <v>1175</v>
      </c>
      <c r="I41" s="26" t="s">
        <v>1115</v>
      </c>
      <c r="J41" s="81"/>
      <c r="K41" s="81" t="str">
        <f t="shared" si="3"/>
        <v>DoorHandle</v>
      </c>
      <c r="L41" s="81">
        <f t="shared" si="1"/>
        <v>34</v>
      </c>
      <c r="M41" s="21" t="s">
        <v>355</v>
      </c>
      <c r="N41" s="19" t="s">
        <v>281</v>
      </c>
      <c r="O41" s="19">
        <v>1</v>
      </c>
      <c r="P41" s="19">
        <v>20</v>
      </c>
      <c r="Q41" s="19"/>
      <c r="R41" s="129"/>
      <c r="T41" s="87" t="e">
        <f>VLOOKUP(D41,#REF!,1,FALSE)</f>
        <v>#REF!</v>
      </c>
      <c r="W41" s="87" t="e">
        <f>VLOOKUP(D41,#REF!,7,FALSE)</f>
        <v>#REF!</v>
      </c>
      <c r="X41" t="e">
        <f t="shared" si="2"/>
        <v>#REF!</v>
      </c>
    </row>
    <row r="42" spans="1:24" s="126" customFormat="1" ht="50.25" customHeight="1">
      <c r="A42" s="122"/>
      <c r="B42" s="677"/>
      <c r="C42" s="677"/>
      <c r="D42" s="1398" t="s">
        <v>1237</v>
      </c>
      <c r="E42" s="1398" t="s">
        <v>1237</v>
      </c>
      <c r="F42" s="1398"/>
      <c r="G42" s="88" t="s">
        <v>1163</v>
      </c>
      <c r="H42" s="88" t="s">
        <v>1175</v>
      </c>
      <c r="I42" s="88" t="s">
        <v>1115</v>
      </c>
      <c r="J42" s="122"/>
      <c r="K42" s="122" t="str">
        <f t="shared" si="3"/>
        <v>DoorHandle</v>
      </c>
      <c r="L42" s="122">
        <f t="shared" si="1"/>
        <v>34</v>
      </c>
      <c r="M42" s="1158" t="s">
        <v>357</v>
      </c>
      <c r="N42" s="125">
        <v>0</v>
      </c>
      <c r="O42" s="125">
        <v>0</v>
      </c>
      <c r="P42" s="125">
        <v>0</v>
      </c>
      <c r="Q42" s="125"/>
      <c r="R42" s="1163"/>
      <c r="S42" s="127"/>
      <c r="T42" s="127" t="e">
        <f>VLOOKUP(D42,#REF!,1,FALSE)</f>
        <v>#REF!</v>
      </c>
      <c r="U42" s="127"/>
      <c r="V42" s="127"/>
      <c r="W42" s="127" t="e">
        <f>VLOOKUP(D42,#REF!,7,FALSE)</f>
        <v>#REF!</v>
      </c>
      <c r="X42" s="126" t="e">
        <f t="shared" si="2"/>
        <v>#REF!</v>
      </c>
    </row>
    <row r="43" spans="1:24" ht="75" customHeight="1">
      <c r="B43" s="233"/>
      <c r="C43" s="233"/>
      <c r="D43" s="26" t="s">
        <v>358</v>
      </c>
      <c r="E43" s="26" t="s">
        <v>358</v>
      </c>
      <c r="F43" s="26"/>
      <c r="G43" s="26" t="s">
        <v>1163</v>
      </c>
      <c r="H43" s="26" t="s">
        <v>1175</v>
      </c>
      <c r="I43" s="26" t="s">
        <v>1115</v>
      </c>
      <c r="J43" s="81"/>
      <c r="K43" s="81" t="str">
        <f t="shared" si="3"/>
        <v>DoorHandle</v>
      </c>
      <c r="L43" s="81">
        <f t="shared" si="1"/>
        <v>34</v>
      </c>
      <c r="M43" s="21" t="s">
        <v>359</v>
      </c>
      <c r="N43" s="19" t="s">
        <v>360</v>
      </c>
      <c r="O43" s="19">
        <v>2</v>
      </c>
      <c r="P43" s="19">
        <v>150</v>
      </c>
      <c r="Q43" s="19"/>
      <c r="R43" s="129" t="s">
        <v>1049</v>
      </c>
      <c r="T43" s="87" t="e">
        <f>VLOOKUP(D43,#REF!,1,FALSE)</f>
        <v>#REF!</v>
      </c>
      <c r="W43" s="87" t="e">
        <f>VLOOKUP(D43,#REF!,7,FALSE)</f>
        <v>#REF!</v>
      </c>
      <c r="X43" t="e">
        <f t="shared" si="2"/>
        <v>#REF!</v>
      </c>
    </row>
    <row r="44" spans="1:24" ht="75" customHeight="1">
      <c r="B44" s="233"/>
      <c r="C44" s="233"/>
      <c r="D44" s="26" t="s">
        <v>361</v>
      </c>
      <c r="E44" s="26" t="s">
        <v>361</v>
      </c>
      <c r="F44" s="26"/>
      <c r="G44" s="26" t="s">
        <v>1163</v>
      </c>
      <c r="H44" s="26" t="s">
        <v>1175</v>
      </c>
      <c r="I44" s="26" t="s">
        <v>1115</v>
      </c>
      <c r="J44" s="81"/>
      <c r="K44" s="81" t="str">
        <f t="shared" si="3"/>
        <v>DoorHandle</v>
      </c>
      <c r="L44" s="81">
        <f t="shared" si="1"/>
        <v>34</v>
      </c>
      <c r="M44" s="21" t="s">
        <v>362</v>
      </c>
      <c r="N44" s="19" t="s">
        <v>236</v>
      </c>
      <c r="O44" s="19">
        <v>1</v>
      </c>
      <c r="P44" s="19">
        <v>80</v>
      </c>
      <c r="Q44" s="19"/>
      <c r="R44" s="129"/>
      <c r="T44" s="87" t="e">
        <f>VLOOKUP(D44,#REF!,1,FALSE)</f>
        <v>#REF!</v>
      </c>
      <c r="W44" s="87" t="e">
        <f>VLOOKUP(D44,#REF!,7,FALSE)</f>
        <v>#REF!</v>
      </c>
      <c r="X44" t="e">
        <f t="shared" si="2"/>
        <v>#REF!</v>
      </c>
    </row>
    <row r="45" spans="1:24" ht="75" customHeight="1">
      <c r="B45" s="233"/>
      <c r="C45" s="233"/>
      <c r="D45" s="26" t="s">
        <v>363</v>
      </c>
      <c r="E45" s="26" t="s">
        <v>363</v>
      </c>
      <c r="F45" s="26"/>
      <c r="G45" s="26" t="s">
        <v>1163</v>
      </c>
      <c r="H45" s="26" t="s">
        <v>1175</v>
      </c>
      <c r="I45" s="26" t="s">
        <v>1115</v>
      </c>
      <c r="J45" s="81"/>
      <c r="K45" s="81" t="str">
        <f t="shared" si="3"/>
        <v>DoorHandle</v>
      </c>
      <c r="L45" s="81">
        <f t="shared" si="1"/>
        <v>34</v>
      </c>
      <c r="M45" s="21" t="s">
        <v>364</v>
      </c>
      <c r="N45" s="19" t="s">
        <v>365</v>
      </c>
      <c r="O45" s="19">
        <v>1</v>
      </c>
      <c r="P45" s="19">
        <v>61</v>
      </c>
      <c r="Q45" s="19"/>
      <c r="R45" s="129"/>
      <c r="T45" s="87" t="e">
        <f>VLOOKUP(D45,#REF!,1,FALSE)</f>
        <v>#REF!</v>
      </c>
      <c r="W45" s="87" t="e">
        <f>VLOOKUP(D45,#REF!,7,FALSE)</f>
        <v>#REF!</v>
      </c>
      <c r="X45" t="e">
        <f t="shared" si="2"/>
        <v>#REF!</v>
      </c>
    </row>
    <row r="46" spans="1:24" ht="57.75" customHeight="1">
      <c r="B46" s="233"/>
      <c r="C46" s="233"/>
      <c r="D46" s="26" t="s">
        <v>366</v>
      </c>
      <c r="E46" s="26" t="s">
        <v>366</v>
      </c>
      <c r="F46" s="26"/>
      <c r="G46" s="26" t="s">
        <v>1163</v>
      </c>
      <c r="H46" s="26" t="s">
        <v>1175</v>
      </c>
      <c r="I46" s="26" t="s">
        <v>1115</v>
      </c>
      <c r="J46" s="81"/>
      <c r="K46" s="81" t="str">
        <f t="shared" si="3"/>
        <v>DoorHandle</v>
      </c>
      <c r="L46" s="81">
        <f t="shared" si="1"/>
        <v>34</v>
      </c>
      <c r="M46" s="21" t="s">
        <v>367</v>
      </c>
      <c r="N46" s="19" t="s">
        <v>190</v>
      </c>
      <c r="O46" s="19">
        <v>1</v>
      </c>
      <c r="P46" s="19">
        <v>60</v>
      </c>
      <c r="Q46" s="19"/>
      <c r="R46" s="129"/>
      <c r="T46" s="87" t="e">
        <f>VLOOKUP(D46,#REF!,1,FALSE)</f>
        <v>#REF!</v>
      </c>
      <c r="W46" s="87" t="e">
        <f>VLOOKUP(D46,#REF!,7,FALSE)</f>
        <v>#REF!</v>
      </c>
      <c r="X46" t="e">
        <f t="shared" si="2"/>
        <v>#REF!</v>
      </c>
    </row>
    <row r="47" spans="1:24" ht="60.75" customHeight="1">
      <c r="B47" s="233"/>
      <c r="C47" s="233"/>
      <c r="D47" s="26" t="s">
        <v>368</v>
      </c>
      <c r="E47" s="26" t="s">
        <v>368</v>
      </c>
      <c r="F47" s="26"/>
      <c r="G47" s="26" t="s">
        <v>1163</v>
      </c>
      <c r="H47" s="26" t="s">
        <v>1175</v>
      </c>
      <c r="I47" s="26" t="s">
        <v>1115</v>
      </c>
      <c r="J47" s="81"/>
      <c r="K47" s="81" t="str">
        <f t="shared" si="3"/>
        <v>DoorHandle</v>
      </c>
      <c r="L47" s="81">
        <f t="shared" si="1"/>
        <v>34</v>
      </c>
      <c r="M47" s="21" t="s">
        <v>369</v>
      </c>
      <c r="N47" s="19">
        <v>160</v>
      </c>
      <c r="O47" s="19">
        <v>2</v>
      </c>
      <c r="P47" s="19">
        <v>160</v>
      </c>
      <c r="Q47" s="19">
        <v>150</v>
      </c>
      <c r="R47" s="129" t="s">
        <v>1042</v>
      </c>
      <c r="T47" s="87" t="e">
        <f>VLOOKUP(D47,#REF!,1,FALSE)</f>
        <v>#REF!</v>
      </c>
      <c r="W47" s="87" t="e">
        <f>VLOOKUP(D47,#REF!,7,FALSE)</f>
        <v>#REF!</v>
      </c>
      <c r="X47" t="e">
        <f t="shared" si="2"/>
        <v>#REF!</v>
      </c>
    </row>
    <row r="48" spans="1:24" ht="38.25" customHeight="1">
      <c r="B48" s="233"/>
      <c r="C48" s="233"/>
      <c r="D48" s="26" t="s">
        <v>372</v>
      </c>
      <c r="E48" s="26" t="s">
        <v>372</v>
      </c>
      <c r="F48" s="26"/>
      <c r="G48" s="26" t="s">
        <v>1163</v>
      </c>
      <c r="H48" s="26" t="s">
        <v>1175</v>
      </c>
      <c r="I48" s="26" t="s">
        <v>1115</v>
      </c>
      <c r="J48" s="81"/>
      <c r="K48" s="81" t="str">
        <f t="shared" si="3"/>
        <v>DoorHandle</v>
      </c>
      <c r="L48" s="81">
        <f t="shared" si="1"/>
        <v>34</v>
      </c>
      <c r="M48" s="21" t="s">
        <v>373</v>
      </c>
      <c r="N48" s="19" t="s">
        <v>190</v>
      </c>
      <c r="O48" s="19">
        <v>1</v>
      </c>
      <c r="P48" s="19">
        <v>60</v>
      </c>
      <c r="Q48" s="19"/>
      <c r="R48" s="129"/>
      <c r="T48" s="87" t="e">
        <f>VLOOKUP(D48,#REF!,1,FALSE)</f>
        <v>#REF!</v>
      </c>
      <c r="W48" s="87" t="e">
        <f>VLOOKUP(D48,#REF!,7,FALSE)</f>
        <v>#REF!</v>
      </c>
      <c r="X48" t="e">
        <f t="shared" si="2"/>
        <v>#REF!</v>
      </c>
    </row>
    <row r="49" spans="1:24" ht="38.25" customHeight="1">
      <c r="B49" s="233"/>
      <c r="C49" s="233"/>
      <c r="D49" s="26" t="s">
        <v>374</v>
      </c>
      <c r="E49" s="26" t="s">
        <v>374</v>
      </c>
      <c r="F49" s="26"/>
      <c r="G49" s="26" t="s">
        <v>1163</v>
      </c>
      <c r="H49" s="26" t="s">
        <v>1175</v>
      </c>
      <c r="I49" s="26" t="s">
        <v>1115</v>
      </c>
      <c r="J49" s="81"/>
      <c r="K49" s="81" t="str">
        <f t="shared" si="3"/>
        <v>DoorHandle</v>
      </c>
      <c r="L49" s="81">
        <f t="shared" si="1"/>
        <v>34</v>
      </c>
      <c r="M49" s="21" t="s">
        <v>375</v>
      </c>
      <c r="N49" s="19">
        <v>35</v>
      </c>
      <c r="O49" s="19">
        <v>1</v>
      </c>
      <c r="P49" s="19">
        <v>35</v>
      </c>
      <c r="Q49" s="19">
        <v>60</v>
      </c>
      <c r="R49" s="129"/>
      <c r="T49" s="87" t="e">
        <f>VLOOKUP(D49,#REF!,1,FALSE)</f>
        <v>#REF!</v>
      </c>
      <c r="W49" s="87" t="e">
        <f>VLOOKUP(D49,#REF!,7,FALSE)</f>
        <v>#REF!</v>
      </c>
      <c r="X49" t="e">
        <f t="shared" si="2"/>
        <v>#REF!</v>
      </c>
    </row>
    <row r="50" spans="1:24" ht="31.5" customHeight="1">
      <c r="B50" s="233"/>
      <c r="C50" s="233"/>
      <c r="D50" s="26" t="s">
        <v>370</v>
      </c>
      <c r="E50" s="26" t="s">
        <v>370</v>
      </c>
      <c r="F50" s="26"/>
      <c r="G50" s="26" t="s">
        <v>1163</v>
      </c>
      <c r="H50" s="26" t="s">
        <v>1175</v>
      </c>
      <c r="I50" s="26" t="s">
        <v>1115</v>
      </c>
      <c r="J50" s="9"/>
      <c r="K50" s="81" t="str">
        <f t="shared" si="3"/>
        <v>DoorHandle</v>
      </c>
      <c r="L50" s="81">
        <f t="shared" si="1"/>
        <v>34</v>
      </c>
      <c r="M50" s="21" t="s">
        <v>371</v>
      </c>
      <c r="N50" s="19">
        <v>80</v>
      </c>
      <c r="O50" s="19">
        <v>1</v>
      </c>
      <c r="P50" s="19">
        <v>80</v>
      </c>
      <c r="Q50" s="83">
        <v>85</v>
      </c>
      <c r="R50" s="129"/>
      <c r="T50" s="87" t="e">
        <f>VLOOKUP(D50,#REF!,1,FALSE)</f>
        <v>#REF!</v>
      </c>
      <c r="W50" s="87" t="e">
        <f>VLOOKUP(D50,#REF!,7,FALSE)</f>
        <v>#REF!</v>
      </c>
      <c r="X50" t="e">
        <f t="shared" si="2"/>
        <v>#REF!</v>
      </c>
    </row>
    <row r="51" spans="1:24" ht="39.75" customHeight="1">
      <c r="B51" s="233"/>
      <c r="C51" s="233"/>
      <c r="D51" s="26" t="s">
        <v>376</v>
      </c>
      <c r="E51" s="26" t="s">
        <v>376</v>
      </c>
      <c r="F51" s="26"/>
      <c r="G51" s="26" t="s">
        <v>1163</v>
      </c>
      <c r="H51" s="26" t="s">
        <v>1175</v>
      </c>
      <c r="I51" s="26" t="s">
        <v>1115</v>
      </c>
      <c r="J51" s="81"/>
      <c r="K51" s="81" t="str">
        <f t="shared" si="3"/>
        <v>DoorHandle</v>
      </c>
      <c r="L51" s="81">
        <f t="shared" si="1"/>
        <v>34</v>
      </c>
      <c r="M51" s="21" t="s">
        <v>377</v>
      </c>
      <c r="N51" s="19" t="s">
        <v>201</v>
      </c>
      <c r="O51" s="19">
        <v>1</v>
      </c>
      <c r="P51" s="19">
        <v>40</v>
      </c>
      <c r="Q51" s="19"/>
      <c r="R51" s="129"/>
      <c r="T51" s="87" t="e">
        <f>VLOOKUP(D51,#REF!,1,FALSE)</f>
        <v>#REF!</v>
      </c>
      <c r="W51" s="87" t="e">
        <f>VLOOKUP(D51,#REF!,7,FALSE)</f>
        <v>#REF!</v>
      </c>
      <c r="X51" t="e">
        <f t="shared" si="2"/>
        <v>#REF!</v>
      </c>
    </row>
    <row r="52" spans="1:24" ht="40.5" customHeight="1">
      <c r="B52" s="233"/>
      <c r="C52" s="233"/>
      <c r="D52" s="79" t="s">
        <v>1018</v>
      </c>
      <c r="E52" s="79"/>
      <c r="F52" s="79"/>
      <c r="G52" s="79" t="s">
        <v>1162</v>
      </c>
      <c r="H52" s="79" t="s">
        <v>1165</v>
      </c>
      <c r="I52" s="79" t="s">
        <v>1114</v>
      </c>
      <c r="J52" s="81"/>
      <c r="K52" s="81" t="str">
        <f t="shared" si="3"/>
        <v>PowerMirror</v>
      </c>
      <c r="L52" s="81">
        <f t="shared" si="1"/>
        <v>27</v>
      </c>
      <c r="M52" s="24" t="s">
        <v>1019</v>
      </c>
      <c r="N52" s="28">
        <v>80</v>
      </c>
      <c r="O52" s="29">
        <v>4</v>
      </c>
      <c r="P52" s="28">
        <v>80</v>
      </c>
      <c r="Q52" s="28"/>
      <c r="R52" s="129" t="s">
        <v>1046</v>
      </c>
      <c r="T52" s="87" t="e">
        <f>VLOOKUP(D52,#REF!,1,FALSE)</f>
        <v>#REF!</v>
      </c>
      <c r="W52" s="87" t="e">
        <f>VLOOKUP(D52,#REF!,7,FALSE)</f>
        <v>#REF!</v>
      </c>
      <c r="X52" t="e">
        <f t="shared" si="2"/>
        <v>#REF!</v>
      </c>
    </row>
    <row r="53" spans="1:24" ht="50.25" customHeight="1">
      <c r="B53" s="233"/>
      <c r="C53" s="233"/>
      <c r="D53" s="79" t="s">
        <v>1020</v>
      </c>
      <c r="E53" s="79"/>
      <c r="F53" s="79"/>
      <c r="G53" s="79" t="s">
        <v>1162</v>
      </c>
      <c r="H53" s="79" t="s">
        <v>1165</v>
      </c>
      <c r="I53" s="79" t="s">
        <v>1114</v>
      </c>
      <c r="J53" s="81"/>
      <c r="K53" s="81" t="str">
        <f t="shared" si="3"/>
        <v>PowerMirror</v>
      </c>
      <c r="L53" s="81">
        <f t="shared" si="1"/>
        <v>27</v>
      </c>
      <c r="M53" s="24" t="s">
        <v>1021</v>
      </c>
      <c r="N53" s="28">
        <v>40</v>
      </c>
      <c r="O53" s="29">
        <v>2</v>
      </c>
      <c r="P53" s="28">
        <v>40</v>
      </c>
      <c r="Q53" s="28"/>
      <c r="R53" s="129" t="s">
        <v>1046</v>
      </c>
      <c r="T53" s="87" t="e">
        <f>VLOOKUP(D53,#REF!,1,FALSE)</f>
        <v>#REF!</v>
      </c>
      <c r="W53" s="87" t="e">
        <f>VLOOKUP(D53,#REF!,7,FALSE)</f>
        <v>#REF!</v>
      </c>
      <c r="X53" t="e">
        <f t="shared" si="2"/>
        <v>#REF!</v>
      </c>
    </row>
    <row r="54" spans="1:24" ht="45" customHeight="1">
      <c r="B54" s="233"/>
      <c r="C54" s="233"/>
      <c r="D54" s="79" t="s">
        <v>1022</v>
      </c>
      <c r="E54" s="79"/>
      <c r="F54" s="79"/>
      <c r="G54" s="79" t="s">
        <v>1162</v>
      </c>
      <c r="H54" s="79" t="s">
        <v>1165</v>
      </c>
      <c r="I54" s="79" t="s">
        <v>1118</v>
      </c>
      <c r="J54" s="81"/>
      <c r="K54" s="81" t="str">
        <f t="shared" si="3"/>
        <v>PowerMirror</v>
      </c>
      <c r="L54" s="81">
        <f t="shared" si="1"/>
        <v>27</v>
      </c>
      <c r="M54" s="24" t="s">
        <v>1023</v>
      </c>
      <c r="N54" s="28">
        <v>20</v>
      </c>
      <c r="O54" s="29">
        <v>1</v>
      </c>
      <c r="P54" s="28">
        <v>20</v>
      </c>
      <c r="Q54" s="28"/>
      <c r="R54" s="129"/>
      <c r="T54" s="87" t="e">
        <f>VLOOKUP(D54,#REF!,1,FALSE)</f>
        <v>#REF!</v>
      </c>
      <c r="W54" s="87" t="e">
        <f>VLOOKUP(D54,#REF!,7,FALSE)</f>
        <v>#REF!</v>
      </c>
      <c r="X54" t="e">
        <f t="shared" si="2"/>
        <v>#REF!</v>
      </c>
    </row>
    <row r="55" spans="1:24" ht="42" customHeight="1">
      <c r="B55" s="233"/>
      <c r="C55" s="233"/>
      <c r="D55" s="79" t="s">
        <v>1024</v>
      </c>
      <c r="E55" s="79"/>
      <c r="F55" s="79"/>
      <c r="G55" s="79" t="s">
        <v>1162</v>
      </c>
      <c r="H55" s="79" t="s">
        <v>1165</v>
      </c>
      <c r="I55" s="79" t="s">
        <v>1114</v>
      </c>
      <c r="J55" s="81"/>
      <c r="K55" s="81" t="str">
        <f t="shared" si="3"/>
        <v>PowerMirror</v>
      </c>
      <c r="L55" s="81">
        <f t="shared" si="1"/>
        <v>27</v>
      </c>
      <c r="M55" s="24" t="s">
        <v>1025</v>
      </c>
      <c r="N55" s="28">
        <v>20</v>
      </c>
      <c r="O55" s="29">
        <v>1</v>
      </c>
      <c r="P55" s="28">
        <v>20</v>
      </c>
      <c r="Q55" s="28"/>
      <c r="R55" s="129"/>
      <c r="T55" s="87" t="e">
        <f>VLOOKUP(D55,#REF!,1,FALSE)</f>
        <v>#REF!</v>
      </c>
      <c r="W55" s="87" t="e">
        <f>VLOOKUP(D55,#REF!,7,FALSE)</f>
        <v>#REF!</v>
      </c>
      <c r="X55" t="e">
        <f t="shared" si="2"/>
        <v>#REF!</v>
      </c>
    </row>
    <row r="56" spans="1:24" ht="54" customHeight="1">
      <c r="B56" s="233"/>
      <c r="C56" s="233"/>
      <c r="D56" s="26" t="s">
        <v>378</v>
      </c>
      <c r="E56" s="26" t="s">
        <v>378</v>
      </c>
      <c r="F56" s="26"/>
      <c r="G56" s="26" t="s">
        <v>1163</v>
      </c>
      <c r="H56" s="26" t="s">
        <v>1175</v>
      </c>
      <c r="I56" s="26" t="s">
        <v>1115</v>
      </c>
      <c r="J56" s="81"/>
      <c r="K56" s="81" t="str">
        <f t="shared" si="3"/>
        <v>DoorHandle</v>
      </c>
      <c r="L56" s="81">
        <f t="shared" si="1"/>
        <v>34</v>
      </c>
      <c r="M56" s="21" t="s">
        <v>379</v>
      </c>
      <c r="N56" s="19" t="s">
        <v>203</v>
      </c>
      <c r="O56" s="19">
        <v>1</v>
      </c>
      <c r="P56" s="19">
        <v>30</v>
      </c>
      <c r="Q56" s="19"/>
      <c r="R56" s="129"/>
      <c r="T56" s="87" t="e">
        <f>VLOOKUP(D56,#REF!,1,FALSE)</f>
        <v>#REF!</v>
      </c>
      <c r="W56" s="87" t="e">
        <f>VLOOKUP(D56,#REF!,7,FALSE)</f>
        <v>#REF!</v>
      </c>
      <c r="X56" t="e">
        <f t="shared" si="2"/>
        <v>#REF!</v>
      </c>
    </row>
    <row r="57" spans="1:24" ht="40.5" customHeight="1">
      <c r="B57" s="233"/>
      <c r="C57" s="233"/>
      <c r="D57" s="26" t="s">
        <v>380</v>
      </c>
      <c r="E57" s="26" t="s">
        <v>380</v>
      </c>
      <c r="F57" s="26"/>
      <c r="G57" s="26" t="s">
        <v>1163</v>
      </c>
      <c r="H57" s="26" t="s">
        <v>1175</v>
      </c>
      <c r="I57" s="26" t="s">
        <v>1115</v>
      </c>
      <c r="J57" s="81"/>
      <c r="K57" s="81" t="str">
        <f t="shared" si="3"/>
        <v>DoorHandle</v>
      </c>
      <c r="L57" s="81">
        <f t="shared" si="1"/>
        <v>34</v>
      </c>
      <c r="M57" s="21" t="s">
        <v>381</v>
      </c>
      <c r="N57" s="19">
        <v>20</v>
      </c>
      <c r="O57" s="19">
        <v>1</v>
      </c>
      <c r="P57" s="19">
        <v>20</v>
      </c>
      <c r="Q57" s="19"/>
      <c r="R57" s="129"/>
      <c r="T57" s="87" t="e">
        <f>VLOOKUP(D57,#REF!,1,FALSE)</f>
        <v>#REF!</v>
      </c>
      <c r="W57" s="87" t="e">
        <f>VLOOKUP(D57,#REF!,7,FALSE)</f>
        <v>#REF!</v>
      </c>
      <c r="X57" t="e">
        <f t="shared" si="2"/>
        <v>#REF!</v>
      </c>
    </row>
    <row r="58" spans="1:24" ht="42.75" customHeight="1">
      <c r="B58" s="233"/>
      <c r="C58" s="233"/>
      <c r="D58" s="26" t="s">
        <v>382</v>
      </c>
      <c r="E58" s="26" t="s">
        <v>382</v>
      </c>
      <c r="F58" s="26"/>
      <c r="G58" s="26" t="s">
        <v>1163</v>
      </c>
      <c r="H58" s="26" t="s">
        <v>1175</v>
      </c>
      <c r="I58" s="26" t="s">
        <v>1115</v>
      </c>
      <c r="J58" s="81"/>
      <c r="K58" s="81" t="str">
        <f t="shared" si="3"/>
        <v>DoorHandle</v>
      </c>
      <c r="L58" s="81">
        <f t="shared" si="1"/>
        <v>34</v>
      </c>
      <c r="M58" s="21" t="s">
        <v>383</v>
      </c>
      <c r="N58" s="19" t="s">
        <v>281</v>
      </c>
      <c r="O58" s="19">
        <v>1</v>
      </c>
      <c r="P58" s="19">
        <v>20</v>
      </c>
      <c r="Q58" s="19"/>
      <c r="R58" s="129"/>
      <c r="T58" s="87" t="e">
        <f>VLOOKUP(D58,#REF!,1,FALSE)</f>
        <v>#REF!</v>
      </c>
      <c r="W58" s="87" t="e">
        <f>VLOOKUP(D58,#REF!,7,FALSE)</f>
        <v>#REF!</v>
      </c>
      <c r="X58" t="e">
        <f t="shared" si="2"/>
        <v>#REF!</v>
      </c>
    </row>
    <row r="59" spans="1:24" ht="44.25" customHeight="1">
      <c r="B59" s="233"/>
      <c r="C59" s="233"/>
      <c r="D59" s="26" t="s">
        <v>384</v>
      </c>
      <c r="E59" s="26" t="s">
        <v>384</v>
      </c>
      <c r="F59" s="26"/>
      <c r="G59" s="26" t="s">
        <v>1163</v>
      </c>
      <c r="H59" s="26" t="s">
        <v>1175</v>
      </c>
      <c r="I59" s="26" t="s">
        <v>1115</v>
      </c>
      <c r="J59" s="81"/>
      <c r="K59" s="81" t="str">
        <f t="shared" si="3"/>
        <v>DoorHandle</v>
      </c>
      <c r="L59" s="81">
        <f t="shared" si="1"/>
        <v>34</v>
      </c>
      <c r="M59" s="21" t="s">
        <v>385</v>
      </c>
      <c r="N59" s="19" t="s">
        <v>311</v>
      </c>
      <c r="O59" s="19">
        <v>2</v>
      </c>
      <c r="P59" s="19">
        <v>120</v>
      </c>
      <c r="Q59" s="19"/>
      <c r="R59" s="129" t="s">
        <v>1042</v>
      </c>
      <c r="T59" s="87" t="e">
        <f>VLOOKUP(D59,#REF!,1,FALSE)</f>
        <v>#REF!</v>
      </c>
      <c r="W59" s="87" t="e">
        <f>VLOOKUP(D59,#REF!,7,FALSE)</f>
        <v>#REF!</v>
      </c>
      <c r="X59" t="e">
        <f t="shared" si="2"/>
        <v>#REF!</v>
      </c>
    </row>
    <row r="60" spans="1:24" ht="39.75" customHeight="1">
      <c r="B60" s="233"/>
      <c r="C60" s="233"/>
      <c r="D60" s="26" t="s">
        <v>386</v>
      </c>
      <c r="E60" s="26" t="s">
        <v>386</v>
      </c>
      <c r="F60" s="26"/>
      <c r="G60" s="26" t="s">
        <v>1163</v>
      </c>
      <c r="H60" s="26" t="s">
        <v>1175</v>
      </c>
      <c r="I60" s="26" t="s">
        <v>1115</v>
      </c>
      <c r="J60" s="81"/>
      <c r="K60" s="81" t="str">
        <f t="shared" si="3"/>
        <v>DoorHandle</v>
      </c>
      <c r="L60" s="81">
        <f t="shared" si="1"/>
        <v>34</v>
      </c>
      <c r="M60" s="21" t="s">
        <v>387</v>
      </c>
      <c r="N60" s="19" t="s">
        <v>190</v>
      </c>
      <c r="O60" s="19">
        <v>1</v>
      </c>
      <c r="P60" s="19">
        <v>60</v>
      </c>
      <c r="Q60" s="19"/>
      <c r="R60" s="129"/>
      <c r="T60" s="87" t="e">
        <f>VLOOKUP(D60,#REF!,1,FALSE)</f>
        <v>#REF!</v>
      </c>
      <c r="W60" s="87" t="e">
        <f>VLOOKUP(D60,#REF!,7,FALSE)</f>
        <v>#REF!</v>
      </c>
      <c r="X60" t="e">
        <f t="shared" si="2"/>
        <v>#REF!</v>
      </c>
    </row>
    <row r="61" spans="1:24" ht="38.25" customHeight="1">
      <c r="B61" s="233"/>
      <c r="C61" s="233"/>
      <c r="D61" s="26" t="s">
        <v>388</v>
      </c>
      <c r="E61" s="26" t="s">
        <v>388</v>
      </c>
      <c r="F61" s="26"/>
      <c r="G61" s="26" t="s">
        <v>1163</v>
      </c>
      <c r="H61" s="26" t="s">
        <v>1175</v>
      </c>
      <c r="I61" s="26" t="s">
        <v>1115</v>
      </c>
      <c r="J61" s="81"/>
      <c r="K61" s="81" t="str">
        <f t="shared" si="3"/>
        <v>DoorHandle</v>
      </c>
      <c r="L61" s="81">
        <f t="shared" si="1"/>
        <v>34</v>
      </c>
      <c r="M61" s="21" t="s">
        <v>389</v>
      </c>
      <c r="N61" s="19" t="s">
        <v>203</v>
      </c>
      <c r="O61" s="19">
        <v>1</v>
      </c>
      <c r="P61" s="19">
        <v>30</v>
      </c>
      <c r="Q61" s="19"/>
      <c r="R61" s="129"/>
      <c r="T61" s="87" t="e">
        <f>VLOOKUP(D61,#REF!,1,FALSE)</f>
        <v>#REF!</v>
      </c>
      <c r="W61" s="87" t="e">
        <f>VLOOKUP(D61,#REF!,7,FALSE)</f>
        <v>#REF!</v>
      </c>
      <c r="X61" t="e">
        <f t="shared" si="2"/>
        <v>#REF!</v>
      </c>
    </row>
    <row r="62" spans="1:24" ht="42" customHeight="1">
      <c r="B62" s="233"/>
      <c r="C62" s="233"/>
      <c r="D62" s="26" t="s">
        <v>390</v>
      </c>
      <c r="E62" s="26" t="s">
        <v>390</v>
      </c>
      <c r="F62" s="26"/>
      <c r="G62" s="26" t="s">
        <v>1163</v>
      </c>
      <c r="H62" s="26" t="s">
        <v>1175</v>
      </c>
      <c r="I62" s="26" t="s">
        <v>1115</v>
      </c>
      <c r="J62" s="81"/>
      <c r="K62" s="81" t="str">
        <f t="shared" si="3"/>
        <v>DoorHandle</v>
      </c>
      <c r="L62" s="81">
        <f t="shared" si="1"/>
        <v>34</v>
      </c>
      <c r="M62" s="21" t="s">
        <v>391</v>
      </c>
      <c r="N62" s="19" t="s">
        <v>203</v>
      </c>
      <c r="O62" s="19">
        <v>1</v>
      </c>
      <c r="P62" s="19">
        <v>30</v>
      </c>
      <c r="Q62" s="19"/>
      <c r="R62" s="129"/>
      <c r="T62" s="87" t="e">
        <f>VLOOKUP(D62,#REF!,1,FALSE)</f>
        <v>#REF!</v>
      </c>
      <c r="W62" s="87" t="e">
        <f>VLOOKUP(D62,#REF!,7,FALSE)</f>
        <v>#REF!</v>
      </c>
      <c r="X62" t="e">
        <f t="shared" si="2"/>
        <v>#REF!</v>
      </c>
    </row>
    <row r="63" spans="1:24" ht="42" customHeight="1">
      <c r="B63" s="233"/>
      <c r="C63" s="233"/>
      <c r="D63" s="26" t="s">
        <v>2857</v>
      </c>
      <c r="E63" s="599" t="s">
        <v>2858</v>
      </c>
      <c r="F63" s="26"/>
      <c r="G63" s="26"/>
      <c r="H63" s="26" t="s">
        <v>1483</v>
      </c>
      <c r="I63" s="26" t="s">
        <v>1115</v>
      </c>
      <c r="J63" s="81"/>
      <c r="K63" s="81"/>
      <c r="L63" s="81"/>
      <c r="M63" s="21"/>
      <c r="N63" s="19"/>
      <c r="O63" s="19"/>
      <c r="P63" s="19"/>
      <c r="Q63" s="19"/>
      <c r="R63" s="129"/>
      <c r="T63" s="87" t="e">
        <f>VLOOKUP(D63,#REF!,1,FALSE)</f>
        <v>#REF!</v>
      </c>
      <c r="W63" s="87" t="e">
        <f>VLOOKUP(D63,#REF!,7,FALSE)</f>
        <v>#REF!</v>
      </c>
      <c r="X63" t="e">
        <f t="shared" si="2"/>
        <v>#REF!</v>
      </c>
    </row>
    <row r="64" spans="1:24" s="1180" customFormat="1" ht="36.75" customHeight="1">
      <c r="A64" s="889"/>
      <c r="B64" s="966"/>
      <c r="C64" s="966"/>
      <c r="D64" s="132" t="s">
        <v>392</v>
      </c>
      <c r="E64" s="132" t="s">
        <v>392</v>
      </c>
      <c r="F64" s="132"/>
      <c r="G64" s="132" t="s">
        <v>1163</v>
      </c>
      <c r="H64" s="132" t="s">
        <v>1175</v>
      </c>
      <c r="I64" s="132" t="s">
        <v>1115</v>
      </c>
      <c r="J64" s="889"/>
      <c r="K64" s="889" t="str">
        <f t="shared" si="3"/>
        <v>DoorHandle</v>
      </c>
      <c r="L64" s="889">
        <f t="shared" si="1"/>
        <v>34</v>
      </c>
      <c r="M64" s="890" t="s">
        <v>393</v>
      </c>
      <c r="N64" s="879">
        <v>0</v>
      </c>
      <c r="O64" s="879">
        <v>0</v>
      </c>
      <c r="P64" s="879">
        <v>5</v>
      </c>
      <c r="Q64" s="879"/>
      <c r="R64" s="891" t="s">
        <v>1042</v>
      </c>
      <c r="S64" s="892"/>
      <c r="T64" s="892" t="e">
        <f>VLOOKUP(D64,#REF!,1,FALSE)</f>
        <v>#REF!</v>
      </c>
      <c r="U64" s="892"/>
      <c r="V64" s="892"/>
      <c r="W64" s="892" t="e">
        <f>VLOOKUP(D64,#REF!,7,FALSE)</f>
        <v>#REF!</v>
      </c>
      <c r="X64" s="1180" t="e">
        <f t="shared" si="2"/>
        <v>#REF!</v>
      </c>
    </row>
    <row r="65" spans="1:24" ht="38.25" customHeight="1">
      <c r="B65" s="233"/>
      <c r="C65" s="233"/>
      <c r="D65" s="26" t="s">
        <v>395</v>
      </c>
      <c r="E65" s="26" t="s">
        <v>395</v>
      </c>
      <c r="F65" s="26"/>
      <c r="G65" s="26" t="s">
        <v>1163</v>
      </c>
      <c r="H65" s="26" t="s">
        <v>1175</v>
      </c>
      <c r="I65" s="26" t="s">
        <v>1115</v>
      </c>
      <c r="J65" s="81"/>
      <c r="K65" s="81" t="str">
        <f t="shared" si="3"/>
        <v>DoorHandle</v>
      </c>
      <c r="L65" s="81">
        <f t="shared" si="1"/>
        <v>34</v>
      </c>
      <c r="M65" s="21" t="s">
        <v>396</v>
      </c>
      <c r="N65" s="19" t="s">
        <v>397</v>
      </c>
      <c r="O65" s="19">
        <v>1</v>
      </c>
      <c r="P65" s="19">
        <v>69</v>
      </c>
      <c r="Q65" s="19"/>
      <c r="R65" s="129"/>
      <c r="T65" s="87" t="e">
        <f>VLOOKUP(D65,#REF!,1,FALSE)</f>
        <v>#REF!</v>
      </c>
      <c r="W65" s="87" t="e">
        <f>VLOOKUP(D65,#REF!,7,FALSE)</f>
        <v>#REF!</v>
      </c>
      <c r="X65" t="e">
        <f t="shared" si="2"/>
        <v>#REF!</v>
      </c>
    </row>
    <row r="66" spans="1:24" s="126" customFormat="1" ht="34.5" customHeight="1">
      <c r="A66" s="122"/>
      <c r="B66" s="677"/>
      <c r="C66" s="677"/>
      <c r="D66" s="88" t="s">
        <v>398</v>
      </c>
      <c r="E66" s="88" t="s">
        <v>398</v>
      </c>
      <c r="F66" s="88"/>
      <c r="G66" s="88" t="s">
        <v>1163</v>
      </c>
      <c r="H66" s="88" t="s">
        <v>1175</v>
      </c>
      <c r="I66" s="88" t="s">
        <v>1115</v>
      </c>
      <c r="J66" s="122"/>
      <c r="K66" s="122" t="str">
        <f t="shared" si="3"/>
        <v>DoorHandle</v>
      </c>
      <c r="L66" s="122">
        <f t="shared" si="1"/>
        <v>34</v>
      </c>
      <c r="M66" s="1158" t="s">
        <v>399</v>
      </c>
      <c r="N66" s="125">
        <v>0</v>
      </c>
      <c r="O66" s="125">
        <v>0</v>
      </c>
      <c r="P66" s="125">
        <v>0</v>
      </c>
      <c r="Q66" s="125"/>
      <c r="R66" s="1163"/>
      <c r="S66" s="127"/>
      <c r="T66" s="127" t="e">
        <f>VLOOKUP(D66,#REF!,1,FALSE)</f>
        <v>#REF!</v>
      </c>
      <c r="U66" s="127"/>
      <c r="V66" s="127"/>
      <c r="W66" s="127" t="e">
        <f>VLOOKUP(D66,#REF!,7,FALSE)</f>
        <v>#REF!</v>
      </c>
      <c r="X66" s="126" t="e">
        <f t="shared" si="2"/>
        <v>#REF!</v>
      </c>
    </row>
    <row r="67" spans="1:24" ht="37.5" customHeight="1">
      <c r="B67" s="233"/>
      <c r="C67" s="233"/>
      <c r="D67" s="26" t="s">
        <v>400</v>
      </c>
      <c r="E67" s="26" t="s">
        <v>400</v>
      </c>
      <c r="F67" s="26"/>
      <c r="G67" s="26" t="s">
        <v>1163</v>
      </c>
      <c r="H67" s="26" t="s">
        <v>1175</v>
      </c>
      <c r="I67" s="26" t="s">
        <v>1115</v>
      </c>
      <c r="J67" s="81"/>
      <c r="K67" s="81" t="str">
        <f t="shared" si="3"/>
        <v>DoorHandle</v>
      </c>
      <c r="L67" s="81">
        <f t="shared" si="1"/>
        <v>34</v>
      </c>
      <c r="M67" s="21" t="s">
        <v>401</v>
      </c>
      <c r="N67" s="19" t="s">
        <v>203</v>
      </c>
      <c r="O67" s="19">
        <v>1</v>
      </c>
      <c r="P67" s="19">
        <v>30</v>
      </c>
      <c r="Q67" s="19"/>
      <c r="R67" s="129"/>
      <c r="T67" s="87" t="e">
        <f>VLOOKUP(D67,#REF!,1,FALSE)</f>
        <v>#REF!</v>
      </c>
      <c r="W67" s="87" t="e">
        <f>VLOOKUP(D67,#REF!,7,FALSE)</f>
        <v>#REF!</v>
      </c>
      <c r="X67" t="e">
        <f t="shared" ref="X67:X130" si="4">IF(_xlfn.IFNA(T67,"NA")&lt;&gt;"NA",COUNTIF($T$2:$T$285,T67),0)</f>
        <v>#REF!</v>
      </c>
    </row>
    <row r="68" spans="1:24" s="126" customFormat="1" ht="42.75" customHeight="1">
      <c r="A68" s="122"/>
      <c r="B68" s="677"/>
      <c r="C68" s="677"/>
      <c r="D68" s="88" t="s">
        <v>402</v>
      </c>
      <c r="E68" s="88" t="s">
        <v>402</v>
      </c>
      <c r="F68" s="88"/>
      <c r="G68" s="88" t="s">
        <v>1163</v>
      </c>
      <c r="H68" s="88" t="s">
        <v>1175</v>
      </c>
      <c r="I68" s="88" t="s">
        <v>1119</v>
      </c>
      <c r="J68" s="122"/>
      <c r="K68" s="122" t="str">
        <f t="shared" ref="K68:K99" si="5">IF(LEFT(D68,1)="B",IF(IFERROR(FIND("Handle",M68,1),"!door")="!door","PowerMirror","DoorHandle"),IF(LEFT(D68,2)="DS","DoorHandle",IF(LEFT(D68,2)="IF","DoorHandle","EngineMount")))</f>
        <v>DoorHandle</v>
      </c>
      <c r="L68" s="122">
        <f t="shared" ref="L68:L131" si="6">IFERROR(FIND(RIGHT(K68,5),M68,1),FALSE)</f>
        <v>34</v>
      </c>
      <c r="M68" s="1158" t="s">
        <v>403</v>
      </c>
      <c r="N68" s="125">
        <v>0</v>
      </c>
      <c r="O68" s="125">
        <v>0</v>
      </c>
      <c r="P68" s="125">
        <v>0</v>
      </c>
      <c r="Q68" s="125"/>
      <c r="R68" s="1163"/>
      <c r="S68" s="127"/>
      <c r="T68" s="127" t="e">
        <f>VLOOKUP(D68,#REF!,1,FALSE)</f>
        <v>#REF!</v>
      </c>
      <c r="U68" s="127"/>
      <c r="V68" s="127"/>
      <c r="W68" s="127" t="e">
        <f>VLOOKUP(D68,#REF!,7,FALSE)</f>
        <v>#REF!</v>
      </c>
      <c r="X68" s="126" t="e">
        <f t="shared" si="4"/>
        <v>#REF!</v>
      </c>
    </row>
    <row r="69" spans="1:24" ht="39.75" customHeight="1">
      <c r="B69" s="233"/>
      <c r="C69" s="233"/>
      <c r="D69" s="26" t="s">
        <v>404</v>
      </c>
      <c r="E69" s="26" t="s">
        <v>404</v>
      </c>
      <c r="F69" s="26"/>
      <c r="G69" s="26" t="s">
        <v>1163</v>
      </c>
      <c r="H69" s="26" t="s">
        <v>1175</v>
      </c>
      <c r="I69" s="26" t="s">
        <v>1115</v>
      </c>
      <c r="J69" s="81"/>
      <c r="K69" s="81" t="str">
        <f t="shared" si="5"/>
        <v>DoorHandle</v>
      </c>
      <c r="L69" s="81">
        <f t="shared" si="6"/>
        <v>34</v>
      </c>
      <c r="M69" s="21" t="s">
        <v>405</v>
      </c>
      <c r="N69" s="19" t="s">
        <v>203</v>
      </c>
      <c r="O69" s="19">
        <v>1</v>
      </c>
      <c r="P69" s="19">
        <v>30</v>
      </c>
      <c r="Q69" s="19"/>
      <c r="R69" s="129"/>
      <c r="T69" s="87" t="e">
        <f>VLOOKUP(D69,#REF!,1,FALSE)</f>
        <v>#REF!</v>
      </c>
      <c r="W69" s="87" t="e">
        <f>VLOOKUP(D69,#REF!,7,FALSE)</f>
        <v>#REF!</v>
      </c>
      <c r="X69" t="e">
        <f t="shared" si="4"/>
        <v>#REF!</v>
      </c>
    </row>
    <row r="70" spans="1:24" ht="37.5" customHeight="1">
      <c r="B70" s="233"/>
      <c r="C70" s="233"/>
      <c r="D70" s="26" t="s">
        <v>406</v>
      </c>
      <c r="E70" s="26" t="s">
        <v>406</v>
      </c>
      <c r="F70" s="26"/>
      <c r="G70" s="26" t="s">
        <v>1163</v>
      </c>
      <c r="H70" s="26" t="s">
        <v>1175</v>
      </c>
      <c r="I70" s="26" t="s">
        <v>1115</v>
      </c>
      <c r="J70" s="81"/>
      <c r="K70" s="81" t="str">
        <f t="shared" si="5"/>
        <v>DoorHandle</v>
      </c>
      <c r="L70" s="81">
        <f t="shared" si="6"/>
        <v>34</v>
      </c>
      <c r="M70" s="21" t="s">
        <v>407</v>
      </c>
      <c r="N70" s="19" t="s">
        <v>281</v>
      </c>
      <c r="O70" s="19">
        <v>1</v>
      </c>
      <c r="P70" s="19">
        <v>20</v>
      </c>
      <c r="Q70" s="19"/>
      <c r="R70" s="129"/>
      <c r="T70" s="87" t="e">
        <f>VLOOKUP(D70,#REF!,1,FALSE)</f>
        <v>#REF!</v>
      </c>
      <c r="W70" s="87" t="e">
        <f>VLOOKUP(D70,#REF!,7,FALSE)</f>
        <v>#REF!</v>
      </c>
      <c r="X70" t="e">
        <f t="shared" si="4"/>
        <v>#REF!</v>
      </c>
    </row>
    <row r="71" spans="1:24" s="1180" customFormat="1" ht="41.25" customHeight="1">
      <c r="A71" s="889"/>
      <c r="B71" s="966"/>
      <c r="C71" s="966"/>
      <c r="D71" s="132" t="s">
        <v>408</v>
      </c>
      <c r="E71" s="132" t="s">
        <v>408</v>
      </c>
      <c r="F71" s="132"/>
      <c r="G71" s="132" t="s">
        <v>1163</v>
      </c>
      <c r="H71" s="132" t="s">
        <v>1175</v>
      </c>
      <c r="I71" s="132" t="s">
        <v>1115</v>
      </c>
      <c r="J71" s="889"/>
      <c r="K71" s="889" t="str">
        <f t="shared" si="5"/>
        <v>DoorHandle</v>
      </c>
      <c r="L71" s="889">
        <f t="shared" si="6"/>
        <v>34</v>
      </c>
      <c r="M71" s="890" t="s">
        <v>409</v>
      </c>
      <c r="N71" s="879">
        <v>0</v>
      </c>
      <c r="O71" s="879">
        <v>0</v>
      </c>
      <c r="P71" s="879">
        <v>16</v>
      </c>
      <c r="Q71" s="879"/>
      <c r="R71" s="891"/>
      <c r="S71" s="892"/>
      <c r="T71" s="892" t="e">
        <f>VLOOKUP(D71,#REF!,1,FALSE)</f>
        <v>#REF!</v>
      </c>
      <c r="U71" s="892"/>
      <c r="V71" s="892"/>
      <c r="W71" s="892" t="e">
        <f>VLOOKUP(D71,#REF!,7,FALSE)</f>
        <v>#REF!</v>
      </c>
      <c r="X71" s="1180" t="e">
        <f t="shared" si="4"/>
        <v>#REF!</v>
      </c>
    </row>
    <row r="72" spans="1:24" ht="45" customHeight="1">
      <c r="A72" s="81" t="s">
        <v>4456</v>
      </c>
      <c r="B72" s="81"/>
      <c r="C72" s="81"/>
      <c r="D72" s="9" t="s">
        <v>410</v>
      </c>
      <c r="E72" s="9" t="s">
        <v>410</v>
      </c>
      <c r="F72" s="9"/>
      <c r="G72" s="9" t="s">
        <v>1163</v>
      </c>
      <c r="H72" s="9" t="s">
        <v>1175</v>
      </c>
      <c r="I72" s="9" t="s">
        <v>1115</v>
      </c>
      <c r="J72" s="81"/>
      <c r="K72" s="81" t="str">
        <f t="shared" si="5"/>
        <v>DoorHandle</v>
      </c>
      <c r="L72" s="81">
        <f t="shared" si="6"/>
        <v>34</v>
      </c>
      <c r="M72" s="21" t="s">
        <v>411</v>
      </c>
      <c r="N72" s="19" t="s">
        <v>320</v>
      </c>
      <c r="O72" s="19">
        <v>1</v>
      </c>
      <c r="P72" s="19">
        <v>100</v>
      </c>
      <c r="Q72" s="19"/>
      <c r="R72" s="129"/>
      <c r="T72" s="87" t="e">
        <f>VLOOKUP(D72,#REF!,1,FALSE)</f>
        <v>#REF!</v>
      </c>
      <c r="W72" s="87" t="e">
        <f>VLOOKUP(D72,#REF!,7,FALSE)</f>
        <v>#REF!</v>
      </c>
      <c r="X72" t="e">
        <f t="shared" si="4"/>
        <v>#REF!</v>
      </c>
    </row>
    <row r="73" spans="1:24" s="1180" customFormat="1" ht="46.5" customHeight="1">
      <c r="A73" s="889"/>
      <c r="B73" s="889"/>
      <c r="C73" s="889"/>
      <c r="D73" s="1306" t="s">
        <v>412</v>
      </c>
      <c r="E73" s="1306" t="s">
        <v>412</v>
      </c>
      <c r="F73" s="1306"/>
      <c r="G73" s="1306" t="s">
        <v>1163</v>
      </c>
      <c r="H73" s="1306" t="s">
        <v>1175</v>
      </c>
      <c r="I73" s="1306" t="s">
        <v>1115</v>
      </c>
      <c r="J73" s="889"/>
      <c r="K73" s="889" t="str">
        <f t="shared" si="5"/>
        <v>DoorHandle</v>
      </c>
      <c r="L73" s="889">
        <f t="shared" si="6"/>
        <v>34</v>
      </c>
      <c r="M73" s="890" t="s">
        <v>413</v>
      </c>
      <c r="N73" s="879">
        <v>0</v>
      </c>
      <c r="O73" s="879">
        <v>0</v>
      </c>
      <c r="P73" s="879">
        <v>32</v>
      </c>
      <c r="Q73" s="879"/>
      <c r="R73" s="891"/>
      <c r="S73" s="892"/>
      <c r="T73" s="892" t="e">
        <f>VLOOKUP(D73,#REF!,1,FALSE)</f>
        <v>#REF!</v>
      </c>
      <c r="U73" s="892"/>
      <c r="V73" s="892"/>
      <c r="W73" s="892" t="e">
        <f>VLOOKUP(D73,#REF!,7,FALSE)</f>
        <v>#REF!</v>
      </c>
      <c r="X73" s="1180" t="e">
        <f t="shared" si="4"/>
        <v>#REF!</v>
      </c>
    </row>
    <row r="74" spans="1:24" s="1180" customFormat="1" ht="41.25" customHeight="1">
      <c r="A74" s="889"/>
      <c r="B74" s="889"/>
      <c r="C74" s="889"/>
      <c r="D74" s="1306" t="s">
        <v>414</v>
      </c>
      <c r="E74" s="1306" t="s">
        <v>414</v>
      </c>
      <c r="F74" s="1306"/>
      <c r="G74" s="1306" t="s">
        <v>1163</v>
      </c>
      <c r="H74" s="1306" t="s">
        <v>1175</v>
      </c>
      <c r="I74" s="1306" t="s">
        <v>1115</v>
      </c>
      <c r="J74" s="889"/>
      <c r="K74" s="889" t="str">
        <f t="shared" si="5"/>
        <v>DoorHandle</v>
      </c>
      <c r="L74" s="889">
        <f t="shared" si="6"/>
        <v>34</v>
      </c>
      <c r="M74" s="890" t="s">
        <v>415</v>
      </c>
      <c r="N74" s="879">
        <v>0</v>
      </c>
      <c r="O74" s="879">
        <v>0</v>
      </c>
      <c r="P74" s="879">
        <v>32</v>
      </c>
      <c r="Q74" s="879"/>
      <c r="R74" s="891"/>
      <c r="S74" s="892"/>
      <c r="T74" s="892" t="e">
        <f>VLOOKUP(D74,#REF!,1,FALSE)</f>
        <v>#REF!</v>
      </c>
      <c r="U74" s="892"/>
      <c r="V74" s="892"/>
      <c r="W74" s="892" t="e">
        <f>VLOOKUP(D74,#REF!,7,FALSE)</f>
        <v>#REF!</v>
      </c>
      <c r="X74" s="1180" t="e">
        <f t="shared" si="4"/>
        <v>#REF!</v>
      </c>
    </row>
    <row r="75" spans="1:24" s="1180" customFormat="1" ht="46.5" customHeight="1">
      <c r="A75" s="889"/>
      <c r="B75" s="889"/>
      <c r="C75" s="889"/>
      <c r="D75" s="1306" t="s">
        <v>416</v>
      </c>
      <c r="E75" s="1306" t="s">
        <v>416</v>
      </c>
      <c r="F75" s="1306"/>
      <c r="G75" s="1306" t="s">
        <v>1163</v>
      </c>
      <c r="H75" s="1306" t="s">
        <v>1175</v>
      </c>
      <c r="I75" s="1306" t="s">
        <v>1115</v>
      </c>
      <c r="J75" s="889"/>
      <c r="K75" s="889" t="str">
        <f t="shared" si="5"/>
        <v>DoorHandle</v>
      </c>
      <c r="L75" s="889">
        <f t="shared" si="6"/>
        <v>34</v>
      </c>
      <c r="M75" s="890" t="s">
        <v>417</v>
      </c>
      <c r="N75" s="879">
        <v>0</v>
      </c>
      <c r="O75" s="879">
        <v>0</v>
      </c>
      <c r="P75" s="879">
        <v>17</v>
      </c>
      <c r="Q75" s="879"/>
      <c r="R75" s="891"/>
      <c r="S75" s="892"/>
      <c r="T75" s="892" t="e">
        <f>VLOOKUP(D75,#REF!,1,FALSE)</f>
        <v>#REF!</v>
      </c>
      <c r="U75" s="892"/>
      <c r="V75" s="892"/>
      <c r="W75" s="892" t="e">
        <f>VLOOKUP(D75,#REF!,7,FALSE)</f>
        <v>#REF!</v>
      </c>
      <c r="X75" s="1180" t="e">
        <f t="shared" si="4"/>
        <v>#REF!</v>
      </c>
    </row>
    <row r="76" spans="1:24" s="1180" customFormat="1" ht="42" customHeight="1">
      <c r="A76" s="889"/>
      <c r="B76" s="889"/>
      <c r="C76" s="889"/>
      <c r="D76" s="1306" t="s">
        <v>418</v>
      </c>
      <c r="E76" s="1306" t="s">
        <v>418</v>
      </c>
      <c r="F76" s="1306"/>
      <c r="G76" s="1306" t="s">
        <v>1163</v>
      </c>
      <c r="H76" s="1306" t="s">
        <v>1175</v>
      </c>
      <c r="I76" s="1306" t="s">
        <v>1115</v>
      </c>
      <c r="J76" s="889"/>
      <c r="K76" s="889" t="str">
        <f t="shared" si="5"/>
        <v>DoorHandle</v>
      </c>
      <c r="L76" s="889">
        <f t="shared" si="6"/>
        <v>34</v>
      </c>
      <c r="M76" s="890" t="s">
        <v>419</v>
      </c>
      <c r="N76" s="879">
        <v>0</v>
      </c>
      <c r="O76" s="879">
        <v>0</v>
      </c>
      <c r="P76" s="879">
        <v>24</v>
      </c>
      <c r="Q76" s="879"/>
      <c r="R76" s="891"/>
      <c r="S76" s="892"/>
      <c r="T76" s="892" t="e">
        <f>VLOOKUP(D76,#REF!,1,FALSE)</f>
        <v>#REF!</v>
      </c>
      <c r="U76" s="892"/>
      <c r="V76" s="892"/>
      <c r="W76" s="892" t="e">
        <f>VLOOKUP(D76,#REF!,7,FALSE)</f>
        <v>#REF!</v>
      </c>
      <c r="X76" s="1180" t="e">
        <f t="shared" si="4"/>
        <v>#REF!</v>
      </c>
    </row>
    <row r="77" spans="1:24" s="1180" customFormat="1" ht="48.75" customHeight="1">
      <c r="A77" s="889"/>
      <c r="B77" s="889"/>
      <c r="C77" s="889"/>
      <c r="D77" s="1306" t="s">
        <v>420</v>
      </c>
      <c r="E77" s="1306" t="s">
        <v>420</v>
      </c>
      <c r="F77" s="1306"/>
      <c r="G77" s="1306" t="s">
        <v>1163</v>
      </c>
      <c r="H77" s="1306" t="s">
        <v>1175</v>
      </c>
      <c r="I77" s="1306" t="s">
        <v>1115</v>
      </c>
      <c r="J77" s="889"/>
      <c r="K77" s="889" t="str">
        <f t="shared" si="5"/>
        <v>DoorHandle</v>
      </c>
      <c r="L77" s="889">
        <f t="shared" si="6"/>
        <v>34</v>
      </c>
      <c r="M77" s="890" t="s">
        <v>421</v>
      </c>
      <c r="N77" s="879">
        <v>0</v>
      </c>
      <c r="O77" s="879">
        <v>0</v>
      </c>
      <c r="P77" s="879">
        <v>25</v>
      </c>
      <c r="Q77" s="879"/>
      <c r="R77" s="891"/>
      <c r="S77" s="892"/>
      <c r="T77" s="892" t="e">
        <f>VLOOKUP(D77,#REF!,1,FALSE)</f>
        <v>#REF!</v>
      </c>
      <c r="U77" s="892"/>
      <c r="V77" s="892"/>
      <c r="W77" s="892" t="e">
        <f>VLOOKUP(D77,#REF!,7,FALSE)</f>
        <v>#REF!</v>
      </c>
      <c r="X77" s="1180" t="e">
        <f t="shared" si="4"/>
        <v>#REF!</v>
      </c>
    </row>
    <row r="78" spans="1:24" ht="42.75" customHeight="1">
      <c r="B78" s="81"/>
      <c r="C78" s="81"/>
      <c r="D78" s="185" t="s">
        <v>1062</v>
      </c>
      <c r="E78" s="185" t="s">
        <v>1062</v>
      </c>
      <c r="F78" s="185"/>
      <c r="G78" s="9" t="s">
        <v>1163</v>
      </c>
      <c r="H78" s="9" t="s">
        <v>1179</v>
      </c>
      <c r="I78" s="9" t="s">
        <v>1121</v>
      </c>
      <c r="J78" s="81"/>
      <c r="K78" s="81" t="str">
        <f t="shared" si="5"/>
        <v>DoorHandle</v>
      </c>
      <c r="L78" s="81">
        <f t="shared" si="6"/>
        <v>33</v>
      </c>
      <c r="M78" s="21" t="s">
        <v>422</v>
      </c>
      <c r="N78" s="19" t="s">
        <v>320</v>
      </c>
      <c r="O78" s="19">
        <v>1</v>
      </c>
      <c r="P78" s="19">
        <v>100</v>
      </c>
      <c r="Q78" s="19"/>
      <c r="R78" s="129"/>
      <c r="T78" s="87" t="e">
        <f>VLOOKUP(D78,#REF!,1,FALSE)</f>
        <v>#REF!</v>
      </c>
      <c r="W78" s="87" t="e">
        <f>VLOOKUP(D78,#REF!,7,FALSE)</f>
        <v>#REF!</v>
      </c>
      <c r="X78" t="e">
        <f t="shared" si="4"/>
        <v>#REF!</v>
      </c>
    </row>
    <row r="79" spans="1:24" s="126" customFormat="1" ht="42.75" customHeight="1">
      <c r="A79" s="122"/>
      <c r="B79" s="122"/>
      <c r="C79" s="122"/>
      <c r="D79" s="105" t="s">
        <v>423</v>
      </c>
      <c r="E79" s="105" t="s">
        <v>423</v>
      </c>
      <c r="F79" s="105"/>
      <c r="G79" s="105" t="s">
        <v>1163</v>
      </c>
      <c r="H79" s="105" t="s">
        <v>1179</v>
      </c>
      <c r="I79" s="105" t="s">
        <v>1121</v>
      </c>
      <c r="J79" s="122"/>
      <c r="K79" s="122" t="str">
        <f t="shared" si="5"/>
        <v>DoorHandle</v>
      </c>
      <c r="L79" s="122">
        <f t="shared" si="6"/>
        <v>33</v>
      </c>
      <c r="M79" s="1158" t="s">
        <v>424</v>
      </c>
      <c r="N79" s="125">
        <v>0</v>
      </c>
      <c r="O79" s="125">
        <v>0</v>
      </c>
      <c r="P79" s="125">
        <v>0</v>
      </c>
      <c r="Q79" s="125"/>
      <c r="R79" s="1163"/>
      <c r="S79" s="127"/>
      <c r="T79" s="127" t="e">
        <f>VLOOKUP(D79,#REF!,1,FALSE)</f>
        <v>#REF!</v>
      </c>
      <c r="U79" s="127"/>
      <c r="V79" s="127"/>
      <c r="W79" s="127" t="e">
        <f>VLOOKUP(D79,#REF!,7,FALSE)</f>
        <v>#REF!</v>
      </c>
      <c r="X79" s="126" t="e">
        <f t="shared" si="4"/>
        <v>#REF!</v>
      </c>
    </row>
    <row r="80" spans="1:24" ht="42.75" customHeight="1">
      <c r="B80" s="81"/>
      <c r="C80" s="81"/>
      <c r="D80" s="9" t="s">
        <v>2984</v>
      </c>
      <c r="E80" s="9" t="s">
        <v>1072</v>
      </c>
      <c r="F80" s="9"/>
      <c r="G80" s="9" t="s">
        <v>1162</v>
      </c>
      <c r="H80" s="9" t="s">
        <v>1105</v>
      </c>
      <c r="I80" s="9" t="s">
        <v>1117</v>
      </c>
      <c r="J80" s="81"/>
      <c r="K80" s="81" t="str">
        <f t="shared" si="5"/>
        <v>EngineMount</v>
      </c>
      <c r="L80" s="81" t="b">
        <f t="shared" si="6"/>
        <v>0</v>
      </c>
      <c r="M80" s="21"/>
      <c r="N80" s="19"/>
      <c r="O80" s="19"/>
      <c r="P80" s="19"/>
      <c r="Q80" s="19"/>
      <c r="R80" s="129"/>
      <c r="T80" s="87" t="e">
        <f>VLOOKUP(D80,#REF!,1,FALSE)</f>
        <v>#REF!</v>
      </c>
      <c r="W80" s="87" t="e">
        <f>VLOOKUP(D80,#REF!,7,FALSE)</f>
        <v>#REF!</v>
      </c>
      <c r="X80" t="e">
        <f t="shared" si="4"/>
        <v>#REF!</v>
      </c>
    </row>
    <row r="81" spans="1:24" s="126" customFormat="1" ht="43.5" customHeight="1">
      <c r="A81" s="122"/>
      <c r="B81" s="122"/>
      <c r="C81" s="122"/>
      <c r="D81" s="105" t="s">
        <v>425</v>
      </c>
      <c r="E81" s="105" t="s">
        <v>425</v>
      </c>
      <c r="F81" s="105"/>
      <c r="G81" s="105" t="s">
        <v>1163</v>
      </c>
      <c r="H81" s="105" t="s">
        <v>1179</v>
      </c>
      <c r="I81" s="105" t="s">
        <v>1121</v>
      </c>
      <c r="J81" s="122"/>
      <c r="K81" s="122" t="str">
        <f t="shared" si="5"/>
        <v>DoorHandle</v>
      </c>
      <c r="L81" s="122">
        <f t="shared" si="6"/>
        <v>33</v>
      </c>
      <c r="M81" s="1158" t="s">
        <v>426</v>
      </c>
      <c r="N81" s="125">
        <v>0</v>
      </c>
      <c r="O81" s="125">
        <v>0</v>
      </c>
      <c r="P81" s="125">
        <v>60</v>
      </c>
      <c r="Q81" s="125"/>
      <c r="R81" s="1163"/>
      <c r="S81" s="127"/>
      <c r="T81" s="127" t="e">
        <f>VLOOKUP(D81,#REF!,1,FALSE)</f>
        <v>#REF!</v>
      </c>
      <c r="U81" s="127"/>
      <c r="V81" s="127"/>
      <c r="W81" s="127" t="e">
        <f>VLOOKUP(D81,#REF!,7,FALSE)</f>
        <v>#REF!</v>
      </c>
      <c r="X81" s="126" t="e">
        <f t="shared" si="4"/>
        <v>#REF!</v>
      </c>
    </row>
    <row r="82" spans="1:24" ht="39" customHeight="1">
      <c r="B82" s="81"/>
      <c r="C82" s="81"/>
      <c r="D82" s="9" t="s">
        <v>427</v>
      </c>
      <c r="E82" s="9" t="s">
        <v>427</v>
      </c>
      <c r="F82" s="9"/>
      <c r="G82" s="9" t="s">
        <v>1163</v>
      </c>
      <c r="H82" s="9" t="s">
        <v>1179</v>
      </c>
      <c r="I82" s="9" t="s">
        <v>1121</v>
      </c>
      <c r="J82" s="81"/>
      <c r="K82" s="81" t="str">
        <f t="shared" si="5"/>
        <v>DoorHandle</v>
      </c>
      <c r="L82" s="81">
        <f t="shared" si="6"/>
        <v>33</v>
      </c>
      <c r="M82" s="21" t="s">
        <v>428</v>
      </c>
      <c r="N82" s="19" t="s">
        <v>190</v>
      </c>
      <c r="O82" s="19">
        <v>1</v>
      </c>
      <c r="P82" s="19">
        <v>60</v>
      </c>
      <c r="Q82" s="19"/>
      <c r="R82" s="129"/>
      <c r="T82" s="87" t="e">
        <f>VLOOKUP(D82,#REF!,1,FALSE)</f>
        <v>#REF!</v>
      </c>
      <c r="W82" s="87" t="e">
        <f>VLOOKUP(D82,#REF!,7,FALSE)</f>
        <v>#REF!</v>
      </c>
      <c r="X82" t="e">
        <f t="shared" si="4"/>
        <v>#REF!</v>
      </c>
    </row>
    <row r="83" spans="1:24" ht="44.25" customHeight="1">
      <c r="B83" s="233"/>
      <c r="C83" s="233"/>
      <c r="D83" s="26" t="s">
        <v>429</v>
      </c>
      <c r="E83" s="26" t="s">
        <v>429</v>
      </c>
      <c r="F83" s="26"/>
      <c r="G83" s="26" t="s">
        <v>1163</v>
      </c>
      <c r="H83" s="26" t="s">
        <v>1176</v>
      </c>
      <c r="I83" s="26" t="s">
        <v>1121</v>
      </c>
      <c r="J83" s="81"/>
      <c r="K83" s="81" t="str">
        <f t="shared" si="5"/>
        <v>DoorHandle</v>
      </c>
      <c r="L83" s="81">
        <f t="shared" si="6"/>
        <v>33</v>
      </c>
      <c r="M83" s="21" t="s">
        <v>430</v>
      </c>
      <c r="N83" s="19" t="s">
        <v>431</v>
      </c>
      <c r="O83" s="19">
        <v>3</v>
      </c>
      <c r="P83" s="19">
        <v>300</v>
      </c>
      <c r="Q83" s="19"/>
      <c r="R83" s="129" t="s">
        <v>1042</v>
      </c>
      <c r="T83" s="87" t="e">
        <f>VLOOKUP(D83,#REF!,1,FALSE)</f>
        <v>#REF!</v>
      </c>
      <c r="W83" s="87" t="e">
        <f>VLOOKUP(D83,#REF!,7,FALSE)</f>
        <v>#REF!</v>
      </c>
      <c r="X83" t="e">
        <f t="shared" si="4"/>
        <v>#REF!</v>
      </c>
    </row>
    <row r="84" spans="1:24" ht="39.75" customHeight="1">
      <c r="B84" s="233"/>
      <c r="C84" s="233"/>
      <c r="D84" s="26" t="s">
        <v>432</v>
      </c>
      <c r="E84" s="26" t="s">
        <v>432</v>
      </c>
      <c r="F84" s="26"/>
      <c r="G84" s="26" t="s">
        <v>1163</v>
      </c>
      <c r="H84" s="26" t="s">
        <v>1176</v>
      </c>
      <c r="I84" s="26" t="s">
        <v>1121</v>
      </c>
      <c r="J84" s="81"/>
      <c r="K84" s="81" t="str">
        <f t="shared" si="5"/>
        <v>DoorHandle</v>
      </c>
      <c r="L84" s="81">
        <f t="shared" si="6"/>
        <v>33</v>
      </c>
      <c r="M84" s="21" t="s">
        <v>433</v>
      </c>
      <c r="N84" s="19" t="s">
        <v>434</v>
      </c>
      <c r="O84" s="19">
        <v>2</v>
      </c>
      <c r="P84" s="19">
        <v>200</v>
      </c>
      <c r="Q84" s="19"/>
      <c r="R84" s="129" t="s">
        <v>1042</v>
      </c>
      <c r="T84" s="87" t="e">
        <f>VLOOKUP(D84,#REF!,1,FALSE)</f>
        <v>#REF!</v>
      </c>
      <c r="W84" s="87" t="e">
        <f>VLOOKUP(D84,#REF!,7,FALSE)</f>
        <v>#REF!</v>
      </c>
      <c r="X84" t="e">
        <f t="shared" si="4"/>
        <v>#REF!</v>
      </c>
    </row>
    <row r="85" spans="1:24" ht="38.25" customHeight="1">
      <c r="B85" s="233"/>
      <c r="C85" s="233"/>
      <c r="D85" s="26" t="s">
        <v>435</v>
      </c>
      <c r="E85" s="26" t="s">
        <v>435</v>
      </c>
      <c r="F85" s="26"/>
      <c r="G85" s="26" t="s">
        <v>1163</v>
      </c>
      <c r="H85" s="26" t="s">
        <v>1176</v>
      </c>
      <c r="I85" s="26" t="s">
        <v>1121</v>
      </c>
      <c r="J85" s="81"/>
      <c r="K85" s="81" t="str">
        <f t="shared" si="5"/>
        <v>DoorHandle</v>
      </c>
      <c r="L85" s="81">
        <f t="shared" si="6"/>
        <v>33</v>
      </c>
      <c r="M85" s="21" t="s">
        <v>436</v>
      </c>
      <c r="N85" s="19">
        <v>180</v>
      </c>
      <c r="O85" s="19">
        <v>2</v>
      </c>
      <c r="P85" s="19">
        <v>180</v>
      </c>
      <c r="Q85" s="19"/>
      <c r="R85" s="129" t="s">
        <v>1042</v>
      </c>
      <c r="T85" s="87" t="e">
        <f>VLOOKUP(D85,#REF!,1,FALSE)</f>
        <v>#REF!</v>
      </c>
      <c r="W85" s="87" t="e">
        <f>VLOOKUP(D85,#REF!,7,FALSE)</f>
        <v>#REF!</v>
      </c>
      <c r="X85" t="e">
        <f t="shared" si="4"/>
        <v>#REF!</v>
      </c>
    </row>
    <row r="86" spans="1:24" ht="40.5" customHeight="1">
      <c r="B86" s="233"/>
      <c r="C86" s="233"/>
      <c r="D86" s="26" t="s">
        <v>437</v>
      </c>
      <c r="E86" s="26" t="s">
        <v>437</v>
      </c>
      <c r="F86" s="26"/>
      <c r="G86" s="26" t="s">
        <v>1163</v>
      </c>
      <c r="H86" s="26" t="s">
        <v>1176</v>
      </c>
      <c r="I86" s="26" t="s">
        <v>1121</v>
      </c>
      <c r="J86" s="81"/>
      <c r="K86" s="81" t="str">
        <f t="shared" si="5"/>
        <v>DoorHandle</v>
      </c>
      <c r="L86" s="81">
        <f t="shared" si="6"/>
        <v>33</v>
      </c>
      <c r="M86" s="21" t="s">
        <v>438</v>
      </c>
      <c r="N86" s="19" t="s">
        <v>311</v>
      </c>
      <c r="O86" s="19">
        <v>2</v>
      </c>
      <c r="P86" s="19">
        <v>120</v>
      </c>
      <c r="Q86" s="19"/>
      <c r="R86" s="129" t="s">
        <v>1042</v>
      </c>
      <c r="T86" s="87" t="e">
        <f>VLOOKUP(D86,#REF!,1,FALSE)</f>
        <v>#REF!</v>
      </c>
      <c r="W86" s="87" t="e">
        <f>VLOOKUP(D86,#REF!,7,FALSE)</f>
        <v>#REF!</v>
      </c>
      <c r="X86" t="e">
        <f t="shared" si="4"/>
        <v>#REF!</v>
      </c>
    </row>
    <row r="87" spans="1:24" s="126" customFormat="1" ht="42.75" customHeight="1">
      <c r="A87" s="122"/>
      <c r="B87" s="677"/>
      <c r="C87" s="677"/>
      <c r="D87" s="88"/>
      <c r="E87" s="88"/>
      <c r="F87" s="88"/>
      <c r="G87" s="88"/>
      <c r="H87" s="88"/>
      <c r="I87" s="88"/>
      <c r="J87" s="122"/>
      <c r="K87" s="122"/>
      <c r="L87" s="122">
        <f t="shared" si="6"/>
        <v>1</v>
      </c>
      <c r="M87" s="1158"/>
      <c r="N87" s="125"/>
      <c r="O87" s="125"/>
      <c r="P87" s="125"/>
      <c r="Q87" s="125"/>
      <c r="R87" s="1163"/>
      <c r="S87" s="127"/>
      <c r="T87" s="127" t="e">
        <f>VLOOKUP(D87,#REF!,1,FALSE)</f>
        <v>#REF!</v>
      </c>
      <c r="U87" s="127"/>
      <c r="V87" s="127"/>
      <c r="W87" s="127" t="e">
        <f>VLOOKUP(D87,#REF!,7,FALSE)</f>
        <v>#REF!</v>
      </c>
      <c r="X87" s="126" t="e">
        <f t="shared" si="4"/>
        <v>#REF!</v>
      </c>
    </row>
    <row r="88" spans="1:24" ht="33" customHeight="1">
      <c r="B88" s="233"/>
      <c r="C88" s="233"/>
      <c r="D88" s="26" t="s">
        <v>441</v>
      </c>
      <c r="E88" s="26" t="s">
        <v>441</v>
      </c>
      <c r="F88" s="26"/>
      <c r="G88" s="26" t="s">
        <v>1163</v>
      </c>
      <c r="H88" s="26" t="s">
        <v>1176</v>
      </c>
      <c r="I88" s="26" t="s">
        <v>1121</v>
      </c>
      <c r="J88" s="81"/>
      <c r="K88" s="81" t="str">
        <f t="shared" si="5"/>
        <v>DoorHandle</v>
      </c>
      <c r="L88" s="81">
        <f t="shared" si="6"/>
        <v>33</v>
      </c>
      <c r="M88" s="21" t="s">
        <v>442</v>
      </c>
      <c r="N88" s="19" t="s">
        <v>190</v>
      </c>
      <c r="O88" s="19">
        <v>1</v>
      </c>
      <c r="P88" s="19">
        <v>60</v>
      </c>
      <c r="Q88" s="19"/>
      <c r="R88" s="129"/>
      <c r="T88" s="87" t="e">
        <f>VLOOKUP(D88,#REF!,1,FALSE)</f>
        <v>#REF!</v>
      </c>
      <c r="W88" s="87" t="e">
        <f>VLOOKUP(D88,#REF!,7,FALSE)</f>
        <v>#REF!</v>
      </c>
      <c r="X88" t="e">
        <f t="shared" si="4"/>
        <v>#REF!</v>
      </c>
    </row>
    <row r="89" spans="1:24" ht="39" customHeight="1">
      <c r="A89" s="94"/>
      <c r="B89" s="675"/>
      <c r="C89" s="675"/>
      <c r="D89" s="88" t="s">
        <v>443</v>
      </c>
      <c r="E89" s="26" t="s">
        <v>443</v>
      </c>
      <c r="F89" s="26"/>
      <c r="G89" s="26" t="s">
        <v>1163</v>
      </c>
      <c r="H89" s="26" t="s">
        <v>1176</v>
      </c>
      <c r="I89" s="26" t="s">
        <v>1121</v>
      </c>
      <c r="J89" s="81"/>
      <c r="K89" s="81" t="str">
        <f t="shared" si="5"/>
        <v>DoorHandle</v>
      </c>
      <c r="L89" s="81">
        <f t="shared" si="6"/>
        <v>38</v>
      </c>
      <c r="M89" s="21" t="s">
        <v>444</v>
      </c>
      <c r="N89" s="19"/>
      <c r="O89" s="19"/>
      <c r="P89" s="19"/>
      <c r="Q89" s="19"/>
      <c r="R89" s="129"/>
      <c r="T89" s="87" t="e">
        <f>VLOOKUP(D89,#REF!,1,FALSE)</f>
        <v>#REF!</v>
      </c>
      <c r="W89" s="87" t="e">
        <f>VLOOKUP(D89,#REF!,7,FALSE)</f>
        <v>#REF!</v>
      </c>
      <c r="X89" t="e">
        <f t="shared" si="4"/>
        <v>#REF!</v>
      </c>
    </row>
    <row r="90" spans="1:24" ht="43.5" customHeight="1">
      <c r="B90" s="233"/>
      <c r="C90" s="233"/>
      <c r="D90" s="88" t="s">
        <v>1250</v>
      </c>
      <c r="E90" s="26" t="s">
        <v>1250</v>
      </c>
      <c r="F90" s="26"/>
      <c r="G90" s="26" t="s">
        <v>1163</v>
      </c>
      <c r="H90" s="26" t="s">
        <v>1176</v>
      </c>
      <c r="I90" s="26" t="s">
        <v>1121</v>
      </c>
      <c r="J90" s="81"/>
      <c r="K90" s="81" t="str">
        <f t="shared" si="5"/>
        <v>DoorHandle</v>
      </c>
      <c r="L90" s="81">
        <f t="shared" si="6"/>
        <v>39</v>
      </c>
      <c r="M90" s="21" t="s">
        <v>445</v>
      </c>
      <c r="N90" s="19"/>
      <c r="O90" s="19"/>
      <c r="P90" s="19">
        <v>70</v>
      </c>
      <c r="Q90" s="19"/>
      <c r="R90" s="129"/>
      <c r="T90" s="87" t="e">
        <f>VLOOKUP(D90,#REF!,1,FALSE)</f>
        <v>#REF!</v>
      </c>
      <c r="W90" s="87" t="e">
        <f>VLOOKUP(D90,#REF!,7,FALSE)</f>
        <v>#REF!</v>
      </c>
      <c r="X90" t="e">
        <f t="shared" si="4"/>
        <v>#REF!</v>
      </c>
    </row>
    <row r="91" spans="1:24" ht="47.25" customHeight="1">
      <c r="B91" s="233"/>
      <c r="C91" s="233"/>
      <c r="D91" s="648" t="s">
        <v>1253</v>
      </c>
      <c r="E91" s="26" t="s">
        <v>1253</v>
      </c>
      <c r="F91" s="26"/>
      <c r="G91" s="26" t="s">
        <v>1163</v>
      </c>
      <c r="H91" s="26" t="s">
        <v>1176</v>
      </c>
      <c r="I91" s="26" t="s">
        <v>1121</v>
      </c>
      <c r="J91" s="81"/>
      <c r="K91" s="81" t="str">
        <f t="shared" si="5"/>
        <v>DoorHandle</v>
      </c>
      <c r="L91" s="81">
        <f t="shared" si="6"/>
        <v>35</v>
      </c>
      <c r="M91" s="21" t="s">
        <v>448</v>
      </c>
      <c r="N91" s="19"/>
      <c r="O91" s="19"/>
      <c r="P91" s="125">
        <v>15</v>
      </c>
      <c r="Q91" s="19"/>
      <c r="R91" s="129"/>
      <c r="T91" s="87" t="e">
        <f>VLOOKUP(D91,#REF!,1,FALSE)</f>
        <v>#REF!</v>
      </c>
      <c r="W91" s="87" t="e">
        <f>VLOOKUP(D91,#REF!,7,FALSE)</f>
        <v>#REF!</v>
      </c>
      <c r="X91" t="e">
        <f t="shared" si="4"/>
        <v>#REF!</v>
      </c>
    </row>
    <row r="92" spans="1:24" ht="35.25" customHeight="1">
      <c r="B92" s="233"/>
      <c r="C92" s="233"/>
      <c r="D92" s="26" t="s">
        <v>1254</v>
      </c>
      <c r="E92" s="26" t="s">
        <v>1254</v>
      </c>
      <c r="F92" s="26"/>
      <c r="G92" s="26" t="s">
        <v>1163</v>
      </c>
      <c r="H92" s="26" t="s">
        <v>1176</v>
      </c>
      <c r="I92" s="26" t="s">
        <v>1121</v>
      </c>
      <c r="J92" s="81"/>
      <c r="K92" s="81" t="str">
        <f t="shared" si="5"/>
        <v>DoorHandle</v>
      </c>
      <c r="L92" s="81">
        <f t="shared" si="6"/>
        <v>35</v>
      </c>
      <c r="M92" s="21" t="s">
        <v>449</v>
      </c>
      <c r="N92" s="19" t="s">
        <v>201</v>
      </c>
      <c r="O92" s="19">
        <v>1</v>
      </c>
      <c r="P92" s="19">
        <v>40</v>
      </c>
      <c r="Q92" s="19"/>
      <c r="R92" s="129"/>
      <c r="T92" s="87" t="e">
        <f>VLOOKUP(D92,#REF!,1,FALSE)</f>
        <v>#REF!</v>
      </c>
      <c r="W92" s="87" t="e">
        <f>VLOOKUP(D92,#REF!,7,FALSE)</f>
        <v>#REF!</v>
      </c>
      <c r="X92" t="e">
        <f t="shared" si="4"/>
        <v>#REF!</v>
      </c>
    </row>
    <row r="93" spans="1:24" ht="41.25" customHeight="1">
      <c r="B93" s="233"/>
      <c r="C93" s="233"/>
      <c r="D93" s="26" t="s">
        <v>1255</v>
      </c>
      <c r="E93" s="26" t="s">
        <v>1255</v>
      </c>
      <c r="F93" s="26"/>
      <c r="G93" s="26" t="s">
        <v>1163</v>
      </c>
      <c r="H93" s="26" t="s">
        <v>1176</v>
      </c>
      <c r="I93" s="26" t="s">
        <v>1121</v>
      </c>
      <c r="J93" s="81"/>
      <c r="K93" s="81" t="str">
        <f t="shared" si="5"/>
        <v>DoorHandle</v>
      </c>
      <c r="L93" s="81">
        <f t="shared" si="6"/>
        <v>45</v>
      </c>
      <c r="M93" s="21" t="s">
        <v>450</v>
      </c>
      <c r="N93" s="19" t="s">
        <v>231</v>
      </c>
      <c r="O93" s="19">
        <v>1</v>
      </c>
      <c r="P93" s="19">
        <v>62</v>
      </c>
      <c r="Q93" s="19"/>
      <c r="R93" s="129"/>
      <c r="T93" s="87" t="e">
        <f>VLOOKUP(D93,#REF!,1,FALSE)</f>
        <v>#REF!</v>
      </c>
      <c r="W93" s="87" t="e">
        <f>VLOOKUP(D93,#REF!,7,FALSE)</f>
        <v>#REF!</v>
      </c>
      <c r="X93" t="e">
        <f t="shared" si="4"/>
        <v>#REF!</v>
      </c>
    </row>
    <row r="94" spans="1:24" ht="43.5" customHeight="1">
      <c r="B94" s="233"/>
      <c r="C94" s="233"/>
      <c r="D94" s="26" t="s">
        <v>1256</v>
      </c>
      <c r="E94" s="26" t="s">
        <v>1256</v>
      </c>
      <c r="F94" s="26"/>
      <c r="G94" s="26" t="s">
        <v>1163</v>
      </c>
      <c r="H94" s="26" t="s">
        <v>1176</v>
      </c>
      <c r="I94" s="26" t="s">
        <v>1121</v>
      </c>
      <c r="J94" s="81"/>
      <c r="K94" s="81" t="str">
        <f t="shared" si="5"/>
        <v>DoorHandle</v>
      </c>
      <c r="L94" s="81">
        <f t="shared" si="6"/>
        <v>46</v>
      </c>
      <c r="M94" s="21" t="s">
        <v>451</v>
      </c>
      <c r="N94" s="19" t="s">
        <v>201</v>
      </c>
      <c r="O94" s="19">
        <v>1</v>
      </c>
      <c r="P94" s="19">
        <v>40</v>
      </c>
      <c r="Q94" s="19"/>
      <c r="R94" s="129"/>
      <c r="T94" s="87" t="e">
        <f>VLOOKUP(D94,#REF!,1,FALSE)</f>
        <v>#REF!</v>
      </c>
      <c r="W94" s="87" t="e">
        <f>VLOOKUP(D94,#REF!,7,FALSE)</f>
        <v>#REF!</v>
      </c>
      <c r="X94" t="e">
        <f t="shared" si="4"/>
        <v>#REF!</v>
      </c>
    </row>
    <row r="95" spans="1:24" ht="33.75" customHeight="1">
      <c r="B95" s="233"/>
      <c r="C95" s="233"/>
      <c r="D95" s="26" t="s">
        <v>1257</v>
      </c>
      <c r="E95" s="26" t="s">
        <v>1257</v>
      </c>
      <c r="F95" s="26"/>
      <c r="G95" s="26" t="s">
        <v>1163</v>
      </c>
      <c r="H95" s="26" t="s">
        <v>1176</v>
      </c>
      <c r="I95" s="26" t="s">
        <v>1121</v>
      </c>
      <c r="J95" s="81"/>
      <c r="K95" s="81" t="str">
        <f t="shared" si="5"/>
        <v>DoorHandle</v>
      </c>
      <c r="L95" s="81">
        <f t="shared" si="6"/>
        <v>45</v>
      </c>
      <c r="M95" s="21" t="s">
        <v>452</v>
      </c>
      <c r="N95" s="19" t="s">
        <v>453</v>
      </c>
      <c r="O95" s="19">
        <v>1</v>
      </c>
      <c r="P95" s="19">
        <v>51</v>
      </c>
      <c r="Q95" s="19"/>
      <c r="R95" s="129"/>
      <c r="T95" s="87" t="e">
        <f>VLOOKUP(D95,#REF!,1,FALSE)</f>
        <v>#REF!</v>
      </c>
      <c r="W95" s="87" t="e">
        <f>VLOOKUP(D95,#REF!,7,FALSE)</f>
        <v>#REF!</v>
      </c>
      <c r="X95" t="e">
        <f t="shared" si="4"/>
        <v>#REF!</v>
      </c>
    </row>
    <row r="96" spans="1:24" ht="39" customHeight="1">
      <c r="B96" s="233"/>
      <c r="C96" s="233"/>
      <c r="D96" s="26" t="s">
        <v>1258</v>
      </c>
      <c r="E96" s="26" t="s">
        <v>1258</v>
      </c>
      <c r="F96" s="26"/>
      <c r="G96" s="26" t="s">
        <v>1163</v>
      </c>
      <c r="H96" s="26" t="s">
        <v>1176</v>
      </c>
      <c r="I96" s="26" t="s">
        <v>1121</v>
      </c>
      <c r="J96" s="81"/>
      <c r="K96" s="81" t="str">
        <f t="shared" si="5"/>
        <v>DoorHandle</v>
      </c>
      <c r="L96" s="81">
        <f t="shared" si="6"/>
        <v>46</v>
      </c>
      <c r="M96" s="21" t="s">
        <v>454</v>
      </c>
      <c r="N96" s="19" t="s">
        <v>195</v>
      </c>
      <c r="O96" s="19">
        <v>1</v>
      </c>
      <c r="P96" s="19">
        <v>50</v>
      </c>
      <c r="Q96" s="19"/>
      <c r="R96" s="129"/>
      <c r="T96" s="87" t="e">
        <f>VLOOKUP(D96,#REF!,1,FALSE)</f>
        <v>#REF!</v>
      </c>
      <c r="W96" s="87" t="e">
        <f>VLOOKUP(D96,#REF!,7,FALSE)</f>
        <v>#REF!</v>
      </c>
      <c r="X96" t="e">
        <f t="shared" si="4"/>
        <v>#REF!</v>
      </c>
    </row>
    <row r="97" spans="1:24" ht="36" customHeight="1">
      <c r="B97" s="233"/>
      <c r="C97" s="233"/>
      <c r="D97" s="88" t="s">
        <v>1251</v>
      </c>
      <c r="E97" s="26" t="s">
        <v>1251</v>
      </c>
      <c r="F97" s="26"/>
      <c r="G97" s="26" t="s">
        <v>1163</v>
      </c>
      <c r="H97" s="26" t="s">
        <v>1176</v>
      </c>
      <c r="I97" s="26" t="s">
        <v>1121</v>
      </c>
      <c r="J97" s="81"/>
      <c r="K97" s="81" t="str">
        <f t="shared" si="5"/>
        <v>DoorHandle</v>
      </c>
      <c r="L97" s="81">
        <f t="shared" si="6"/>
        <v>38</v>
      </c>
      <c r="M97" s="21" t="s">
        <v>446</v>
      </c>
      <c r="N97" s="19"/>
      <c r="O97" s="19"/>
      <c r="P97" s="125">
        <v>0</v>
      </c>
      <c r="Q97" s="19"/>
      <c r="R97" s="129"/>
      <c r="T97" s="87" t="e">
        <f>VLOOKUP(D97,#REF!,1,FALSE)</f>
        <v>#REF!</v>
      </c>
      <c r="W97" s="87" t="e">
        <f>VLOOKUP(D97,#REF!,7,FALSE)</f>
        <v>#REF!</v>
      </c>
      <c r="X97" t="e">
        <f t="shared" si="4"/>
        <v>#REF!</v>
      </c>
    </row>
    <row r="98" spans="1:24" ht="45.75" customHeight="1">
      <c r="B98" s="233"/>
      <c r="C98" s="233"/>
      <c r="D98" s="26" t="s">
        <v>1252</v>
      </c>
      <c r="E98" s="26" t="s">
        <v>1252</v>
      </c>
      <c r="F98" s="26"/>
      <c r="G98" s="26" t="s">
        <v>1163</v>
      </c>
      <c r="H98" s="26" t="s">
        <v>1176</v>
      </c>
      <c r="I98" s="26" t="s">
        <v>1121</v>
      </c>
      <c r="J98" s="81"/>
      <c r="K98" s="81" t="str">
        <f t="shared" si="5"/>
        <v>DoorHandle</v>
      </c>
      <c r="L98" s="81">
        <f t="shared" si="6"/>
        <v>39</v>
      </c>
      <c r="M98" s="21" t="s">
        <v>447</v>
      </c>
      <c r="N98" s="19" t="s">
        <v>203</v>
      </c>
      <c r="O98" s="19">
        <v>1</v>
      </c>
      <c r="P98" s="19">
        <v>30</v>
      </c>
      <c r="Q98" s="19"/>
      <c r="R98" s="129"/>
      <c r="T98" s="87" t="e">
        <f>VLOOKUP(D98,#REF!,1,FALSE)</f>
        <v>#REF!</v>
      </c>
      <c r="W98" s="87" t="e">
        <f>VLOOKUP(D98,#REF!,7,FALSE)</f>
        <v>#REF!</v>
      </c>
      <c r="X98" t="e">
        <f t="shared" si="4"/>
        <v>#REF!</v>
      </c>
    </row>
    <row r="99" spans="1:24" ht="45.75" customHeight="1">
      <c r="B99" s="233"/>
      <c r="C99" s="233"/>
      <c r="D99" s="26" t="s">
        <v>2859</v>
      </c>
      <c r="E99" s="599" t="s">
        <v>2860</v>
      </c>
      <c r="F99" s="26"/>
      <c r="G99" s="26" t="s">
        <v>1163</v>
      </c>
      <c r="H99" s="26" t="s">
        <v>1102</v>
      </c>
      <c r="I99" s="26" t="s">
        <v>1122</v>
      </c>
      <c r="J99" s="81"/>
      <c r="K99" s="81" t="str">
        <f t="shared" si="5"/>
        <v>DoorHandle</v>
      </c>
      <c r="L99" s="81" t="b">
        <f t="shared" si="6"/>
        <v>0</v>
      </c>
      <c r="M99" s="21"/>
      <c r="N99" s="19"/>
      <c r="O99" s="19"/>
      <c r="P99" s="19"/>
      <c r="Q99" s="19"/>
      <c r="R99" s="129"/>
      <c r="T99" s="87" t="e">
        <f>VLOOKUP(D99,#REF!,1,FALSE)</f>
        <v>#REF!</v>
      </c>
      <c r="W99" s="87" t="e">
        <f>VLOOKUP(D99,#REF!,7,FALSE)</f>
        <v>#REF!</v>
      </c>
      <c r="X99" t="e">
        <f t="shared" si="4"/>
        <v>#REF!</v>
      </c>
    </row>
    <row r="100" spans="1:24" ht="37.5" customHeight="1">
      <c r="B100" s="233"/>
      <c r="C100" s="233"/>
      <c r="D100" s="26" t="s">
        <v>510</v>
      </c>
      <c r="E100" s="26" t="s">
        <v>510</v>
      </c>
      <c r="F100" s="26"/>
      <c r="G100" s="26" t="s">
        <v>1163</v>
      </c>
      <c r="H100" s="26" t="s">
        <v>1178</v>
      </c>
      <c r="I100" s="26" t="s">
        <v>1121</v>
      </c>
      <c r="J100" s="81"/>
      <c r="K100" s="81" t="str">
        <f t="shared" ref="K100:K131" si="7">IF(LEFT(D100,1)="B",IF(IFERROR(FIND("Handle",M100,1),"!door")="!door","PowerMirror","DoorHandle"),IF(LEFT(D100,2)="DS","DoorHandle",IF(LEFT(D100,2)="IF","DoorHandle","EngineMount")))</f>
        <v>DoorHandle</v>
      </c>
      <c r="L100" s="81">
        <f t="shared" si="6"/>
        <v>47</v>
      </c>
      <c r="M100" s="20" t="s">
        <v>1095</v>
      </c>
      <c r="N100" s="19" t="s">
        <v>190</v>
      </c>
      <c r="O100" s="19">
        <v>2</v>
      </c>
      <c r="P100" s="19">
        <v>60</v>
      </c>
      <c r="Q100" s="19"/>
      <c r="R100" s="129" t="s">
        <v>1042</v>
      </c>
      <c r="T100" s="87" t="e">
        <f>VLOOKUP(D100,#REF!,1,FALSE)</f>
        <v>#REF!</v>
      </c>
      <c r="W100" s="87" t="e">
        <f>VLOOKUP(D100,#REF!,7,FALSE)</f>
        <v>#REF!</v>
      </c>
      <c r="X100" t="e">
        <f t="shared" si="4"/>
        <v>#REF!</v>
      </c>
    </row>
    <row r="101" spans="1:24" ht="43.5" customHeight="1">
      <c r="B101" s="233"/>
      <c r="C101" s="233"/>
      <c r="D101" s="26" t="s">
        <v>511</v>
      </c>
      <c r="E101" s="26" t="s">
        <v>511</v>
      </c>
      <c r="F101" s="26"/>
      <c r="G101" s="26" t="s">
        <v>1163</v>
      </c>
      <c r="H101" s="26" t="s">
        <v>1178</v>
      </c>
      <c r="I101" s="26" t="s">
        <v>1121</v>
      </c>
      <c r="J101" s="81"/>
      <c r="K101" s="81" t="str">
        <f t="shared" si="7"/>
        <v>DoorHandle</v>
      </c>
      <c r="L101" s="81">
        <f t="shared" si="6"/>
        <v>47</v>
      </c>
      <c r="M101" s="20" t="s">
        <v>1077</v>
      </c>
      <c r="N101" s="19" t="s">
        <v>320</v>
      </c>
      <c r="O101" s="19">
        <v>2</v>
      </c>
      <c r="P101" s="19">
        <v>100</v>
      </c>
      <c r="Q101" s="19"/>
      <c r="R101" s="129" t="s">
        <v>1042</v>
      </c>
      <c r="T101" s="87" t="e">
        <f>VLOOKUP(D101,#REF!,1,FALSE)</f>
        <v>#REF!</v>
      </c>
      <c r="W101" s="87" t="e">
        <f>VLOOKUP(D101,#REF!,7,FALSE)</f>
        <v>#REF!</v>
      </c>
      <c r="X101" t="e">
        <f t="shared" si="4"/>
        <v>#REF!</v>
      </c>
    </row>
    <row r="102" spans="1:24" s="126" customFormat="1" ht="39.75" customHeight="1">
      <c r="A102" s="122"/>
      <c r="B102" s="677"/>
      <c r="C102" s="677"/>
      <c r="D102" s="88" t="s">
        <v>512</v>
      </c>
      <c r="E102" s="88" t="s">
        <v>512</v>
      </c>
      <c r="F102" s="88"/>
      <c r="G102" s="88" t="s">
        <v>1163</v>
      </c>
      <c r="H102" s="88" t="s">
        <v>1178</v>
      </c>
      <c r="I102" s="88" t="s">
        <v>1121</v>
      </c>
      <c r="J102" s="122"/>
      <c r="K102" s="122" t="str">
        <f t="shared" si="7"/>
        <v>DoorHandle</v>
      </c>
      <c r="L102" s="122">
        <f t="shared" si="6"/>
        <v>54</v>
      </c>
      <c r="M102" s="1075" t="s">
        <v>1078</v>
      </c>
      <c r="N102" s="125">
        <v>0</v>
      </c>
      <c r="O102" s="125">
        <v>0</v>
      </c>
      <c r="P102" s="125">
        <v>0</v>
      </c>
      <c r="Q102" s="125"/>
      <c r="R102" s="1163" t="s">
        <v>1042</v>
      </c>
      <c r="S102" s="127"/>
      <c r="T102" s="127" t="e">
        <f>VLOOKUP(D102,#REF!,1,FALSE)</f>
        <v>#REF!</v>
      </c>
      <c r="U102" s="127"/>
      <c r="V102" s="127"/>
      <c r="W102" s="127" t="e">
        <f>VLOOKUP(D102,#REF!,7,FALSE)</f>
        <v>#REF!</v>
      </c>
      <c r="X102" s="126" t="e">
        <f t="shared" si="4"/>
        <v>#REF!</v>
      </c>
    </row>
    <row r="103" spans="1:24" ht="39.75" customHeight="1">
      <c r="B103" s="233"/>
      <c r="C103" s="233"/>
      <c r="D103" s="26" t="s">
        <v>2861</v>
      </c>
      <c r="E103" s="599" t="s">
        <v>2862</v>
      </c>
      <c r="F103" s="26"/>
      <c r="G103" s="26" t="s">
        <v>1163</v>
      </c>
      <c r="H103" s="26" t="s">
        <v>1166</v>
      </c>
      <c r="I103" s="26" t="s">
        <v>1123</v>
      </c>
      <c r="J103" s="81"/>
      <c r="K103" s="81" t="str">
        <f t="shared" si="7"/>
        <v>DoorHandle</v>
      </c>
      <c r="L103" s="81" t="b">
        <f t="shared" si="6"/>
        <v>0</v>
      </c>
      <c r="M103" s="20"/>
      <c r="N103" s="19"/>
      <c r="O103" s="19"/>
      <c r="P103" s="19"/>
      <c r="Q103" s="19"/>
      <c r="R103" s="129"/>
      <c r="T103" s="87" t="e">
        <f>VLOOKUP(D103,#REF!,1,FALSE)</f>
        <v>#REF!</v>
      </c>
      <c r="W103" s="87" t="e">
        <f>VLOOKUP(D103,#REF!,7,FALSE)</f>
        <v>#REF!</v>
      </c>
      <c r="X103" t="e">
        <f t="shared" si="4"/>
        <v>#REF!</v>
      </c>
    </row>
    <row r="104" spans="1:24" s="126" customFormat="1" ht="41.25" customHeight="1">
      <c r="A104" s="122" t="s">
        <v>4073</v>
      </c>
      <c r="B104" s="677"/>
      <c r="C104" s="677"/>
      <c r="D104" s="88" t="s">
        <v>513</v>
      </c>
      <c r="E104" s="88" t="s">
        <v>513</v>
      </c>
      <c r="F104" s="88"/>
      <c r="G104" s="88" t="s">
        <v>1163</v>
      </c>
      <c r="H104" s="88" t="s">
        <v>1178</v>
      </c>
      <c r="I104" s="88" t="s">
        <v>1121</v>
      </c>
      <c r="J104" s="122"/>
      <c r="K104" s="122" t="str">
        <f t="shared" si="7"/>
        <v>DoorHandle</v>
      </c>
      <c r="L104" s="122">
        <f t="shared" si="6"/>
        <v>47</v>
      </c>
      <c r="M104" s="1191" t="s">
        <v>1079</v>
      </c>
      <c r="N104" s="125">
        <v>0</v>
      </c>
      <c r="O104" s="125">
        <v>0</v>
      </c>
      <c r="P104" s="125">
        <v>0</v>
      </c>
      <c r="Q104" s="125"/>
      <c r="R104" s="1163" t="s">
        <v>1042</v>
      </c>
      <c r="S104" s="127"/>
      <c r="T104" s="127" t="e">
        <f>VLOOKUP(D104,#REF!,1,FALSE)</f>
        <v>#REF!</v>
      </c>
      <c r="U104" s="127"/>
      <c r="V104" s="127"/>
      <c r="W104" s="127" t="e">
        <f>VLOOKUP(D104,#REF!,7,FALSE)</f>
        <v>#REF!</v>
      </c>
      <c r="X104" s="126" t="e">
        <f t="shared" si="4"/>
        <v>#REF!</v>
      </c>
    </row>
    <row r="105" spans="1:24" ht="48" customHeight="1">
      <c r="B105" s="233"/>
      <c r="C105" s="233"/>
      <c r="D105" s="26" t="s">
        <v>514</v>
      </c>
      <c r="E105" s="26" t="s">
        <v>514</v>
      </c>
      <c r="F105" s="26"/>
      <c r="G105" s="26" t="s">
        <v>1163</v>
      </c>
      <c r="H105" s="26" t="s">
        <v>1178</v>
      </c>
      <c r="I105" s="26" t="s">
        <v>1121</v>
      </c>
      <c r="J105" s="81"/>
      <c r="K105" s="81" t="str">
        <f t="shared" si="7"/>
        <v>DoorHandle</v>
      </c>
      <c r="L105" s="81">
        <f t="shared" si="6"/>
        <v>47</v>
      </c>
      <c r="M105" s="24" t="s">
        <v>1080</v>
      </c>
      <c r="N105" s="19" t="s">
        <v>311</v>
      </c>
      <c r="O105" s="19">
        <v>3</v>
      </c>
      <c r="P105" s="19">
        <v>120</v>
      </c>
      <c r="Q105" s="19"/>
      <c r="R105" s="129" t="s">
        <v>1042</v>
      </c>
      <c r="T105" s="87" t="e">
        <f>VLOOKUP(D105,#REF!,1,FALSE)</f>
        <v>#REF!</v>
      </c>
      <c r="W105" s="87" t="e">
        <f>VLOOKUP(D105,#REF!,7,FALSE)</f>
        <v>#REF!</v>
      </c>
      <c r="X105" t="e">
        <f t="shared" si="4"/>
        <v>#REF!</v>
      </c>
    </row>
    <row r="106" spans="1:24" ht="45" customHeight="1">
      <c r="B106" s="233"/>
      <c r="C106" s="233"/>
      <c r="D106" s="26" t="s">
        <v>515</v>
      </c>
      <c r="E106" s="26" t="s">
        <v>515</v>
      </c>
      <c r="F106" s="26"/>
      <c r="G106" s="26" t="s">
        <v>1163</v>
      </c>
      <c r="H106" s="26" t="s">
        <v>1178</v>
      </c>
      <c r="I106" s="26" t="s">
        <v>1121</v>
      </c>
      <c r="J106" s="81"/>
      <c r="K106" s="81" t="str">
        <f t="shared" si="7"/>
        <v>DoorHandle</v>
      </c>
      <c r="L106" s="81">
        <f t="shared" si="6"/>
        <v>54</v>
      </c>
      <c r="M106" s="24" t="s">
        <v>1081</v>
      </c>
      <c r="N106" s="19">
        <v>160</v>
      </c>
      <c r="O106" s="19">
        <v>4</v>
      </c>
      <c r="P106" s="19">
        <v>160</v>
      </c>
      <c r="Q106" s="19"/>
      <c r="R106" s="129" t="s">
        <v>1042</v>
      </c>
      <c r="T106" s="87" t="e">
        <f>VLOOKUP(D106,#REF!,1,FALSE)</f>
        <v>#REF!</v>
      </c>
      <c r="W106" s="87" t="e">
        <f>VLOOKUP(D106,#REF!,7,FALSE)</f>
        <v>#REF!</v>
      </c>
      <c r="X106" t="e">
        <f t="shared" si="4"/>
        <v>#REF!</v>
      </c>
    </row>
    <row r="107" spans="1:24" ht="46.5" customHeight="1">
      <c r="B107" s="233"/>
      <c r="C107" s="233"/>
      <c r="D107" s="88" t="s">
        <v>516</v>
      </c>
      <c r="E107" s="26" t="s">
        <v>516</v>
      </c>
      <c r="F107" s="26"/>
      <c r="G107" s="26" t="s">
        <v>1163</v>
      </c>
      <c r="H107" s="26" t="s">
        <v>1178</v>
      </c>
      <c r="I107" s="26" t="s">
        <v>1121</v>
      </c>
      <c r="J107" s="81"/>
      <c r="K107" s="81" t="str">
        <f t="shared" si="7"/>
        <v>DoorHandle</v>
      </c>
      <c r="L107" s="81">
        <f t="shared" si="6"/>
        <v>47</v>
      </c>
      <c r="M107" s="24" t="s">
        <v>1082</v>
      </c>
      <c r="N107" s="19"/>
      <c r="O107" s="19"/>
      <c r="P107" s="125">
        <v>0</v>
      </c>
      <c r="Q107" s="19"/>
      <c r="R107" s="129"/>
      <c r="T107" s="87" t="e">
        <f>VLOOKUP(D107,#REF!,1,FALSE)</f>
        <v>#REF!</v>
      </c>
      <c r="W107" s="87" t="e">
        <f>VLOOKUP(D107,#REF!,7,FALSE)</f>
        <v>#REF!</v>
      </c>
      <c r="X107" t="e">
        <f t="shared" si="4"/>
        <v>#REF!</v>
      </c>
    </row>
    <row r="108" spans="1:24" ht="42" customHeight="1">
      <c r="A108" s="780" t="s">
        <v>2901</v>
      </c>
      <c r="B108" s="233"/>
      <c r="C108" s="233"/>
      <c r="D108" s="779" t="s">
        <v>1260</v>
      </c>
      <c r="E108" s="26" t="s">
        <v>1260</v>
      </c>
      <c r="F108" s="26"/>
      <c r="G108" s="26" t="s">
        <v>1163</v>
      </c>
      <c r="H108" s="26" t="s">
        <v>1103</v>
      </c>
      <c r="I108" s="26" t="s">
        <v>1121</v>
      </c>
      <c r="J108" s="81"/>
      <c r="K108" s="81" t="str">
        <f t="shared" si="7"/>
        <v>DoorHandle</v>
      </c>
      <c r="L108" s="81">
        <f t="shared" si="6"/>
        <v>47</v>
      </c>
      <c r="M108" s="24" t="s">
        <v>1083</v>
      </c>
      <c r="N108" s="19" t="s">
        <v>195</v>
      </c>
      <c r="O108" s="19">
        <v>1</v>
      </c>
      <c r="P108" s="19">
        <v>50</v>
      </c>
      <c r="Q108" s="19"/>
      <c r="R108" s="129"/>
      <c r="T108" s="87" t="e">
        <f>VLOOKUP(D108,#REF!,1,FALSE)</f>
        <v>#REF!</v>
      </c>
      <c r="W108" s="87" t="e">
        <f>VLOOKUP(D108,#REF!,7,FALSE)</f>
        <v>#REF!</v>
      </c>
      <c r="X108" t="e">
        <f t="shared" si="4"/>
        <v>#REF!</v>
      </c>
    </row>
    <row r="109" spans="1:24" ht="44.25" customHeight="1">
      <c r="A109" s="780" t="s">
        <v>2901</v>
      </c>
      <c r="B109" s="233"/>
      <c r="C109" s="233"/>
      <c r="D109" s="779" t="s">
        <v>1261</v>
      </c>
      <c r="E109" s="26" t="s">
        <v>1261</v>
      </c>
      <c r="F109" s="26"/>
      <c r="G109" s="26" t="s">
        <v>1163</v>
      </c>
      <c r="H109" s="26" t="s">
        <v>1178</v>
      </c>
      <c r="I109" s="26" t="s">
        <v>1121</v>
      </c>
      <c r="J109" s="81"/>
      <c r="K109" s="81" t="str">
        <f t="shared" si="7"/>
        <v>DoorHandle</v>
      </c>
      <c r="L109" s="81">
        <f t="shared" si="6"/>
        <v>54</v>
      </c>
      <c r="M109" s="24" t="s">
        <v>1084</v>
      </c>
      <c r="N109" s="19">
        <v>80</v>
      </c>
      <c r="O109" s="19">
        <v>2</v>
      </c>
      <c r="P109" s="19">
        <v>80</v>
      </c>
      <c r="Q109" s="19">
        <v>40</v>
      </c>
      <c r="R109" s="129" t="s">
        <v>1042</v>
      </c>
      <c r="T109" s="87" t="e">
        <f>VLOOKUP(D109,#REF!,1,FALSE)</f>
        <v>#REF!</v>
      </c>
      <c r="W109" s="87" t="e">
        <f>VLOOKUP(D109,#REF!,7,FALSE)</f>
        <v>#REF!</v>
      </c>
      <c r="X109" t="e">
        <f t="shared" si="4"/>
        <v>#REF!</v>
      </c>
    </row>
    <row r="110" spans="1:24" ht="39" customHeight="1">
      <c r="B110" s="233"/>
      <c r="C110" s="233"/>
      <c r="D110" s="26" t="s">
        <v>1262</v>
      </c>
      <c r="E110" s="26" t="s">
        <v>1262</v>
      </c>
      <c r="F110" s="26"/>
      <c r="G110" s="26" t="s">
        <v>1163</v>
      </c>
      <c r="H110" s="26" t="s">
        <v>1178</v>
      </c>
      <c r="I110" s="26" t="s">
        <v>1121</v>
      </c>
      <c r="J110" s="81"/>
      <c r="K110" s="81" t="str">
        <f t="shared" si="7"/>
        <v>DoorHandle</v>
      </c>
      <c r="L110" s="81">
        <f t="shared" si="6"/>
        <v>47</v>
      </c>
      <c r="M110" s="24" t="s">
        <v>1085</v>
      </c>
      <c r="N110" s="19" t="s">
        <v>203</v>
      </c>
      <c r="O110" s="19">
        <v>1</v>
      </c>
      <c r="P110" s="19">
        <v>30</v>
      </c>
      <c r="Q110" s="19"/>
      <c r="R110" s="129"/>
      <c r="T110" s="87" t="e">
        <f>VLOOKUP(D110,#REF!,1,FALSE)</f>
        <v>#REF!</v>
      </c>
      <c r="W110" s="87" t="e">
        <f>VLOOKUP(D110,#REF!,7,FALSE)</f>
        <v>#REF!</v>
      </c>
      <c r="X110" t="e">
        <f t="shared" si="4"/>
        <v>#REF!</v>
      </c>
    </row>
    <row r="111" spans="1:24" ht="50.25" customHeight="1">
      <c r="B111" s="233"/>
      <c r="C111" s="233"/>
      <c r="D111" s="26" t="s">
        <v>1263</v>
      </c>
      <c r="E111" s="26" t="s">
        <v>1263</v>
      </c>
      <c r="F111" s="26"/>
      <c r="G111" s="26" t="s">
        <v>1163</v>
      </c>
      <c r="H111" s="26" t="s">
        <v>1178</v>
      </c>
      <c r="I111" s="26" t="s">
        <v>1121</v>
      </c>
      <c r="J111" s="81"/>
      <c r="K111" s="81" t="str">
        <f t="shared" si="7"/>
        <v>DoorHandle</v>
      </c>
      <c r="L111" s="81">
        <f t="shared" si="6"/>
        <v>47</v>
      </c>
      <c r="M111" s="24" t="s">
        <v>1086</v>
      </c>
      <c r="N111" s="19" t="s">
        <v>201</v>
      </c>
      <c r="O111" s="19">
        <v>1</v>
      </c>
      <c r="P111" s="19">
        <v>40</v>
      </c>
      <c r="Q111" s="19"/>
      <c r="R111" s="129"/>
      <c r="T111" s="87" t="e">
        <f>VLOOKUP(D111,#REF!,1,FALSE)</f>
        <v>#REF!</v>
      </c>
      <c r="W111" s="87" t="e">
        <f>VLOOKUP(D111,#REF!,7,FALSE)</f>
        <v>#REF!</v>
      </c>
      <c r="X111" t="e">
        <f t="shared" si="4"/>
        <v>#REF!</v>
      </c>
    </row>
    <row r="112" spans="1:24" ht="39.75" customHeight="1">
      <c r="B112" s="233"/>
      <c r="C112" s="233"/>
      <c r="D112" s="26" t="s">
        <v>517</v>
      </c>
      <c r="E112" s="26" t="s">
        <v>517</v>
      </c>
      <c r="F112" s="26"/>
      <c r="G112" s="26" t="s">
        <v>1163</v>
      </c>
      <c r="H112" s="26" t="s">
        <v>1178</v>
      </c>
      <c r="I112" s="26" t="s">
        <v>1121</v>
      </c>
      <c r="J112" s="81"/>
      <c r="K112" s="81" t="str">
        <f t="shared" si="7"/>
        <v>DoorHandle</v>
      </c>
      <c r="L112" s="81">
        <f t="shared" si="6"/>
        <v>54</v>
      </c>
      <c r="M112" s="24" t="s">
        <v>1087</v>
      </c>
      <c r="N112" s="19">
        <v>30</v>
      </c>
      <c r="O112" s="19">
        <v>1</v>
      </c>
      <c r="P112" s="19">
        <v>30</v>
      </c>
      <c r="Q112" s="19"/>
      <c r="R112" s="129" t="s">
        <v>1042</v>
      </c>
      <c r="T112" s="87" t="e">
        <f>VLOOKUP(D112,#REF!,1,FALSE)</f>
        <v>#REF!</v>
      </c>
      <c r="W112" s="87" t="e">
        <f>VLOOKUP(D112,#REF!,7,FALSE)</f>
        <v>#REF!</v>
      </c>
      <c r="X112" t="e">
        <f t="shared" si="4"/>
        <v>#REF!</v>
      </c>
    </row>
    <row r="113" spans="1:24" ht="42" customHeight="1">
      <c r="B113" s="233"/>
      <c r="C113" s="233"/>
      <c r="D113" s="88" t="s">
        <v>518</v>
      </c>
      <c r="E113" s="26" t="s">
        <v>518</v>
      </c>
      <c r="F113" s="26"/>
      <c r="G113" s="26" t="s">
        <v>1163</v>
      </c>
      <c r="H113" s="26" t="s">
        <v>1178</v>
      </c>
      <c r="I113" s="26" t="s">
        <v>1121</v>
      </c>
      <c r="J113" s="81"/>
      <c r="K113" s="81" t="str">
        <f t="shared" si="7"/>
        <v>DoorHandle</v>
      </c>
      <c r="L113" s="81">
        <f t="shared" si="6"/>
        <v>47</v>
      </c>
      <c r="M113" s="24" t="s">
        <v>1088</v>
      </c>
      <c r="N113" s="19"/>
      <c r="O113" s="19"/>
      <c r="P113" s="125">
        <v>0</v>
      </c>
      <c r="Q113" s="19"/>
      <c r="R113" s="129"/>
      <c r="T113" s="87" t="e">
        <f>VLOOKUP(D113,#REF!,1,FALSE)</f>
        <v>#REF!</v>
      </c>
      <c r="W113" s="87" t="e">
        <f>VLOOKUP(D113,#REF!,7,FALSE)</f>
        <v>#REF!</v>
      </c>
      <c r="X113" t="e">
        <f t="shared" si="4"/>
        <v>#REF!</v>
      </c>
    </row>
    <row r="114" spans="1:24" ht="42.75" customHeight="1">
      <c r="B114" s="233"/>
      <c r="C114" s="233"/>
      <c r="D114" s="88" t="s">
        <v>519</v>
      </c>
      <c r="E114" s="26" t="s">
        <v>519</v>
      </c>
      <c r="F114" s="26"/>
      <c r="G114" s="26" t="s">
        <v>1163</v>
      </c>
      <c r="H114" s="26" t="s">
        <v>1178</v>
      </c>
      <c r="I114" s="26" t="s">
        <v>1121</v>
      </c>
      <c r="J114" s="81"/>
      <c r="K114" s="81" t="str">
        <f t="shared" si="7"/>
        <v>DoorHandle</v>
      </c>
      <c r="L114" s="81">
        <f t="shared" si="6"/>
        <v>47</v>
      </c>
      <c r="M114" s="24" t="s">
        <v>1089</v>
      </c>
      <c r="N114" s="19"/>
      <c r="O114" s="125"/>
      <c r="P114" s="19">
        <v>0</v>
      </c>
      <c r="Q114" s="19"/>
      <c r="R114" s="129"/>
      <c r="T114" s="87" t="e">
        <f>VLOOKUP(D114,#REF!,1,FALSE)</f>
        <v>#REF!</v>
      </c>
      <c r="W114" s="87" t="e">
        <f>VLOOKUP(D114,#REF!,7,FALSE)</f>
        <v>#REF!</v>
      </c>
      <c r="X114" t="e">
        <f t="shared" si="4"/>
        <v>#REF!</v>
      </c>
    </row>
    <row r="115" spans="1:24" ht="40.5" customHeight="1">
      <c r="B115" s="233"/>
      <c r="C115" s="233"/>
      <c r="D115" s="26" t="s">
        <v>520</v>
      </c>
      <c r="E115" s="26" t="s">
        <v>520</v>
      </c>
      <c r="F115" s="26"/>
      <c r="G115" s="26" t="s">
        <v>1163</v>
      </c>
      <c r="H115" s="26" t="s">
        <v>1178</v>
      </c>
      <c r="I115" s="26" t="s">
        <v>1121</v>
      </c>
      <c r="J115" s="81"/>
      <c r="K115" s="81" t="str">
        <f t="shared" si="7"/>
        <v>DoorHandle</v>
      </c>
      <c r="L115" s="81">
        <f t="shared" si="6"/>
        <v>54</v>
      </c>
      <c r="M115" s="24" t="s">
        <v>1090</v>
      </c>
      <c r="N115" s="19" t="s">
        <v>190</v>
      </c>
      <c r="O115" s="19">
        <v>2</v>
      </c>
      <c r="P115" s="19">
        <v>60</v>
      </c>
      <c r="Q115" s="19"/>
      <c r="R115" s="129" t="s">
        <v>1042</v>
      </c>
      <c r="T115" s="87" t="e">
        <f>VLOOKUP(D115,#REF!,1,FALSE)</f>
        <v>#REF!</v>
      </c>
      <c r="W115" s="87" t="e">
        <f>VLOOKUP(D115,#REF!,7,FALSE)</f>
        <v>#REF!</v>
      </c>
      <c r="X115" t="e">
        <f t="shared" si="4"/>
        <v>#REF!</v>
      </c>
    </row>
    <row r="116" spans="1:24" ht="33.75" customHeight="1">
      <c r="B116" s="233"/>
      <c r="C116" s="233"/>
      <c r="D116" s="26" t="s">
        <v>530</v>
      </c>
      <c r="E116" s="26" t="s">
        <v>530</v>
      </c>
      <c r="F116" s="26"/>
      <c r="G116" s="26" t="s">
        <v>1163</v>
      </c>
      <c r="H116" s="26" t="s">
        <v>1175</v>
      </c>
      <c r="I116" s="26" t="s">
        <v>1115</v>
      </c>
      <c r="J116" s="81"/>
      <c r="K116" s="81" t="str">
        <f t="shared" si="7"/>
        <v>DoorHandle</v>
      </c>
      <c r="L116" s="81">
        <f t="shared" si="6"/>
        <v>44</v>
      </c>
      <c r="M116" s="24" t="s">
        <v>1091</v>
      </c>
      <c r="N116" s="19" t="s">
        <v>320</v>
      </c>
      <c r="O116" s="19">
        <v>2</v>
      </c>
      <c r="P116" s="19">
        <v>100</v>
      </c>
      <c r="Q116" s="19"/>
      <c r="R116" s="129" t="s">
        <v>1042</v>
      </c>
      <c r="T116" s="87" t="e">
        <f>VLOOKUP(D116,#REF!,1,FALSE)</f>
        <v>#REF!</v>
      </c>
      <c r="W116" s="87" t="e">
        <f>VLOOKUP(D116,#REF!,7,FALSE)</f>
        <v>#REF!</v>
      </c>
      <c r="X116" t="e">
        <f t="shared" si="4"/>
        <v>#REF!</v>
      </c>
    </row>
    <row r="117" spans="1:24" ht="47.25" customHeight="1">
      <c r="B117" s="233"/>
      <c r="C117" s="233"/>
      <c r="D117" s="26" t="s">
        <v>521</v>
      </c>
      <c r="E117" s="26" t="s">
        <v>521</v>
      </c>
      <c r="F117" s="26"/>
      <c r="G117" s="26" t="s">
        <v>1163</v>
      </c>
      <c r="H117" s="26" t="s">
        <v>1178</v>
      </c>
      <c r="I117" s="26" t="s">
        <v>1121</v>
      </c>
      <c r="J117" s="81"/>
      <c r="K117" s="81" t="str">
        <f t="shared" si="7"/>
        <v>DoorHandle</v>
      </c>
      <c r="L117" s="81">
        <f t="shared" si="6"/>
        <v>47</v>
      </c>
      <c r="M117" s="24" t="s">
        <v>1092</v>
      </c>
      <c r="N117" s="19" t="s">
        <v>195</v>
      </c>
      <c r="O117" s="19">
        <v>1</v>
      </c>
      <c r="P117" s="19">
        <v>50</v>
      </c>
      <c r="Q117" s="19"/>
      <c r="R117" s="129"/>
      <c r="T117" s="87" t="e">
        <f>VLOOKUP(D117,#REF!,1,FALSE)</f>
        <v>#REF!</v>
      </c>
      <c r="W117" s="87" t="e">
        <f>VLOOKUP(D117,#REF!,7,FALSE)</f>
        <v>#REF!</v>
      </c>
      <c r="X117" t="e">
        <f t="shared" si="4"/>
        <v>#REF!</v>
      </c>
    </row>
    <row r="118" spans="1:24" s="126" customFormat="1" ht="39" customHeight="1">
      <c r="A118" s="122"/>
      <c r="B118" s="677"/>
      <c r="C118" s="677"/>
      <c r="D118" s="88" t="s">
        <v>522</v>
      </c>
      <c r="E118" s="88" t="s">
        <v>522</v>
      </c>
      <c r="F118" s="88"/>
      <c r="G118" s="88" t="s">
        <v>1163</v>
      </c>
      <c r="H118" s="88" t="s">
        <v>1178</v>
      </c>
      <c r="I118" s="88" t="s">
        <v>1121</v>
      </c>
      <c r="J118" s="122"/>
      <c r="K118" s="122" t="str">
        <f t="shared" si="7"/>
        <v>DoorHandle</v>
      </c>
      <c r="L118" s="122">
        <f t="shared" si="6"/>
        <v>47</v>
      </c>
      <c r="M118" s="1191" t="s">
        <v>1093</v>
      </c>
      <c r="N118" s="125">
        <v>0</v>
      </c>
      <c r="O118" s="125">
        <v>0</v>
      </c>
      <c r="P118" s="125">
        <v>0</v>
      </c>
      <c r="Q118" s="125"/>
      <c r="R118" s="1163"/>
      <c r="S118" s="127"/>
      <c r="T118" s="127" t="e">
        <f>VLOOKUP(D118,#REF!,1,FALSE)</f>
        <v>#REF!</v>
      </c>
      <c r="U118" s="127"/>
      <c r="V118" s="127"/>
      <c r="W118" s="127" t="e">
        <f>VLOOKUP(D118,#REF!,7,FALSE)</f>
        <v>#REF!</v>
      </c>
      <c r="X118" s="126" t="e">
        <f t="shared" si="4"/>
        <v>#REF!</v>
      </c>
    </row>
    <row r="119" spans="1:24" ht="32.25" customHeight="1">
      <c r="B119" s="233"/>
      <c r="C119" s="233"/>
      <c r="D119" s="26" t="s">
        <v>523</v>
      </c>
      <c r="E119" s="26" t="s">
        <v>523</v>
      </c>
      <c r="F119" s="26"/>
      <c r="G119" s="26" t="s">
        <v>1163</v>
      </c>
      <c r="H119" s="26" t="s">
        <v>1178</v>
      </c>
      <c r="I119" s="26" t="s">
        <v>1121</v>
      </c>
      <c r="J119" s="81"/>
      <c r="K119" s="81" t="str">
        <f t="shared" si="7"/>
        <v>DoorHandle</v>
      </c>
      <c r="L119" s="81">
        <f t="shared" si="6"/>
        <v>54</v>
      </c>
      <c r="M119" s="24" t="s">
        <v>1094</v>
      </c>
      <c r="N119" s="19" t="s">
        <v>236</v>
      </c>
      <c r="O119" s="19">
        <v>2</v>
      </c>
      <c r="P119" s="19">
        <v>80</v>
      </c>
      <c r="Q119" s="19"/>
      <c r="R119" s="129" t="s">
        <v>1042</v>
      </c>
      <c r="T119" s="87" t="e">
        <f>VLOOKUP(D119,#REF!,1,FALSE)</f>
        <v>#REF!</v>
      </c>
      <c r="W119" s="87" t="e">
        <f>VLOOKUP(D119,#REF!,7,FALSE)</f>
        <v>#REF!</v>
      </c>
      <c r="X119" t="e">
        <f t="shared" si="4"/>
        <v>#REF!</v>
      </c>
    </row>
    <row r="120" spans="1:24" ht="36.75" customHeight="1">
      <c r="B120" s="233"/>
      <c r="C120" s="233"/>
      <c r="D120" s="26" t="s">
        <v>524</v>
      </c>
      <c r="E120" s="26" t="s">
        <v>524</v>
      </c>
      <c r="F120" s="26"/>
      <c r="G120" s="26" t="s">
        <v>1163</v>
      </c>
      <c r="H120" s="26" t="s">
        <v>1178</v>
      </c>
      <c r="I120" s="26" t="s">
        <v>1121</v>
      </c>
      <c r="J120" s="81"/>
      <c r="K120" s="81" t="str">
        <f t="shared" si="7"/>
        <v>DoorHandle</v>
      </c>
      <c r="L120" s="81">
        <f t="shared" si="6"/>
        <v>35</v>
      </c>
      <c r="M120" s="24" t="s">
        <v>525</v>
      </c>
      <c r="N120" s="19" t="s">
        <v>201</v>
      </c>
      <c r="O120" s="19">
        <v>1</v>
      </c>
      <c r="P120" s="19">
        <v>40</v>
      </c>
      <c r="Q120" s="19"/>
      <c r="R120" s="129"/>
      <c r="T120" s="87" t="e">
        <f>VLOOKUP(D120,#REF!,1,FALSE)</f>
        <v>#REF!</v>
      </c>
      <c r="W120" s="87" t="e">
        <f>VLOOKUP(D120,#REF!,7,FALSE)</f>
        <v>#REF!</v>
      </c>
      <c r="X120" t="e">
        <f t="shared" si="4"/>
        <v>#REF!</v>
      </c>
    </row>
    <row r="121" spans="1:24" ht="47.25" customHeight="1">
      <c r="B121" s="233"/>
      <c r="C121" s="233"/>
      <c r="D121" s="26" t="s">
        <v>526</v>
      </c>
      <c r="E121" s="26" t="s">
        <v>526</v>
      </c>
      <c r="F121" s="26"/>
      <c r="G121" s="26" t="s">
        <v>1163</v>
      </c>
      <c r="H121" s="26" t="s">
        <v>1178</v>
      </c>
      <c r="I121" s="26" t="s">
        <v>1121</v>
      </c>
      <c r="J121" s="81"/>
      <c r="K121" s="81" t="str">
        <f t="shared" si="7"/>
        <v>DoorHandle</v>
      </c>
      <c r="L121" s="81">
        <f t="shared" si="6"/>
        <v>35</v>
      </c>
      <c r="M121" s="24" t="s">
        <v>527</v>
      </c>
      <c r="N121" s="19" t="s">
        <v>195</v>
      </c>
      <c r="O121" s="19">
        <v>1</v>
      </c>
      <c r="P121" s="19">
        <v>50</v>
      </c>
      <c r="Q121" s="19"/>
      <c r="R121" s="129"/>
      <c r="T121" s="87" t="e">
        <f>VLOOKUP(D121,#REF!,1,FALSE)</f>
        <v>#REF!</v>
      </c>
      <c r="W121" s="87" t="e">
        <f>VLOOKUP(D121,#REF!,7,FALSE)</f>
        <v>#REF!</v>
      </c>
      <c r="X121" t="e">
        <f t="shared" si="4"/>
        <v>#REF!</v>
      </c>
    </row>
    <row r="122" spans="1:24" ht="42.75" customHeight="1">
      <c r="B122" s="233"/>
      <c r="C122" s="233"/>
      <c r="D122" s="26" t="s">
        <v>528</v>
      </c>
      <c r="E122" s="26" t="s">
        <v>528</v>
      </c>
      <c r="F122" s="26"/>
      <c r="G122" s="26" t="s">
        <v>1163</v>
      </c>
      <c r="H122" s="26" t="s">
        <v>1178</v>
      </c>
      <c r="I122" s="26" t="s">
        <v>1121</v>
      </c>
      <c r="J122" s="81"/>
      <c r="K122" s="81" t="str">
        <f t="shared" si="7"/>
        <v>DoorHandle</v>
      </c>
      <c r="L122" s="81">
        <f t="shared" si="6"/>
        <v>35</v>
      </c>
      <c r="M122" s="24" t="s">
        <v>529</v>
      </c>
      <c r="N122" s="19" t="s">
        <v>190</v>
      </c>
      <c r="O122" s="19">
        <v>2</v>
      </c>
      <c r="P122" s="19">
        <v>60</v>
      </c>
      <c r="Q122" s="19"/>
      <c r="R122" s="129" t="s">
        <v>1042</v>
      </c>
      <c r="T122" s="87" t="e">
        <f>VLOOKUP(D122,#REF!,1,FALSE)</f>
        <v>#REF!</v>
      </c>
      <c r="W122" s="87" t="e">
        <f>VLOOKUP(D122,#REF!,7,FALSE)</f>
        <v>#REF!</v>
      </c>
      <c r="X122" t="e">
        <f t="shared" si="4"/>
        <v>#REF!</v>
      </c>
    </row>
    <row r="123" spans="1:24" s="99" customFormat="1" ht="42" customHeight="1">
      <c r="A123" s="94"/>
      <c r="B123" s="675"/>
      <c r="C123" s="675"/>
      <c r="D123" s="91" t="s">
        <v>536</v>
      </c>
      <c r="E123" s="91" t="s">
        <v>536</v>
      </c>
      <c r="F123" s="91"/>
      <c r="G123" s="91" t="s">
        <v>1163</v>
      </c>
      <c r="H123" s="91" t="s">
        <v>1178</v>
      </c>
      <c r="I123" s="91" t="s">
        <v>1121</v>
      </c>
      <c r="J123" s="94"/>
      <c r="K123" s="94" t="str">
        <f t="shared" si="7"/>
        <v>DoorHandle</v>
      </c>
      <c r="L123" s="94">
        <f t="shared" si="6"/>
        <v>35</v>
      </c>
      <c r="M123" s="1164" t="s">
        <v>537</v>
      </c>
      <c r="N123" s="864"/>
      <c r="O123" s="864"/>
      <c r="P123" s="864">
        <v>40</v>
      </c>
      <c r="Q123" s="864"/>
      <c r="R123" s="1165"/>
      <c r="S123" s="100"/>
      <c r="T123" s="100" t="e">
        <f>VLOOKUP(D123,#REF!,1,FALSE)</f>
        <v>#REF!</v>
      </c>
      <c r="U123" s="100"/>
      <c r="V123" s="100"/>
      <c r="W123" s="100" t="e">
        <f>VLOOKUP(D123,#REF!,7,FALSE)</f>
        <v>#REF!</v>
      </c>
      <c r="X123" s="99" t="e">
        <f t="shared" si="4"/>
        <v>#REF!</v>
      </c>
    </row>
    <row r="124" spans="1:24" s="99" customFormat="1" ht="39.75" customHeight="1">
      <c r="A124" s="94"/>
      <c r="B124" s="675"/>
      <c r="C124" s="675"/>
      <c r="D124" s="91" t="s">
        <v>538</v>
      </c>
      <c r="E124" s="91" t="s">
        <v>538</v>
      </c>
      <c r="F124" s="91"/>
      <c r="G124" s="91" t="s">
        <v>1163</v>
      </c>
      <c r="H124" s="91" t="s">
        <v>1178</v>
      </c>
      <c r="I124" s="91" t="s">
        <v>1121</v>
      </c>
      <c r="J124" s="94"/>
      <c r="K124" s="94" t="str">
        <f t="shared" si="7"/>
        <v>DoorHandle</v>
      </c>
      <c r="L124" s="94">
        <f t="shared" si="6"/>
        <v>35</v>
      </c>
      <c r="M124" s="1164" t="s">
        <v>539</v>
      </c>
      <c r="N124" s="864">
        <v>0</v>
      </c>
      <c r="O124" s="864">
        <v>0</v>
      </c>
      <c r="P124" s="864">
        <v>40</v>
      </c>
      <c r="Q124" s="864"/>
      <c r="R124" s="1165" t="s">
        <v>1042</v>
      </c>
      <c r="S124" s="100"/>
      <c r="T124" s="100" t="e">
        <f>VLOOKUP(D124,#REF!,1,FALSE)</f>
        <v>#REF!</v>
      </c>
      <c r="U124" s="100"/>
      <c r="V124" s="100"/>
      <c r="W124" s="100" t="e">
        <f>VLOOKUP(D124,#REF!,7,FALSE)</f>
        <v>#REF!</v>
      </c>
      <c r="X124" s="99" t="e">
        <f t="shared" si="4"/>
        <v>#REF!</v>
      </c>
    </row>
    <row r="125" spans="1:24" ht="39" customHeight="1">
      <c r="B125" s="233"/>
      <c r="C125" s="233"/>
      <c r="D125" s="88" t="s">
        <v>1053</v>
      </c>
      <c r="E125" s="26" t="s">
        <v>1264</v>
      </c>
      <c r="F125" s="26"/>
      <c r="G125" s="26" t="s">
        <v>1163</v>
      </c>
      <c r="H125" s="26" t="s">
        <v>1178</v>
      </c>
      <c r="I125" s="26" t="s">
        <v>1121</v>
      </c>
      <c r="J125" s="81"/>
      <c r="K125" s="81" t="str">
        <f t="shared" si="7"/>
        <v>DoorHandle</v>
      </c>
      <c r="L125" s="81">
        <f t="shared" si="6"/>
        <v>35</v>
      </c>
      <c r="M125" s="25" t="s">
        <v>540</v>
      </c>
      <c r="N125" s="19">
        <v>0</v>
      </c>
      <c r="O125" s="125">
        <v>0</v>
      </c>
      <c r="P125" s="19">
        <v>0</v>
      </c>
      <c r="Q125" s="19"/>
      <c r="R125" s="129" t="s">
        <v>1042</v>
      </c>
      <c r="T125" s="87" t="e">
        <f>VLOOKUP(D125,#REF!,1,FALSE)</f>
        <v>#REF!</v>
      </c>
      <c r="W125" s="87" t="e">
        <f>VLOOKUP(D125,#REF!,7,FALSE)</f>
        <v>#REF!</v>
      </c>
      <c r="X125" t="e">
        <f t="shared" si="4"/>
        <v>#REF!</v>
      </c>
    </row>
    <row r="126" spans="1:24" ht="36" customHeight="1">
      <c r="B126" s="233"/>
      <c r="C126" s="233"/>
      <c r="D126" s="26" t="s">
        <v>541</v>
      </c>
      <c r="E126" s="26" t="s">
        <v>541</v>
      </c>
      <c r="F126" s="26"/>
      <c r="G126" s="26" t="s">
        <v>1163</v>
      </c>
      <c r="H126" s="26" t="s">
        <v>1178</v>
      </c>
      <c r="I126" s="26" t="s">
        <v>1121</v>
      </c>
      <c r="J126" s="81"/>
      <c r="K126" s="81" t="str">
        <f t="shared" si="7"/>
        <v>DoorHandle</v>
      </c>
      <c r="L126" s="81">
        <f t="shared" si="6"/>
        <v>35</v>
      </c>
      <c r="M126" s="25" t="s">
        <v>542</v>
      </c>
      <c r="N126" s="19" t="s">
        <v>203</v>
      </c>
      <c r="O126" s="19">
        <v>1</v>
      </c>
      <c r="P126" s="19">
        <v>30</v>
      </c>
      <c r="Q126" s="19"/>
      <c r="R126" s="129"/>
      <c r="T126" s="87" t="e">
        <f>VLOOKUP(D126,#REF!,1,FALSE)</f>
        <v>#REF!</v>
      </c>
      <c r="W126" s="87" t="e">
        <f>VLOOKUP(D126,#REF!,7,FALSE)</f>
        <v>#REF!</v>
      </c>
      <c r="X126" t="e">
        <f t="shared" si="4"/>
        <v>#REF!</v>
      </c>
    </row>
    <row r="127" spans="1:24" ht="36" customHeight="1">
      <c r="B127" s="233"/>
      <c r="C127" s="233"/>
      <c r="D127" s="26" t="s">
        <v>543</v>
      </c>
      <c r="E127" s="26" t="s">
        <v>543</v>
      </c>
      <c r="F127" s="26"/>
      <c r="G127" s="26" t="s">
        <v>1163</v>
      </c>
      <c r="H127" s="26" t="s">
        <v>1178</v>
      </c>
      <c r="I127" s="26" t="s">
        <v>1121</v>
      </c>
      <c r="J127" s="81"/>
      <c r="K127" s="81" t="str">
        <f t="shared" si="7"/>
        <v>DoorHandle</v>
      </c>
      <c r="L127" s="81">
        <f t="shared" si="6"/>
        <v>35</v>
      </c>
      <c r="M127" s="25" t="s">
        <v>544</v>
      </c>
      <c r="N127" s="19" t="s">
        <v>201</v>
      </c>
      <c r="O127" s="19">
        <v>1</v>
      </c>
      <c r="P127" s="19">
        <v>40</v>
      </c>
      <c r="Q127" s="19"/>
      <c r="R127" s="129"/>
      <c r="T127" s="87" t="e">
        <f>VLOOKUP(D127,#REF!,1,FALSE)</f>
        <v>#REF!</v>
      </c>
      <c r="W127" s="87" t="e">
        <f>VLOOKUP(D127,#REF!,7,FALSE)</f>
        <v>#REF!</v>
      </c>
      <c r="X127" t="e">
        <f t="shared" si="4"/>
        <v>#REF!</v>
      </c>
    </row>
    <row r="128" spans="1:24" ht="33.75" customHeight="1">
      <c r="B128" s="233"/>
      <c r="C128" s="233"/>
      <c r="D128" s="26" t="s">
        <v>545</v>
      </c>
      <c r="E128" s="26" t="s">
        <v>545</v>
      </c>
      <c r="F128" s="26"/>
      <c r="G128" s="26" t="s">
        <v>1163</v>
      </c>
      <c r="H128" s="26" t="s">
        <v>1178</v>
      </c>
      <c r="I128" s="26" t="s">
        <v>1121</v>
      </c>
      <c r="J128" s="81"/>
      <c r="K128" s="81" t="str">
        <f t="shared" si="7"/>
        <v>DoorHandle</v>
      </c>
      <c r="L128" s="81">
        <f t="shared" si="6"/>
        <v>35</v>
      </c>
      <c r="M128" s="25" t="s">
        <v>546</v>
      </c>
      <c r="N128" s="19" t="s">
        <v>195</v>
      </c>
      <c r="O128" s="19">
        <v>1</v>
      </c>
      <c r="P128" s="19">
        <v>50</v>
      </c>
      <c r="Q128" s="19"/>
      <c r="R128" s="129"/>
      <c r="T128" s="87" t="e">
        <f>VLOOKUP(D128,#REF!,1,FALSE)</f>
        <v>#REF!</v>
      </c>
      <c r="W128" s="87" t="e">
        <f>VLOOKUP(D128,#REF!,7,FALSE)</f>
        <v>#REF!</v>
      </c>
      <c r="X128" t="e">
        <f t="shared" si="4"/>
        <v>#REF!</v>
      </c>
    </row>
    <row r="129" spans="1:24" ht="34.5" customHeight="1">
      <c r="B129" s="233"/>
      <c r="C129" s="233"/>
      <c r="D129" s="26" t="s">
        <v>547</v>
      </c>
      <c r="E129" s="26" t="s">
        <v>547</v>
      </c>
      <c r="F129" s="26"/>
      <c r="G129" s="26" t="s">
        <v>1163</v>
      </c>
      <c r="H129" s="26" t="s">
        <v>1178</v>
      </c>
      <c r="I129" s="26" t="s">
        <v>1121</v>
      </c>
      <c r="J129" s="81"/>
      <c r="K129" s="81" t="str">
        <f t="shared" si="7"/>
        <v>DoorHandle</v>
      </c>
      <c r="L129" s="81">
        <f t="shared" si="6"/>
        <v>35</v>
      </c>
      <c r="M129" s="25" t="s">
        <v>548</v>
      </c>
      <c r="N129" s="19" t="s">
        <v>270</v>
      </c>
      <c r="O129" s="19">
        <v>1</v>
      </c>
      <c r="P129" s="19">
        <v>25</v>
      </c>
      <c r="Q129" s="19"/>
      <c r="R129" s="129"/>
      <c r="T129" s="87" t="e">
        <f>VLOOKUP(D129,#REF!,1,FALSE)</f>
        <v>#REF!</v>
      </c>
      <c r="W129" s="87" t="e">
        <f>VLOOKUP(D129,#REF!,7,FALSE)</f>
        <v>#REF!</v>
      </c>
      <c r="X129" t="e">
        <f t="shared" si="4"/>
        <v>#REF!</v>
      </c>
    </row>
    <row r="130" spans="1:24" ht="34.5" customHeight="1">
      <c r="B130" s="233"/>
      <c r="C130" s="233"/>
      <c r="D130" s="26" t="s">
        <v>549</v>
      </c>
      <c r="E130" s="26" t="s">
        <v>549</v>
      </c>
      <c r="F130" s="26"/>
      <c r="G130" s="26" t="s">
        <v>1163</v>
      </c>
      <c r="H130" s="26" t="s">
        <v>1178</v>
      </c>
      <c r="I130" s="26" t="s">
        <v>1121</v>
      </c>
      <c r="J130" s="81"/>
      <c r="K130" s="81" t="str">
        <f t="shared" si="7"/>
        <v>DoorHandle</v>
      </c>
      <c r="L130" s="81">
        <f t="shared" si="6"/>
        <v>35</v>
      </c>
      <c r="M130" s="25" t="s">
        <v>550</v>
      </c>
      <c r="N130" s="19" t="s">
        <v>203</v>
      </c>
      <c r="O130" s="19">
        <v>1</v>
      </c>
      <c r="P130" s="19">
        <v>30</v>
      </c>
      <c r="Q130" s="19"/>
      <c r="R130" s="129"/>
      <c r="T130" s="87" t="e">
        <f>VLOOKUP(D130,#REF!,1,FALSE)</f>
        <v>#REF!</v>
      </c>
      <c r="W130" s="87" t="e">
        <f>VLOOKUP(D130,#REF!,7,FALSE)</f>
        <v>#REF!</v>
      </c>
      <c r="X130" t="e">
        <f t="shared" si="4"/>
        <v>#REF!</v>
      </c>
    </row>
    <row r="131" spans="1:24" ht="37.5" customHeight="1">
      <c r="B131" s="233"/>
      <c r="C131" s="233"/>
      <c r="D131" s="26" t="s">
        <v>553</v>
      </c>
      <c r="E131" s="26" t="s">
        <v>553</v>
      </c>
      <c r="F131" s="26"/>
      <c r="G131" s="26" t="s">
        <v>1163</v>
      </c>
      <c r="H131" s="26" t="s">
        <v>1178</v>
      </c>
      <c r="I131" s="26" t="s">
        <v>1121</v>
      </c>
      <c r="J131" s="81"/>
      <c r="K131" s="81" t="str">
        <f t="shared" si="7"/>
        <v>DoorHandle</v>
      </c>
      <c r="L131" s="81">
        <f t="shared" si="6"/>
        <v>35</v>
      </c>
      <c r="M131" s="25" t="s">
        <v>554</v>
      </c>
      <c r="N131" s="19" t="s">
        <v>281</v>
      </c>
      <c r="O131" s="19">
        <v>1</v>
      </c>
      <c r="P131" s="19">
        <v>20</v>
      </c>
      <c r="Q131" s="19"/>
      <c r="R131" s="129"/>
      <c r="T131" s="87" t="e">
        <f>VLOOKUP(D131,#REF!,1,FALSE)</f>
        <v>#REF!</v>
      </c>
      <c r="W131" s="87" t="e">
        <f>VLOOKUP(D131,#REF!,7,FALSE)</f>
        <v>#REF!</v>
      </c>
      <c r="X131" t="e">
        <f t="shared" ref="X131:X194" si="8">IF(_xlfn.IFNA(T131,"NA")&lt;&gt;"NA",COUNTIF($T$2:$T$285,T131),0)</f>
        <v>#REF!</v>
      </c>
    </row>
    <row r="132" spans="1:24" ht="46.5" customHeight="1">
      <c r="B132" s="233"/>
      <c r="C132" s="233"/>
      <c r="D132" s="26" t="s">
        <v>555</v>
      </c>
      <c r="E132" s="26" t="s">
        <v>555</v>
      </c>
      <c r="F132" s="26"/>
      <c r="G132" s="26" t="s">
        <v>1163</v>
      </c>
      <c r="H132" s="26" t="s">
        <v>1178</v>
      </c>
      <c r="I132" s="26" t="s">
        <v>1121</v>
      </c>
      <c r="J132" s="81"/>
      <c r="K132" s="81" t="str">
        <f t="shared" ref="K132:K164" si="9">IF(LEFT(D132,1)="B",IF(IFERROR(FIND("Handle",M132,1),"!door")="!door","PowerMirror","DoorHandle"),IF(LEFT(D132,2)="DS","DoorHandle",IF(LEFT(D132,2)="IF","DoorHandle","EngineMount")))</f>
        <v>DoorHandle</v>
      </c>
      <c r="L132" s="81">
        <f t="shared" ref="L132:L200" si="10">IFERROR(FIND(RIGHT(K132,5),M132,1),FALSE)</f>
        <v>35</v>
      </c>
      <c r="M132" s="25" t="s">
        <v>556</v>
      </c>
      <c r="N132" s="19" t="s">
        <v>270</v>
      </c>
      <c r="O132" s="19">
        <v>1</v>
      </c>
      <c r="P132" s="19">
        <v>25</v>
      </c>
      <c r="Q132" s="19"/>
      <c r="R132" s="129"/>
      <c r="T132" s="87" t="e">
        <f>VLOOKUP(D132,#REF!,1,FALSE)</f>
        <v>#REF!</v>
      </c>
      <c r="W132" s="87" t="e">
        <f>VLOOKUP(D132,#REF!,7,FALSE)</f>
        <v>#REF!</v>
      </c>
      <c r="X132" t="e">
        <f t="shared" si="8"/>
        <v>#REF!</v>
      </c>
    </row>
    <row r="133" spans="1:24" ht="38.25" customHeight="1">
      <c r="B133" s="233"/>
      <c r="C133" s="233"/>
      <c r="D133" s="26" t="s">
        <v>557</v>
      </c>
      <c r="E133" s="26" t="s">
        <v>557</v>
      </c>
      <c r="F133" s="26"/>
      <c r="G133" s="26" t="s">
        <v>1163</v>
      </c>
      <c r="H133" s="26" t="s">
        <v>1178</v>
      </c>
      <c r="I133" s="26" t="s">
        <v>1121</v>
      </c>
      <c r="J133" s="81"/>
      <c r="K133" s="81" t="str">
        <f t="shared" si="9"/>
        <v>DoorHandle</v>
      </c>
      <c r="L133" s="81">
        <f t="shared" si="10"/>
        <v>35</v>
      </c>
      <c r="M133" s="25" t="s">
        <v>558</v>
      </c>
      <c r="N133" s="19" t="s">
        <v>203</v>
      </c>
      <c r="O133" s="19">
        <v>1</v>
      </c>
      <c r="P133" s="19">
        <v>30</v>
      </c>
      <c r="Q133" s="19"/>
      <c r="R133" s="129"/>
      <c r="T133" s="87" t="e">
        <f>VLOOKUP(D133,#REF!,1,FALSE)</f>
        <v>#REF!</v>
      </c>
      <c r="W133" s="87" t="e">
        <f>VLOOKUP(D133,#REF!,7,FALSE)</f>
        <v>#REF!</v>
      </c>
      <c r="X133" t="e">
        <f t="shared" si="8"/>
        <v>#REF!</v>
      </c>
    </row>
    <row r="134" spans="1:24" ht="45.75" customHeight="1">
      <c r="B134" s="233"/>
      <c r="C134" s="233"/>
      <c r="D134" s="26" t="s">
        <v>551</v>
      </c>
      <c r="E134" s="26" t="s">
        <v>551</v>
      </c>
      <c r="F134" s="26"/>
      <c r="G134" s="26" t="s">
        <v>1163</v>
      </c>
      <c r="H134" s="26" t="s">
        <v>1178</v>
      </c>
      <c r="I134" s="26" t="s">
        <v>1121</v>
      </c>
      <c r="J134" s="81"/>
      <c r="K134" s="81" t="str">
        <f t="shared" si="9"/>
        <v>DoorHandle</v>
      </c>
      <c r="L134" s="81">
        <f t="shared" si="10"/>
        <v>35</v>
      </c>
      <c r="M134" s="25" t="s">
        <v>552</v>
      </c>
      <c r="N134" s="19" t="s">
        <v>298</v>
      </c>
      <c r="O134" s="19">
        <v>1</v>
      </c>
      <c r="P134" s="19">
        <v>35</v>
      </c>
      <c r="Q134" s="19"/>
      <c r="R134" s="129"/>
      <c r="T134" s="87" t="e">
        <f>VLOOKUP(D134,#REF!,1,FALSE)</f>
        <v>#REF!</v>
      </c>
      <c r="W134" s="87" t="e">
        <f>VLOOKUP(D134,#REF!,7,FALSE)</f>
        <v>#REF!</v>
      </c>
      <c r="X134" t="e">
        <f t="shared" si="8"/>
        <v>#REF!</v>
      </c>
    </row>
    <row r="135" spans="1:24" ht="45.75" customHeight="1">
      <c r="B135" s="233"/>
      <c r="C135" s="233"/>
      <c r="D135" s="603" t="s">
        <v>1063</v>
      </c>
      <c r="E135" s="603" t="s">
        <v>1063</v>
      </c>
      <c r="F135" s="184"/>
      <c r="G135" s="26" t="s">
        <v>1163</v>
      </c>
      <c r="H135" s="26" t="s">
        <v>1178</v>
      </c>
      <c r="I135" s="26" t="s">
        <v>1121</v>
      </c>
      <c r="J135" s="81"/>
      <c r="K135" s="81" t="str">
        <f t="shared" si="9"/>
        <v>DoorHandle</v>
      </c>
      <c r="L135" s="81">
        <f t="shared" si="10"/>
        <v>35</v>
      </c>
      <c r="M135" s="25" t="s">
        <v>531</v>
      </c>
      <c r="N135" s="19"/>
      <c r="O135" s="19"/>
      <c r="P135" s="19">
        <v>30</v>
      </c>
      <c r="Q135" s="19"/>
      <c r="R135" s="129"/>
      <c r="T135" s="87" t="e">
        <f>VLOOKUP(D135,#REF!,1,FALSE)</f>
        <v>#REF!</v>
      </c>
      <c r="W135" s="87" t="e">
        <f>VLOOKUP(D135,#REF!,7,FALSE)</f>
        <v>#REF!</v>
      </c>
      <c r="X135" t="e">
        <f t="shared" si="8"/>
        <v>#REF!</v>
      </c>
    </row>
    <row r="136" spans="1:24" ht="42" customHeight="1">
      <c r="B136" s="233"/>
      <c r="C136" s="233"/>
      <c r="D136" s="26" t="s">
        <v>532</v>
      </c>
      <c r="E136" s="26" t="s">
        <v>532</v>
      </c>
      <c r="F136" s="26"/>
      <c r="G136" s="26" t="s">
        <v>1163</v>
      </c>
      <c r="H136" s="26" t="s">
        <v>1178</v>
      </c>
      <c r="I136" s="26" t="s">
        <v>1121</v>
      </c>
      <c r="J136" s="81"/>
      <c r="K136" s="81" t="str">
        <f t="shared" si="9"/>
        <v>DoorHandle</v>
      </c>
      <c r="L136" s="81">
        <f t="shared" si="10"/>
        <v>35</v>
      </c>
      <c r="M136" s="25" t="s">
        <v>533</v>
      </c>
      <c r="N136" s="19" t="s">
        <v>201</v>
      </c>
      <c r="O136" s="19">
        <v>1</v>
      </c>
      <c r="P136" s="19">
        <v>40</v>
      </c>
      <c r="Q136" s="19"/>
      <c r="R136" s="129"/>
      <c r="T136" s="87" t="e">
        <f>VLOOKUP(D136,#REF!,1,FALSE)</f>
        <v>#REF!</v>
      </c>
      <c r="W136" s="87" t="e">
        <f>VLOOKUP(D136,#REF!,7,FALSE)</f>
        <v>#REF!</v>
      </c>
      <c r="X136" t="e">
        <f t="shared" si="8"/>
        <v>#REF!</v>
      </c>
    </row>
    <row r="137" spans="1:24" ht="42" customHeight="1">
      <c r="B137" s="233"/>
      <c r="C137" s="233"/>
      <c r="D137" s="26" t="s">
        <v>534</v>
      </c>
      <c r="E137" s="26" t="s">
        <v>534</v>
      </c>
      <c r="F137" s="26"/>
      <c r="G137" s="26" t="s">
        <v>1163</v>
      </c>
      <c r="H137" s="26" t="s">
        <v>1178</v>
      </c>
      <c r="I137" s="26" t="s">
        <v>1121</v>
      </c>
      <c r="J137" s="81"/>
      <c r="K137" s="81" t="str">
        <f t="shared" si="9"/>
        <v>DoorHandle</v>
      </c>
      <c r="L137" s="81">
        <f t="shared" si="10"/>
        <v>35</v>
      </c>
      <c r="M137" s="25" t="s">
        <v>535</v>
      </c>
      <c r="N137" s="19" t="s">
        <v>190</v>
      </c>
      <c r="O137" s="19">
        <v>2</v>
      </c>
      <c r="P137" s="19">
        <v>60</v>
      </c>
      <c r="Q137" s="19"/>
      <c r="R137" s="129" t="s">
        <v>1046</v>
      </c>
      <c r="T137" s="87" t="e">
        <f>VLOOKUP(D137,#REF!,1,FALSE)</f>
        <v>#REF!</v>
      </c>
      <c r="W137" s="87" t="e">
        <f>VLOOKUP(D137,#REF!,7,FALSE)</f>
        <v>#REF!</v>
      </c>
      <c r="X137" t="e">
        <f t="shared" si="8"/>
        <v>#REF!</v>
      </c>
    </row>
    <row r="138" spans="1:24" s="1180" customFormat="1" ht="46.5" customHeight="1">
      <c r="A138" s="889"/>
      <c r="B138" s="966"/>
      <c r="C138" s="966"/>
      <c r="D138" s="132" t="s">
        <v>478</v>
      </c>
      <c r="E138" s="132" t="s">
        <v>478</v>
      </c>
      <c r="F138" s="132"/>
      <c r="G138" s="132" t="s">
        <v>1163</v>
      </c>
      <c r="H138" s="132" t="s">
        <v>1166</v>
      </c>
      <c r="I138" s="132" t="s">
        <v>1988</v>
      </c>
      <c r="J138" s="889"/>
      <c r="K138" s="889" t="str">
        <f t="shared" si="9"/>
        <v>DoorHandle</v>
      </c>
      <c r="L138" s="889">
        <f t="shared" si="10"/>
        <v>26</v>
      </c>
      <c r="M138" s="1478" t="s">
        <v>479</v>
      </c>
      <c r="N138" s="879">
        <v>0</v>
      </c>
      <c r="O138" s="879">
        <v>0</v>
      </c>
      <c r="P138" s="879">
        <v>14</v>
      </c>
      <c r="Q138" s="879"/>
      <c r="R138" s="891" t="s">
        <v>1042</v>
      </c>
      <c r="S138" s="892"/>
      <c r="T138" s="892" t="e">
        <f>VLOOKUP(D138,#REF!,1,FALSE)</f>
        <v>#REF!</v>
      </c>
      <c r="U138" s="892"/>
      <c r="V138" s="892"/>
      <c r="W138" s="892" t="e">
        <f>VLOOKUP(D138,#REF!,7,FALSE)</f>
        <v>#REF!</v>
      </c>
      <c r="X138" s="1180" t="e">
        <f t="shared" si="8"/>
        <v>#REF!</v>
      </c>
    </row>
    <row r="139" spans="1:24" ht="41.25" customHeight="1">
      <c r="B139" s="233"/>
      <c r="C139" s="233"/>
      <c r="D139" s="26" t="s">
        <v>480</v>
      </c>
      <c r="E139" s="26" t="s">
        <v>480</v>
      </c>
      <c r="F139" s="26"/>
      <c r="G139" s="26" t="s">
        <v>1163</v>
      </c>
      <c r="H139" s="26" t="s">
        <v>1166</v>
      </c>
      <c r="I139" s="26" t="s">
        <v>1988</v>
      </c>
      <c r="J139" s="81"/>
      <c r="K139" s="81" t="str">
        <f t="shared" si="9"/>
        <v>DoorHandle</v>
      </c>
      <c r="L139" s="81">
        <f t="shared" si="10"/>
        <v>26</v>
      </c>
      <c r="M139" s="23" t="s">
        <v>481</v>
      </c>
      <c r="N139" s="19">
        <v>120</v>
      </c>
      <c r="O139" s="19">
        <v>5</v>
      </c>
      <c r="P139" s="19">
        <v>120</v>
      </c>
      <c r="Q139" s="19"/>
      <c r="R139" s="130" t="s">
        <v>1042</v>
      </c>
      <c r="T139" s="87" t="e">
        <f>VLOOKUP(D139,#REF!,1,FALSE)</f>
        <v>#REF!</v>
      </c>
      <c r="W139" s="87" t="e">
        <f>VLOOKUP(D139,#REF!,7,FALSE)</f>
        <v>#REF!</v>
      </c>
      <c r="X139" t="e">
        <f t="shared" si="8"/>
        <v>#REF!</v>
      </c>
    </row>
    <row r="140" spans="1:24" ht="39" customHeight="1">
      <c r="B140" s="233"/>
      <c r="C140" s="233"/>
      <c r="D140" s="26" t="s">
        <v>486</v>
      </c>
      <c r="E140" s="26" t="s">
        <v>486</v>
      </c>
      <c r="F140" s="26"/>
      <c r="G140" s="26" t="s">
        <v>1163</v>
      </c>
      <c r="H140" s="26" t="s">
        <v>1166</v>
      </c>
      <c r="I140" s="26" t="s">
        <v>1988</v>
      </c>
      <c r="J140" s="9"/>
      <c r="K140" s="81" t="str">
        <f t="shared" si="9"/>
        <v>DoorHandle</v>
      </c>
      <c r="L140" s="81">
        <f t="shared" si="10"/>
        <v>65</v>
      </c>
      <c r="M140" s="20" t="s">
        <v>487</v>
      </c>
      <c r="N140" s="19" t="s">
        <v>206</v>
      </c>
      <c r="O140" s="19">
        <v>2</v>
      </c>
      <c r="P140" s="19">
        <v>48</v>
      </c>
      <c r="Q140" s="19"/>
      <c r="R140" s="130" t="s">
        <v>1042</v>
      </c>
      <c r="T140" s="87" t="e">
        <f>VLOOKUP(D140,#REF!,1,FALSE)</f>
        <v>#REF!</v>
      </c>
      <c r="W140" s="87" t="e">
        <f>VLOOKUP(D140,#REF!,7,FALSE)</f>
        <v>#REF!</v>
      </c>
      <c r="X140" t="e">
        <f t="shared" si="8"/>
        <v>#REF!</v>
      </c>
    </row>
    <row r="141" spans="1:24" ht="35.25" customHeight="1">
      <c r="B141" s="233"/>
      <c r="C141" s="233"/>
      <c r="D141" s="26" t="s">
        <v>498</v>
      </c>
      <c r="E141" s="26" t="s">
        <v>498</v>
      </c>
      <c r="F141" s="26"/>
      <c r="G141" s="26" t="s">
        <v>1163</v>
      </c>
      <c r="H141" s="26" t="s">
        <v>1166</v>
      </c>
      <c r="I141" s="26" t="s">
        <v>1988</v>
      </c>
      <c r="J141" s="9"/>
      <c r="K141" s="81" t="str">
        <f t="shared" si="9"/>
        <v>DoorHandle</v>
      </c>
      <c r="L141" s="81">
        <f t="shared" si="10"/>
        <v>65</v>
      </c>
      <c r="M141" s="20" t="s">
        <v>499</v>
      </c>
      <c r="N141" s="19" t="s">
        <v>291</v>
      </c>
      <c r="O141" s="19">
        <v>3</v>
      </c>
      <c r="P141" s="19">
        <v>72</v>
      </c>
      <c r="Q141" s="19"/>
      <c r="R141" s="130" t="s">
        <v>1042</v>
      </c>
      <c r="T141" s="87" t="e">
        <f>VLOOKUP(D141,#REF!,1,FALSE)</f>
        <v>#REF!</v>
      </c>
      <c r="W141" s="87" t="e">
        <f>VLOOKUP(D141,#REF!,7,FALSE)</f>
        <v>#REF!</v>
      </c>
      <c r="X141" t="e">
        <f t="shared" si="8"/>
        <v>#REF!</v>
      </c>
    </row>
    <row r="142" spans="1:24" ht="35.25" customHeight="1">
      <c r="B142" s="233"/>
      <c r="C142" s="233"/>
      <c r="D142" s="26" t="s">
        <v>1490</v>
      </c>
      <c r="E142" s="26"/>
      <c r="F142" s="26"/>
      <c r="G142" s="26"/>
      <c r="H142" s="26" t="s">
        <v>1474</v>
      </c>
      <c r="I142" s="26" t="s">
        <v>1989</v>
      </c>
      <c r="J142" s="9"/>
      <c r="K142" s="81"/>
      <c r="L142" s="81"/>
      <c r="M142" s="20"/>
      <c r="N142" s="19"/>
      <c r="O142" s="19"/>
      <c r="P142" s="19"/>
      <c r="Q142" s="231"/>
      <c r="R142" s="130"/>
      <c r="T142" s="87" t="e">
        <f>VLOOKUP(D142,#REF!,1,FALSE)</f>
        <v>#REF!</v>
      </c>
      <c r="W142" s="87" t="e">
        <f>VLOOKUP(D142,#REF!,7,FALSE)</f>
        <v>#REF!</v>
      </c>
      <c r="X142" t="e">
        <f t="shared" si="8"/>
        <v>#REF!</v>
      </c>
    </row>
    <row r="143" spans="1:24" ht="36.75" customHeight="1">
      <c r="B143" s="233"/>
      <c r="C143" s="233"/>
      <c r="D143" s="26" t="s">
        <v>502</v>
      </c>
      <c r="E143" s="26" t="s">
        <v>502</v>
      </c>
      <c r="F143" s="26"/>
      <c r="G143" s="26" t="s">
        <v>1163</v>
      </c>
      <c r="H143" s="26" t="s">
        <v>1166</v>
      </c>
      <c r="I143" s="26" t="s">
        <v>1988</v>
      </c>
      <c r="J143" s="9"/>
      <c r="K143" s="81" t="str">
        <f t="shared" si="9"/>
        <v>DoorHandle</v>
      </c>
      <c r="L143" s="81">
        <f t="shared" si="10"/>
        <v>57</v>
      </c>
      <c r="M143" s="20" t="s">
        <v>503</v>
      </c>
      <c r="N143" s="19" t="s">
        <v>268</v>
      </c>
      <c r="O143" s="19">
        <v>1</v>
      </c>
      <c r="P143" s="19">
        <v>24</v>
      </c>
      <c r="Q143"/>
      <c r="R143" s="130"/>
      <c r="T143" s="87" t="e">
        <f>VLOOKUP(D143,#REF!,1,FALSE)</f>
        <v>#REF!</v>
      </c>
      <c r="W143" s="87" t="e">
        <f>VLOOKUP(D143,#REF!,7,FALSE)</f>
        <v>#REF!</v>
      </c>
      <c r="X143" t="e">
        <f t="shared" si="8"/>
        <v>#REF!</v>
      </c>
    </row>
    <row r="144" spans="1:24" ht="36.75" customHeight="1">
      <c r="B144" s="233"/>
      <c r="C144" s="233"/>
      <c r="D144" s="26" t="s">
        <v>1073</v>
      </c>
      <c r="E144" s="26"/>
      <c r="F144" s="26"/>
      <c r="G144" s="26" t="s">
        <v>1163</v>
      </c>
      <c r="H144" s="26" t="s">
        <v>1166</v>
      </c>
      <c r="I144" s="26" t="s">
        <v>1124</v>
      </c>
      <c r="J144" s="9"/>
      <c r="K144" s="81" t="str">
        <f t="shared" si="9"/>
        <v>DoorHandle</v>
      </c>
      <c r="L144" s="81" t="b">
        <f t="shared" si="10"/>
        <v>0</v>
      </c>
      <c r="M144" s="20"/>
      <c r="N144" s="19"/>
      <c r="O144" s="19"/>
      <c r="P144" s="19"/>
      <c r="Q144"/>
      <c r="R144" s="130"/>
      <c r="T144" s="87" t="e">
        <f>VLOOKUP(D144,#REF!,1,FALSE)</f>
        <v>#REF!</v>
      </c>
      <c r="W144" s="87" t="e">
        <f>VLOOKUP(D144,#REF!,7,FALSE)</f>
        <v>#REF!</v>
      </c>
      <c r="X144" t="e">
        <f t="shared" si="8"/>
        <v>#REF!</v>
      </c>
    </row>
    <row r="145" spans="1:24" s="1180" customFormat="1" ht="37.5" customHeight="1">
      <c r="A145" s="889"/>
      <c r="B145" s="966"/>
      <c r="C145" s="966"/>
      <c r="D145" s="132" t="s">
        <v>488</v>
      </c>
      <c r="E145" s="132" t="s">
        <v>488</v>
      </c>
      <c r="F145" s="132"/>
      <c r="G145" s="132" t="s">
        <v>1163</v>
      </c>
      <c r="H145" s="132" t="s">
        <v>1166</v>
      </c>
      <c r="I145" s="132" t="s">
        <v>1988</v>
      </c>
      <c r="J145" s="1306"/>
      <c r="K145" s="889" t="str">
        <f t="shared" si="9"/>
        <v>DoorHandle</v>
      </c>
      <c r="L145" s="889">
        <f t="shared" si="10"/>
        <v>65</v>
      </c>
      <c r="M145" s="1478" t="s">
        <v>489</v>
      </c>
      <c r="N145" s="879">
        <v>0</v>
      </c>
      <c r="O145" s="879">
        <v>0</v>
      </c>
      <c r="P145" s="879">
        <v>6</v>
      </c>
      <c r="Q145" s="879">
        <v>48</v>
      </c>
      <c r="R145" s="891" t="s">
        <v>1042</v>
      </c>
      <c r="S145" s="892"/>
      <c r="T145" s="892" t="e">
        <f>VLOOKUP(D145,#REF!,1,FALSE)</f>
        <v>#REF!</v>
      </c>
      <c r="U145" s="892"/>
      <c r="V145" s="892"/>
      <c r="W145" s="892" t="e">
        <f>VLOOKUP(D145,#REF!,7,FALSE)</f>
        <v>#REF!</v>
      </c>
      <c r="X145" s="1180" t="e">
        <f t="shared" si="8"/>
        <v>#REF!</v>
      </c>
    </row>
    <row r="146" spans="1:24" s="126" customFormat="1" ht="36" customHeight="1">
      <c r="A146" s="122"/>
      <c r="B146" s="677"/>
      <c r="C146" s="677"/>
      <c r="D146" s="88" t="s">
        <v>490</v>
      </c>
      <c r="E146" s="88" t="s">
        <v>490</v>
      </c>
      <c r="F146" s="88"/>
      <c r="G146" s="88" t="s">
        <v>1163</v>
      </c>
      <c r="H146" s="88" t="s">
        <v>1166</v>
      </c>
      <c r="I146" s="88" t="s">
        <v>1988</v>
      </c>
      <c r="J146" s="105"/>
      <c r="K146" s="122" t="str">
        <f t="shared" si="9"/>
        <v>DoorHandle</v>
      </c>
      <c r="L146" s="122">
        <f t="shared" si="10"/>
        <v>65</v>
      </c>
      <c r="M146" s="1075" t="s">
        <v>491</v>
      </c>
      <c r="N146" s="125">
        <v>0</v>
      </c>
      <c r="O146" s="125">
        <v>0</v>
      </c>
      <c r="P146" s="125">
        <v>0</v>
      </c>
      <c r="Q146" s="122"/>
      <c r="R146" s="1163"/>
      <c r="S146" s="127"/>
      <c r="T146" s="127" t="e">
        <f>VLOOKUP(D146,#REF!,1,FALSE)</f>
        <v>#REF!</v>
      </c>
      <c r="U146" s="127"/>
      <c r="V146" s="127"/>
      <c r="W146" s="127" t="e">
        <f>VLOOKUP(D146,#REF!,7,FALSE)</f>
        <v>#REF!</v>
      </c>
      <c r="X146" s="126" t="e">
        <f t="shared" si="8"/>
        <v>#REF!</v>
      </c>
    </row>
    <row r="147" spans="1:24" ht="36.75" customHeight="1">
      <c r="B147" s="233"/>
      <c r="C147" s="233"/>
      <c r="D147" s="26" t="s">
        <v>494</v>
      </c>
      <c r="E147" s="26" t="s">
        <v>494</v>
      </c>
      <c r="F147" s="26"/>
      <c r="G147" s="26" t="s">
        <v>1163</v>
      </c>
      <c r="H147" s="26" t="s">
        <v>1166</v>
      </c>
      <c r="I147" s="26" t="s">
        <v>1988</v>
      </c>
      <c r="J147" s="9"/>
      <c r="K147" s="81" t="str">
        <f t="shared" si="9"/>
        <v>DoorHandle</v>
      </c>
      <c r="L147" s="81">
        <f t="shared" si="10"/>
        <v>65</v>
      </c>
      <c r="M147" s="20" t="s">
        <v>495</v>
      </c>
      <c r="N147" s="19" t="s">
        <v>268</v>
      </c>
      <c r="O147" s="19">
        <v>1</v>
      </c>
      <c r="P147" s="19">
        <v>24</v>
      </c>
      <c r="Q147" s="81"/>
      <c r="R147" s="129"/>
      <c r="T147" s="87" t="e">
        <f>VLOOKUP(D147,#REF!,1,FALSE)</f>
        <v>#REF!</v>
      </c>
      <c r="W147" s="87" t="e">
        <f>VLOOKUP(D147,#REF!,7,FALSE)</f>
        <v>#REF!</v>
      </c>
      <c r="X147" t="e">
        <f t="shared" si="8"/>
        <v>#REF!</v>
      </c>
    </row>
    <row r="148" spans="1:24" ht="32.25" customHeight="1">
      <c r="B148" s="233"/>
      <c r="C148" s="233"/>
      <c r="D148" s="26" t="s">
        <v>1054</v>
      </c>
      <c r="E148" s="26" t="s">
        <v>496</v>
      </c>
      <c r="F148" s="26"/>
      <c r="G148" s="26" t="s">
        <v>1163</v>
      </c>
      <c r="H148" s="26" t="s">
        <v>1166</v>
      </c>
      <c r="I148" s="26" t="s">
        <v>1988</v>
      </c>
      <c r="J148" s="9"/>
      <c r="K148" s="81" t="str">
        <f t="shared" si="9"/>
        <v>DoorHandle</v>
      </c>
      <c r="L148" s="81">
        <f t="shared" si="10"/>
        <v>65</v>
      </c>
      <c r="M148" s="20" t="s">
        <v>497</v>
      </c>
      <c r="N148" s="19" t="s">
        <v>268</v>
      </c>
      <c r="O148" s="19">
        <v>1</v>
      </c>
      <c r="P148" s="19">
        <v>24</v>
      </c>
      <c r="Q148" s="81"/>
      <c r="R148" s="129"/>
      <c r="T148" s="87" t="e">
        <f>VLOOKUP(D148,#REF!,1,FALSE)</f>
        <v>#REF!</v>
      </c>
      <c r="W148" s="87" t="e">
        <f>VLOOKUP(D148,#REF!,7,FALSE)</f>
        <v>#REF!</v>
      </c>
      <c r="X148" t="e">
        <f t="shared" si="8"/>
        <v>#REF!</v>
      </c>
    </row>
    <row r="149" spans="1:24" ht="32.25" customHeight="1">
      <c r="B149" s="233"/>
      <c r="C149" s="233"/>
      <c r="D149" s="26" t="s">
        <v>504</v>
      </c>
      <c r="E149" s="26" t="s">
        <v>504</v>
      </c>
      <c r="F149" s="26"/>
      <c r="G149" s="26" t="s">
        <v>1163</v>
      </c>
      <c r="H149" s="26" t="s">
        <v>1166</v>
      </c>
      <c r="I149" s="26" t="s">
        <v>1988</v>
      </c>
      <c r="J149" s="9"/>
      <c r="K149" s="81" t="str">
        <f t="shared" si="9"/>
        <v>DoorHandle</v>
      </c>
      <c r="L149" s="81">
        <f t="shared" si="10"/>
        <v>57</v>
      </c>
      <c r="M149" s="20" t="s">
        <v>505</v>
      </c>
      <c r="N149" s="19" t="s">
        <v>268</v>
      </c>
      <c r="O149" s="19">
        <v>1</v>
      </c>
      <c r="P149" s="19">
        <v>24</v>
      </c>
      <c r="Q149" s="81"/>
      <c r="R149" s="129"/>
      <c r="T149" s="87" t="e">
        <f>VLOOKUP(D149,#REF!,1,FALSE)</f>
        <v>#REF!</v>
      </c>
      <c r="W149" s="87" t="e">
        <f>VLOOKUP(D149,#REF!,7,FALSE)</f>
        <v>#REF!</v>
      </c>
      <c r="X149" t="e">
        <f t="shared" si="8"/>
        <v>#REF!</v>
      </c>
    </row>
    <row r="150" spans="1:24" ht="32.25" customHeight="1">
      <c r="B150" s="233"/>
      <c r="C150" s="233"/>
      <c r="D150" s="26" t="s">
        <v>506</v>
      </c>
      <c r="E150" s="26" t="s">
        <v>506</v>
      </c>
      <c r="F150" s="26"/>
      <c r="G150" s="26" t="s">
        <v>1163</v>
      </c>
      <c r="H150" s="26" t="s">
        <v>1166</v>
      </c>
      <c r="I150" s="26" t="s">
        <v>1988</v>
      </c>
      <c r="J150" s="9"/>
      <c r="K150" s="81" t="str">
        <f t="shared" si="9"/>
        <v>DoorHandle</v>
      </c>
      <c r="L150" s="81">
        <f t="shared" si="10"/>
        <v>65</v>
      </c>
      <c r="M150" s="20" t="s">
        <v>507</v>
      </c>
      <c r="N150" s="19" t="s">
        <v>268</v>
      </c>
      <c r="O150" s="19">
        <v>1</v>
      </c>
      <c r="P150" s="19">
        <v>24</v>
      </c>
      <c r="Q150" s="81"/>
      <c r="R150" s="129"/>
      <c r="T150" s="87" t="e">
        <f>VLOOKUP(D150,#REF!,1,FALSE)</f>
        <v>#REF!</v>
      </c>
      <c r="W150" s="87" t="e">
        <f>VLOOKUP(D150,#REF!,7,FALSE)</f>
        <v>#REF!</v>
      </c>
      <c r="X150" t="e">
        <f t="shared" si="8"/>
        <v>#REF!</v>
      </c>
    </row>
    <row r="151" spans="1:24" ht="33.75" customHeight="1">
      <c r="B151" s="233"/>
      <c r="C151" s="233"/>
      <c r="D151" s="88" t="s">
        <v>482</v>
      </c>
      <c r="E151" s="88" t="s">
        <v>482</v>
      </c>
      <c r="F151" s="88"/>
      <c r="G151" s="88" t="s">
        <v>1163</v>
      </c>
      <c r="H151" s="88" t="s">
        <v>1166</v>
      </c>
      <c r="I151" s="88" t="s">
        <v>1988</v>
      </c>
      <c r="J151" s="105"/>
      <c r="K151" s="122" t="str">
        <f t="shared" si="9"/>
        <v>DoorHandle</v>
      </c>
      <c r="L151" s="122" t="b">
        <f t="shared" si="10"/>
        <v>0</v>
      </c>
      <c r="M151" s="1075" t="s">
        <v>483</v>
      </c>
      <c r="N151" s="125">
        <v>0</v>
      </c>
      <c r="O151" s="125">
        <v>0</v>
      </c>
      <c r="P151" s="125">
        <v>0</v>
      </c>
      <c r="Q151" s="81"/>
      <c r="R151" s="129"/>
      <c r="T151" s="87" t="e">
        <f>VLOOKUP(D151,#REF!,1,FALSE)</f>
        <v>#REF!</v>
      </c>
      <c r="W151" s="87" t="e">
        <f>VLOOKUP(D151,#REF!,7,FALSE)</f>
        <v>#REF!</v>
      </c>
      <c r="X151" t="e">
        <f t="shared" si="8"/>
        <v>#REF!</v>
      </c>
    </row>
    <row r="152" spans="1:24" ht="27.75" customHeight="1">
      <c r="B152" s="233"/>
      <c r="C152" s="233"/>
      <c r="D152" s="26" t="s">
        <v>484</v>
      </c>
      <c r="E152" s="26" t="s">
        <v>484</v>
      </c>
      <c r="F152" s="26"/>
      <c r="G152" s="26" t="s">
        <v>1163</v>
      </c>
      <c r="H152" s="26" t="s">
        <v>1166</v>
      </c>
      <c r="I152" s="26" t="s">
        <v>1988</v>
      </c>
      <c r="J152" s="9"/>
      <c r="K152" s="81" t="str">
        <f t="shared" si="9"/>
        <v>DoorHandle</v>
      </c>
      <c r="L152" s="81">
        <f t="shared" si="10"/>
        <v>35</v>
      </c>
      <c r="M152" s="20" t="s">
        <v>485</v>
      </c>
      <c r="N152" s="19" t="s">
        <v>268</v>
      </c>
      <c r="O152" s="19">
        <v>1</v>
      </c>
      <c r="P152" s="19">
        <v>24</v>
      </c>
      <c r="Q152" s="81"/>
      <c r="R152" s="130"/>
      <c r="T152" s="87" t="e">
        <f>VLOOKUP(D152,#REF!,1,FALSE)</f>
        <v>#REF!</v>
      </c>
      <c r="W152" s="87" t="e">
        <f>VLOOKUP(D152,#REF!,7,FALSE)</f>
        <v>#REF!</v>
      </c>
      <c r="X152" t="e">
        <f t="shared" si="8"/>
        <v>#REF!</v>
      </c>
    </row>
    <row r="153" spans="1:24" ht="27" customHeight="1">
      <c r="B153" s="233"/>
      <c r="C153" s="233"/>
      <c r="D153" s="26" t="s">
        <v>492</v>
      </c>
      <c r="E153" s="26" t="s">
        <v>492</v>
      </c>
      <c r="F153" s="26"/>
      <c r="G153" s="26" t="s">
        <v>1163</v>
      </c>
      <c r="H153" s="26" t="s">
        <v>1104</v>
      </c>
      <c r="I153" s="26" t="s">
        <v>1125</v>
      </c>
      <c r="J153" s="9"/>
      <c r="K153" s="81" t="str">
        <f t="shared" si="9"/>
        <v>DoorHandle</v>
      </c>
      <c r="L153" s="81">
        <f t="shared" si="10"/>
        <v>56</v>
      </c>
      <c r="M153" s="20" t="s">
        <v>493</v>
      </c>
      <c r="N153" s="19" t="s">
        <v>206</v>
      </c>
      <c r="O153" s="19">
        <v>2</v>
      </c>
      <c r="P153" s="19">
        <v>48</v>
      </c>
      <c r="Q153" s="81"/>
      <c r="R153" s="130" t="s">
        <v>1042</v>
      </c>
      <c r="T153" s="87" t="e">
        <f>VLOOKUP(D153,#REF!,1,FALSE)</f>
        <v>#REF!</v>
      </c>
      <c r="W153" s="87" t="e">
        <f>VLOOKUP(D153,#REF!,7,FALSE)</f>
        <v>#REF!</v>
      </c>
      <c r="X153" t="e">
        <f t="shared" si="8"/>
        <v>#REF!</v>
      </c>
    </row>
    <row r="154" spans="1:24" ht="30" customHeight="1">
      <c r="B154" s="233"/>
      <c r="C154" s="233"/>
      <c r="D154" s="26" t="s">
        <v>500</v>
      </c>
      <c r="E154" s="26" t="s">
        <v>500</v>
      </c>
      <c r="F154" s="26"/>
      <c r="G154" s="26" t="s">
        <v>1163</v>
      </c>
      <c r="H154" s="26" t="s">
        <v>1166</v>
      </c>
      <c r="I154" s="26" t="s">
        <v>1988</v>
      </c>
      <c r="J154" s="9"/>
      <c r="K154" s="81" t="str">
        <f t="shared" si="9"/>
        <v>DoorHandle</v>
      </c>
      <c r="L154" s="81">
        <f t="shared" si="10"/>
        <v>57</v>
      </c>
      <c r="M154" s="20" t="s">
        <v>501</v>
      </c>
      <c r="N154" s="19" t="s">
        <v>268</v>
      </c>
      <c r="O154" s="19">
        <v>1</v>
      </c>
      <c r="P154" s="19">
        <v>24</v>
      </c>
      <c r="Q154" s="81"/>
      <c r="R154" s="129"/>
      <c r="T154" s="87" t="e">
        <f>VLOOKUP(D154,#REF!,1,FALSE)</f>
        <v>#REF!</v>
      </c>
      <c r="W154" s="87" t="e">
        <f>VLOOKUP(D154,#REF!,7,FALSE)</f>
        <v>#REF!</v>
      </c>
      <c r="X154" t="e">
        <f t="shared" si="8"/>
        <v>#REF!</v>
      </c>
    </row>
    <row r="155" spans="1:24" ht="30.75" customHeight="1">
      <c r="A155" s="668"/>
      <c r="B155" s="676"/>
      <c r="C155" s="676"/>
      <c r="D155" s="88" t="s">
        <v>476</v>
      </c>
      <c r="E155" s="26" t="s">
        <v>476</v>
      </c>
      <c r="F155" s="26"/>
      <c r="G155" s="26" t="s">
        <v>1163</v>
      </c>
      <c r="H155" s="26" t="s">
        <v>1166</v>
      </c>
      <c r="I155" s="26" t="s">
        <v>1988</v>
      </c>
      <c r="J155" s="9"/>
      <c r="K155" s="81" t="str">
        <f t="shared" si="9"/>
        <v>PowerMirror</v>
      </c>
      <c r="L155" s="81" t="b">
        <f t="shared" si="10"/>
        <v>0</v>
      </c>
      <c r="M155" s="21" t="s">
        <v>477</v>
      </c>
      <c r="N155" s="19"/>
      <c r="O155" s="125">
        <v>0</v>
      </c>
      <c r="P155" s="19"/>
      <c r="Q155" s="81"/>
      <c r="R155" s="130" t="s">
        <v>1042</v>
      </c>
      <c r="T155" s="87" t="e">
        <f>VLOOKUP(D155,#REF!,1,FALSE)</f>
        <v>#REF!</v>
      </c>
      <c r="W155" s="87" t="e">
        <f>VLOOKUP(D155,#REF!,7,FALSE)</f>
        <v>#REF!</v>
      </c>
      <c r="X155" t="e">
        <f t="shared" si="8"/>
        <v>#REF!</v>
      </c>
    </row>
    <row r="156" spans="1:24" s="126" customFormat="1" ht="32.25" customHeight="1">
      <c r="A156" s="122"/>
      <c r="B156" s="677"/>
      <c r="C156" s="677"/>
      <c r="D156" s="88" t="s">
        <v>508</v>
      </c>
      <c r="E156" s="88" t="s">
        <v>508</v>
      </c>
      <c r="F156" s="88"/>
      <c r="G156" s="88" t="s">
        <v>1163</v>
      </c>
      <c r="H156" s="88" t="s">
        <v>1166</v>
      </c>
      <c r="I156" s="88" t="s">
        <v>1988</v>
      </c>
      <c r="J156" s="105"/>
      <c r="K156" s="122" t="str">
        <f t="shared" si="9"/>
        <v>DoorHandle</v>
      </c>
      <c r="L156" s="122">
        <f t="shared" si="10"/>
        <v>56</v>
      </c>
      <c r="M156" s="1075" t="s">
        <v>509</v>
      </c>
      <c r="N156" s="125">
        <v>0</v>
      </c>
      <c r="O156" s="125">
        <v>0</v>
      </c>
      <c r="P156" s="125">
        <v>0</v>
      </c>
      <c r="R156" s="1163" t="s">
        <v>1042</v>
      </c>
      <c r="S156" s="127"/>
      <c r="T156" s="127" t="e">
        <f>VLOOKUP(D156,#REF!,1,FALSE)</f>
        <v>#REF!</v>
      </c>
      <c r="U156" s="127"/>
      <c r="V156" s="127"/>
      <c r="W156" s="127" t="e">
        <f>VLOOKUP(D156,#REF!,7,FALSE)</f>
        <v>#REF!</v>
      </c>
      <c r="X156" s="126" t="e">
        <f t="shared" si="8"/>
        <v>#REF!</v>
      </c>
    </row>
    <row r="157" spans="1:24" ht="41.25" customHeight="1">
      <c r="B157" s="233"/>
      <c r="C157" s="233"/>
      <c r="D157" s="26" t="s">
        <v>463</v>
      </c>
      <c r="E157" s="26" t="s">
        <v>463</v>
      </c>
      <c r="F157" s="26"/>
      <c r="G157" s="26" t="s">
        <v>1163</v>
      </c>
      <c r="H157" s="26" t="s">
        <v>1179</v>
      </c>
      <c r="I157" s="26" t="s">
        <v>1121</v>
      </c>
      <c r="J157" s="81"/>
      <c r="K157" s="81" t="str">
        <f t="shared" si="9"/>
        <v>DoorHandle</v>
      </c>
      <c r="L157" s="81">
        <f t="shared" si="10"/>
        <v>33</v>
      </c>
      <c r="M157" s="21" t="s">
        <v>464</v>
      </c>
      <c r="N157" s="19" t="s">
        <v>236</v>
      </c>
      <c r="O157" s="19">
        <v>1</v>
      </c>
      <c r="P157" s="19">
        <v>80</v>
      </c>
      <c r="Q157" s="81"/>
      <c r="R157" s="129"/>
      <c r="T157" s="87" t="e">
        <f>VLOOKUP(D157,#REF!,1,FALSE)</f>
        <v>#REF!</v>
      </c>
      <c r="W157" s="87" t="e">
        <f>VLOOKUP(D157,#REF!,7,FALSE)</f>
        <v>#REF!</v>
      </c>
      <c r="X157" t="e">
        <f t="shared" si="8"/>
        <v>#REF!</v>
      </c>
    </row>
    <row r="158" spans="1:24" ht="38.25" customHeight="1">
      <c r="B158" s="233"/>
      <c r="C158" s="233"/>
      <c r="D158" s="26" t="s">
        <v>465</v>
      </c>
      <c r="E158" s="26" t="s">
        <v>465</v>
      </c>
      <c r="F158" s="26"/>
      <c r="G158" s="26" t="s">
        <v>1163</v>
      </c>
      <c r="H158" s="26" t="s">
        <v>1179</v>
      </c>
      <c r="I158" s="26" t="s">
        <v>1121</v>
      </c>
      <c r="J158" s="81"/>
      <c r="K158" s="81" t="str">
        <f t="shared" si="9"/>
        <v>DoorHandle</v>
      </c>
      <c r="L158" s="81">
        <f t="shared" si="10"/>
        <v>33</v>
      </c>
      <c r="M158" s="21" t="s">
        <v>466</v>
      </c>
      <c r="N158" s="19" t="s">
        <v>236</v>
      </c>
      <c r="O158" s="19">
        <v>1</v>
      </c>
      <c r="P158" s="19">
        <v>80</v>
      </c>
      <c r="Q158" s="81"/>
      <c r="R158" s="129"/>
      <c r="T158" s="87" t="e">
        <f>VLOOKUP(D158,#REF!,1,FALSE)</f>
        <v>#REF!</v>
      </c>
      <c r="W158" s="87" t="e">
        <f>VLOOKUP(D158,#REF!,7,FALSE)</f>
        <v>#REF!</v>
      </c>
      <c r="X158" t="e">
        <f t="shared" si="8"/>
        <v>#REF!</v>
      </c>
    </row>
    <row r="159" spans="1:24" ht="39.75" customHeight="1">
      <c r="B159" s="233"/>
      <c r="C159" s="233"/>
      <c r="D159" s="26" t="s">
        <v>467</v>
      </c>
      <c r="E159" s="26" t="s">
        <v>467</v>
      </c>
      <c r="F159" s="26"/>
      <c r="G159" s="26" t="s">
        <v>1163</v>
      </c>
      <c r="H159" s="26" t="s">
        <v>1179</v>
      </c>
      <c r="I159" s="26" t="s">
        <v>1121</v>
      </c>
      <c r="J159" s="81"/>
      <c r="K159" s="81" t="str">
        <f t="shared" si="9"/>
        <v>DoorHandle</v>
      </c>
      <c r="L159" s="81">
        <f t="shared" si="10"/>
        <v>33</v>
      </c>
      <c r="M159" s="21" t="s">
        <v>468</v>
      </c>
      <c r="N159" s="19" t="s">
        <v>236</v>
      </c>
      <c r="O159" s="19">
        <v>1</v>
      </c>
      <c r="P159" s="19">
        <v>80</v>
      </c>
      <c r="Q159" s="81"/>
      <c r="R159" s="129"/>
      <c r="T159" s="87" t="e">
        <f>VLOOKUP(D159,#REF!,1,FALSE)</f>
        <v>#REF!</v>
      </c>
      <c r="W159" s="87" t="e">
        <f>VLOOKUP(D159,#REF!,7,FALSE)</f>
        <v>#REF!</v>
      </c>
      <c r="X159" t="e">
        <f t="shared" si="8"/>
        <v>#REF!</v>
      </c>
    </row>
    <row r="160" spans="1:24" ht="34.5" customHeight="1">
      <c r="B160" s="233"/>
      <c r="C160" s="233"/>
      <c r="D160" s="26" t="s">
        <v>469</v>
      </c>
      <c r="E160" s="26" t="s">
        <v>469</v>
      </c>
      <c r="F160" s="26"/>
      <c r="G160" s="26" t="s">
        <v>1163</v>
      </c>
      <c r="H160" s="26" t="s">
        <v>1179</v>
      </c>
      <c r="I160" s="26" t="s">
        <v>1121</v>
      </c>
      <c r="J160" s="81"/>
      <c r="K160" s="81" t="str">
        <f t="shared" si="9"/>
        <v>DoorHandle</v>
      </c>
      <c r="L160" s="81">
        <f t="shared" si="10"/>
        <v>33</v>
      </c>
      <c r="M160" s="21" t="s">
        <v>470</v>
      </c>
      <c r="N160" s="19" t="s">
        <v>471</v>
      </c>
      <c r="O160" s="19">
        <v>1</v>
      </c>
      <c r="P160" s="19">
        <v>90</v>
      </c>
      <c r="Q160" s="81"/>
      <c r="R160" s="129"/>
      <c r="T160" s="87" t="e">
        <f>VLOOKUP(D160,#REF!,1,FALSE)</f>
        <v>#REF!</v>
      </c>
      <c r="W160" s="87" t="e">
        <f>VLOOKUP(D160,#REF!,7,FALSE)</f>
        <v>#REF!</v>
      </c>
      <c r="X160" t="e">
        <f t="shared" si="8"/>
        <v>#REF!</v>
      </c>
    </row>
    <row r="161" spans="1:24" ht="44.25" customHeight="1">
      <c r="B161" s="233"/>
      <c r="C161" s="233"/>
      <c r="D161" s="26" t="s">
        <v>472</v>
      </c>
      <c r="E161" s="26" t="s">
        <v>472</v>
      </c>
      <c r="F161" s="26"/>
      <c r="G161" s="26" t="s">
        <v>1163</v>
      </c>
      <c r="H161" s="26" t="s">
        <v>1179</v>
      </c>
      <c r="I161" s="26" t="s">
        <v>1121</v>
      </c>
      <c r="J161" s="81"/>
      <c r="K161" s="81" t="str">
        <f t="shared" si="9"/>
        <v>DoorHandle</v>
      </c>
      <c r="L161" s="81">
        <f t="shared" si="10"/>
        <v>33</v>
      </c>
      <c r="M161" s="21" t="s">
        <v>473</v>
      </c>
      <c r="N161" s="19">
        <v>70</v>
      </c>
      <c r="O161" s="19">
        <v>1</v>
      </c>
      <c r="P161" s="19">
        <v>70</v>
      </c>
      <c r="Q161" s="19">
        <v>80</v>
      </c>
      <c r="R161" s="129"/>
      <c r="T161" s="87" t="e">
        <f>VLOOKUP(D161,#REF!,1,FALSE)</f>
        <v>#REF!</v>
      </c>
      <c r="W161" s="87" t="e">
        <f>VLOOKUP(D161,#REF!,7,FALSE)</f>
        <v>#REF!</v>
      </c>
      <c r="X161" t="e">
        <f t="shared" si="8"/>
        <v>#REF!</v>
      </c>
    </row>
    <row r="162" spans="1:24" ht="36" customHeight="1">
      <c r="B162" s="233"/>
      <c r="C162" s="233"/>
      <c r="D162" s="26" t="s">
        <v>474</v>
      </c>
      <c r="E162" s="26" t="s">
        <v>474</v>
      </c>
      <c r="F162" s="26"/>
      <c r="G162" s="26" t="s">
        <v>1163</v>
      </c>
      <c r="H162" s="26" t="s">
        <v>1179</v>
      </c>
      <c r="I162" s="26" t="s">
        <v>1121</v>
      </c>
      <c r="J162" s="81"/>
      <c r="K162" s="81" t="str">
        <f t="shared" si="9"/>
        <v>DoorHandle</v>
      </c>
      <c r="L162" s="81">
        <f t="shared" si="10"/>
        <v>33</v>
      </c>
      <c r="M162" s="21" t="s">
        <v>475</v>
      </c>
      <c r="N162" s="19">
        <v>70</v>
      </c>
      <c r="O162" s="19">
        <v>1</v>
      </c>
      <c r="P162" s="19">
        <v>70</v>
      </c>
      <c r="Q162" s="19">
        <v>90</v>
      </c>
      <c r="R162" s="129"/>
      <c r="T162" s="87" t="e">
        <f>VLOOKUP(D162,#REF!,1,FALSE)</f>
        <v>#REF!</v>
      </c>
      <c r="W162" s="87" t="e">
        <f>VLOOKUP(D162,#REF!,7,FALSE)</f>
        <v>#REF!</v>
      </c>
      <c r="X162" t="e">
        <f t="shared" si="8"/>
        <v>#REF!</v>
      </c>
    </row>
    <row r="163" spans="1:24" ht="27" customHeight="1">
      <c r="B163" s="233"/>
      <c r="C163" s="233"/>
      <c r="D163" s="26" t="s">
        <v>559</v>
      </c>
      <c r="E163" s="26" t="s">
        <v>559</v>
      </c>
      <c r="F163" s="26"/>
      <c r="G163" s="26" t="s">
        <v>1162</v>
      </c>
      <c r="H163" s="26" t="s">
        <v>1177</v>
      </c>
      <c r="I163" s="26" t="s">
        <v>1182</v>
      </c>
      <c r="J163" s="81"/>
      <c r="K163" s="81" t="str">
        <f t="shared" si="9"/>
        <v>PowerMirror</v>
      </c>
      <c r="L163" s="81">
        <f t="shared" si="10"/>
        <v>15</v>
      </c>
      <c r="M163" s="21" t="s">
        <v>560</v>
      </c>
      <c r="N163" s="19" t="s">
        <v>203</v>
      </c>
      <c r="O163" s="19">
        <v>1</v>
      </c>
      <c r="P163" s="19">
        <v>30</v>
      </c>
      <c r="Q163" s="81"/>
      <c r="R163" s="129"/>
      <c r="T163" s="87" t="e">
        <f>VLOOKUP(D163,#REF!,1,FALSE)</f>
        <v>#REF!</v>
      </c>
      <c r="W163" s="87" t="e">
        <f>VLOOKUP(D163,#REF!,7,FALSE)</f>
        <v>#REF!</v>
      </c>
      <c r="X163" t="e">
        <f t="shared" si="8"/>
        <v>#REF!</v>
      </c>
    </row>
    <row r="164" spans="1:24" ht="27" customHeight="1">
      <c r="B164" s="233"/>
      <c r="C164" s="233"/>
      <c r="D164" s="88" t="s">
        <v>561</v>
      </c>
      <c r="E164" s="26" t="s">
        <v>561</v>
      </c>
      <c r="F164" s="26"/>
      <c r="G164" s="26" t="s">
        <v>1162</v>
      </c>
      <c r="H164" s="26" t="s">
        <v>1177</v>
      </c>
      <c r="I164" s="26" t="s">
        <v>1182</v>
      </c>
      <c r="J164" s="81"/>
      <c r="K164" s="81" t="str">
        <f t="shared" si="9"/>
        <v>PowerMirror</v>
      </c>
      <c r="L164" s="81">
        <f t="shared" si="10"/>
        <v>15</v>
      </c>
      <c r="M164" s="21" t="s">
        <v>562</v>
      </c>
      <c r="N164" s="19">
        <v>0</v>
      </c>
      <c r="O164" s="19">
        <v>0</v>
      </c>
      <c r="P164" s="125">
        <v>0</v>
      </c>
      <c r="Q164" s="122"/>
      <c r="R164" s="129"/>
      <c r="T164" s="87" t="e">
        <f>VLOOKUP(D164,#REF!,1,FALSE)</f>
        <v>#REF!</v>
      </c>
      <c r="W164" s="87" t="e">
        <f>VLOOKUP(D164,#REF!,7,FALSE)</f>
        <v>#REF!</v>
      </c>
      <c r="X164" t="e">
        <f t="shared" si="8"/>
        <v>#REF!</v>
      </c>
    </row>
    <row r="165" spans="1:24" ht="25.5" customHeight="1">
      <c r="A165" s="81">
        <v>4.20236669400111E+29</v>
      </c>
      <c r="B165" s="233"/>
      <c r="C165" s="233"/>
      <c r="D165" s="26" t="s">
        <v>563</v>
      </c>
      <c r="E165" s="26" t="s">
        <v>563</v>
      </c>
      <c r="F165" s="26"/>
      <c r="G165" s="26" t="s">
        <v>1162</v>
      </c>
      <c r="H165" s="26" t="s">
        <v>1177</v>
      </c>
      <c r="I165" s="26" t="s">
        <v>1182</v>
      </c>
      <c r="J165" s="81"/>
      <c r="K165" s="81" t="str">
        <f t="shared" ref="K165:K200" si="11">IF(LEFT(D165,1)="B",IF(IFERROR(FIND("Handle",M165,1),"!door")="!door","PowerMirror","DoorHandle"),IF(LEFT(D165,2)="DS","DoorHandle",IF(LEFT(D165,2)="IF","DoorHandle","EngineMount")))</f>
        <v>PowerMirror</v>
      </c>
      <c r="L165" s="81">
        <f t="shared" si="10"/>
        <v>15</v>
      </c>
      <c r="M165" s="21" t="s">
        <v>564</v>
      </c>
      <c r="N165" s="19" t="s">
        <v>270</v>
      </c>
      <c r="O165" s="19">
        <v>1</v>
      </c>
      <c r="P165" s="19">
        <v>25</v>
      </c>
      <c r="Q165" s="81"/>
      <c r="R165" s="129"/>
      <c r="T165" s="87" t="e">
        <f>VLOOKUP(D165,#REF!,1,FALSE)</f>
        <v>#REF!</v>
      </c>
      <c r="W165" s="87" t="e">
        <f>VLOOKUP(D165,#REF!,7,FALSE)</f>
        <v>#REF!</v>
      </c>
      <c r="X165" t="e">
        <f t="shared" si="8"/>
        <v>#REF!</v>
      </c>
    </row>
    <row r="166" spans="1:24" s="126" customFormat="1" ht="24" customHeight="1">
      <c r="A166" s="122" t="s">
        <v>565</v>
      </c>
      <c r="B166" s="677"/>
      <c r="C166" s="677"/>
      <c r="D166" s="88" t="s">
        <v>565</v>
      </c>
      <c r="E166" s="88" t="s">
        <v>565</v>
      </c>
      <c r="F166" s="88"/>
      <c r="G166" s="88" t="s">
        <v>1162</v>
      </c>
      <c r="H166" s="88" t="s">
        <v>1177</v>
      </c>
      <c r="I166" s="88" t="s">
        <v>1182</v>
      </c>
      <c r="J166" s="122"/>
      <c r="K166" s="122" t="str">
        <f t="shared" si="11"/>
        <v>PowerMirror</v>
      </c>
      <c r="L166" s="122">
        <f t="shared" si="10"/>
        <v>15</v>
      </c>
      <c r="M166" s="1158" t="s">
        <v>566</v>
      </c>
      <c r="N166" s="125">
        <v>0</v>
      </c>
      <c r="O166" s="125">
        <v>0</v>
      </c>
      <c r="P166" s="125">
        <v>0</v>
      </c>
      <c r="Q166" s="122"/>
      <c r="R166" s="1163"/>
      <c r="S166" s="127"/>
      <c r="T166" s="127" t="e">
        <f>VLOOKUP(D166,#REF!,1,FALSE)</f>
        <v>#REF!</v>
      </c>
      <c r="U166" s="127"/>
      <c r="V166" s="127"/>
      <c r="W166" s="127" t="e">
        <f>VLOOKUP(D166,#REF!,7,FALSE)</f>
        <v>#REF!</v>
      </c>
      <c r="X166" s="126" t="e">
        <f t="shared" si="8"/>
        <v>#REF!</v>
      </c>
    </row>
    <row r="167" spans="1:24" ht="24.75" customHeight="1">
      <c r="B167" s="233"/>
      <c r="C167" s="233"/>
      <c r="D167" s="26" t="s">
        <v>567</v>
      </c>
      <c r="E167" s="26" t="s">
        <v>567</v>
      </c>
      <c r="F167" s="26"/>
      <c r="G167" s="26" t="s">
        <v>1162</v>
      </c>
      <c r="H167" s="26" t="s">
        <v>1177</v>
      </c>
      <c r="I167" s="26" t="s">
        <v>1182</v>
      </c>
      <c r="J167" s="81"/>
      <c r="K167" s="81" t="str">
        <f t="shared" si="11"/>
        <v>PowerMirror</v>
      </c>
      <c r="L167" s="81">
        <f t="shared" si="10"/>
        <v>15</v>
      </c>
      <c r="M167" s="21" t="s">
        <v>568</v>
      </c>
      <c r="N167" s="19" t="s">
        <v>201</v>
      </c>
      <c r="O167" s="19">
        <v>1</v>
      </c>
      <c r="P167" s="19">
        <v>40</v>
      </c>
      <c r="Q167" s="81"/>
      <c r="R167" s="129"/>
      <c r="T167" s="87" t="e">
        <f>VLOOKUP(D167,#REF!,1,FALSE)</f>
        <v>#REF!</v>
      </c>
      <c r="W167" s="87" t="e">
        <f>VLOOKUP(D167,#REF!,7,FALSE)</f>
        <v>#REF!</v>
      </c>
      <c r="X167" t="e">
        <f t="shared" si="8"/>
        <v>#REF!</v>
      </c>
    </row>
    <row r="168" spans="1:24" ht="27" customHeight="1">
      <c r="B168" s="233"/>
      <c r="C168" s="233"/>
      <c r="D168" s="88" t="s">
        <v>569</v>
      </c>
      <c r="E168" s="26" t="s">
        <v>569</v>
      </c>
      <c r="F168" s="26"/>
      <c r="G168" s="26" t="s">
        <v>1162</v>
      </c>
      <c r="H168" s="26" t="s">
        <v>1177</v>
      </c>
      <c r="I168" s="26" t="s">
        <v>1182</v>
      </c>
      <c r="J168" s="81"/>
      <c r="K168" s="81" t="str">
        <f t="shared" si="11"/>
        <v>PowerMirror</v>
      </c>
      <c r="L168" s="81">
        <f t="shared" si="10"/>
        <v>15</v>
      </c>
      <c r="M168" s="21" t="s">
        <v>570</v>
      </c>
      <c r="N168" s="19"/>
      <c r="O168" s="19"/>
      <c r="P168" s="125">
        <v>0</v>
      </c>
      <c r="Q168" s="81"/>
      <c r="R168" s="129" t="s">
        <v>1050</v>
      </c>
      <c r="T168" s="87" t="e">
        <f>VLOOKUP(D168,#REF!,1,FALSE)</f>
        <v>#REF!</v>
      </c>
      <c r="W168" s="87" t="e">
        <f>VLOOKUP(D168,#REF!,7,FALSE)</f>
        <v>#REF!</v>
      </c>
      <c r="X168" t="e">
        <f t="shared" si="8"/>
        <v>#REF!</v>
      </c>
    </row>
    <row r="169" spans="1:24" ht="24" customHeight="1">
      <c r="B169" s="233"/>
      <c r="C169" s="233"/>
      <c r="D169" s="26" t="s">
        <v>571</v>
      </c>
      <c r="E169" s="26" t="s">
        <v>571</v>
      </c>
      <c r="F169" s="26"/>
      <c r="G169" s="26" t="s">
        <v>1162</v>
      </c>
      <c r="H169" s="26" t="s">
        <v>1177</v>
      </c>
      <c r="I169" s="26" t="s">
        <v>1182</v>
      </c>
      <c r="J169" s="81"/>
      <c r="K169" s="81" t="str">
        <f t="shared" si="11"/>
        <v>PowerMirror</v>
      </c>
      <c r="L169" s="81">
        <f t="shared" si="10"/>
        <v>15</v>
      </c>
      <c r="M169" s="21" t="s">
        <v>572</v>
      </c>
      <c r="N169" s="19" t="s">
        <v>203</v>
      </c>
      <c r="O169" s="19">
        <v>1</v>
      </c>
      <c r="P169" s="19">
        <v>30</v>
      </c>
      <c r="Q169" s="81"/>
      <c r="R169" s="129"/>
      <c r="T169" s="87" t="e">
        <f>VLOOKUP(D169,#REF!,1,FALSE)</f>
        <v>#REF!</v>
      </c>
      <c r="W169" s="87" t="e">
        <f>VLOOKUP(D169,#REF!,7,FALSE)</f>
        <v>#REF!</v>
      </c>
      <c r="X169" t="e">
        <f t="shared" si="8"/>
        <v>#REF!</v>
      </c>
    </row>
    <row r="170" spans="1:24" ht="27" customHeight="1">
      <c r="A170" s="81" t="s">
        <v>3481</v>
      </c>
      <c r="B170" s="233"/>
      <c r="C170" s="233"/>
      <c r="D170" s="26" t="s">
        <v>573</v>
      </c>
      <c r="E170" s="26" t="s">
        <v>573</v>
      </c>
      <c r="F170" s="26"/>
      <c r="G170" s="26" t="s">
        <v>1162</v>
      </c>
      <c r="H170" s="26" t="s">
        <v>1177</v>
      </c>
      <c r="I170" s="26" t="s">
        <v>1182</v>
      </c>
      <c r="J170" s="81"/>
      <c r="K170" s="81" t="str">
        <f t="shared" si="11"/>
        <v>PowerMirror</v>
      </c>
      <c r="L170" s="81">
        <f t="shared" si="10"/>
        <v>15</v>
      </c>
      <c r="M170" s="21" t="s">
        <v>574</v>
      </c>
      <c r="N170" s="19">
        <v>35</v>
      </c>
      <c r="O170" s="19">
        <v>1</v>
      </c>
      <c r="P170" s="19">
        <v>35</v>
      </c>
      <c r="Q170" s="19">
        <v>30</v>
      </c>
      <c r="R170" s="129"/>
      <c r="T170" s="87" t="e">
        <f>VLOOKUP(D170,#REF!,1,FALSE)</f>
        <v>#REF!</v>
      </c>
      <c r="W170" s="87" t="e">
        <f>VLOOKUP(D170,#REF!,7,FALSE)</f>
        <v>#REF!</v>
      </c>
      <c r="X170" t="e">
        <f t="shared" si="8"/>
        <v>#REF!</v>
      </c>
    </row>
    <row r="171" spans="1:24" ht="32.25" customHeight="1">
      <c r="B171" s="233"/>
      <c r="C171" s="233"/>
      <c r="D171" s="26" t="s">
        <v>615</v>
      </c>
      <c r="E171" s="26" t="s">
        <v>615</v>
      </c>
      <c r="F171" s="26"/>
      <c r="G171" s="26" t="s">
        <v>1163</v>
      </c>
      <c r="H171" s="26" t="s">
        <v>1106</v>
      </c>
      <c r="I171" s="26" t="s">
        <v>1121</v>
      </c>
      <c r="J171" s="81"/>
      <c r="K171" s="81" t="str">
        <f t="shared" si="11"/>
        <v>DoorHandle</v>
      </c>
      <c r="L171" s="81">
        <f t="shared" si="10"/>
        <v>29</v>
      </c>
      <c r="M171" s="25" t="s">
        <v>616</v>
      </c>
      <c r="N171" s="19" t="s">
        <v>195</v>
      </c>
      <c r="O171" s="19">
        <v>1</v>
      </c>
      <c r="P171" s="19">
        <v>50</v>
      </c>
      <c r="Q171" s="81"/>
      <c r="R171" s="129"/>
      <c r="T171" s="87" t="e">
        <f>VLOOKUP(D171,#REF!,1,FALSE)</f>
        <v>#REF!</v>
      </c>
      <c r="W171" s="87" t="e">
        <f>VLOOKUP(D171,#REF!,7,FALSE)</f>
        <v>#REF!</v>
      </c>
      <c r="X171" t="e">
        <f t="shared" si="8"/>
        <v>#REF!</v>
      </c>
    </row>
    <row r="172" spans="1:24" ht="32.25" customHeight="1">
      <c r="B172" s="233"/>
      <c r="C172" s="233"/>
      <c r="D172" s="26" t="s">
        <v>2863</v>
      </c>
      <c r="E172" s="26" t="s">
        <v>2864</v>
      </c>
      <c r="F172" s="26"/>
      <c r="G172" s="26"/>
      <c r="H172" s="26" t="s">
        <v>1474</v>
      </c>
      <c r="I172" s="26" t="s">
        <v>1147</v>
      </c>
      <c r="J172" s="81"/>
      <c r="K172" s="81"/>
      <c r="L172" s="81"/>
      <c r="M172" s="25"/>
      <c r="N172" s="19"/>
      <c r="O172" s="19"/>
      <c r="P172" s="19"/>
      <c r="Q172" s="81"/>
      <c r="R172" s="129"/>
      <c r="T172" s="87" t="e">
        <f>VLOOKUP(D172,#REF!,1,FALSE)</f>
        <v>#REF!</v>
      </c>
      <c r="W172" s="87" t="e">
        <f>VLOOKUP(D172,#REF!,7,FALSE)</f>
        <v>#REF!</v>
      </c>
      <c r="X172" t="e">
        <f t="shared" si="8"/>
        <v>#REF!</v>
      </c>
    </row>
    <row r="173" spans="1:24" ht="32.25" customHeight="1">
      <c r="B173" s="233"/>
      <c r="C173" s="233"/>
      <c r="D173" s="26" t="s">
        <v>617</v>
      </c>
      <c r="E173" s="26" t="s">
        <v>617</v>
      </c>
      <c r="F173" s="26"/>
      <c r="G173" s="26" t="s">
        <v>1163</v>
      </c>
      <c r="H173" s="26" t="s">
        <v>1106</v>
      </c>
      <c r="I173" s="26" t="s">
        <v>1121</v>
      </c>
      <c r="J173" s="81"/>
      <c r="K173" s="81" t="str">
        <f t="shared" si="11"/>
        <v>DoorHandle</v>
      </c>
      <c r="L173" s="81">
        <f t="shared" si="10"/>
        <v>29</v>
      </c>
      <c r="M173" s="25" t="s">
        <v>618</v>
      </c>
      <c r="N173" s="19" t="s">
        <v>203</v>
      </c>
      <c r="O173" s="19">
        <v>1</v>
      </c>
      <c r="P173" s="19">
        <v>30</v>
      </c>
      <c r="Q173" s="81"/>
      <c r="R173" s="129"/>
      <c r="T173" s="87" t="e">
        <f>VLOOKUP(D173,#REF!,1,FALSE)</f>
        <v>#REF!</v>
      </c>
      <c r="W173" s="87" t="e">
        <f>VLOOKUP(D173,#REF!,7,FALSE)</f>
        <v>#REF!</v>
      </c>
      <c r="X173" t="e">
        <f t="shared" si="8"/>
        <v>#REF!</v>
      </c>
    </row>
    <row r="174" spans="1:24" ht="33" customHeight="1">
      <c r="B174" s="233"/>
      <c r="C174" s="233"/>
      <c r="D174" s="26" t="s">
        <v>619</v>
      </c>
      <c r="E174" s="26" t="s">
        <v>619</v>
      </c>
      <c r="F174" s="26"/>
      <c r="G174" s="26" t="s">
        <v>1163</v>
      </c>
      <c r="H174" s="26" t="s">
        <v>1106</v>
      </c>
      <c r="I174" s="26" t="s">
        <v>1121</v>
      </c>
      <c r="J174" s="81"/>
      <c r="K174" s="81" t="str">
        <f t="shared" si="11"/>
        <v>DoorHandle</v>
      </c>
      <c r="L174" s="81">
        <f t="shared" si="10"/>
        <v>29</v>
      </c>
      <c r="M174" s="25" t="s">
        <v>620</v>
      </c>
      <c r="N174" s="19" t="s">
        <v>281</v>
      </c>
      <c r="O174" s="19">
        <v>1</v>
      </c>
      <c r="P174" s="19">
        <v>20</v>
      </c>
      <c r="Q174" s="81"/>
      <c r="R174" s="129"/>
      <c r="T174" s="87" t="e">
        <f>VLOOKUP(D174,#REF!,1,FALSE)</f>
        <v>#REF!</v>
      </c>
      <c r="W174" s="87" t="e">
        <f>VLOOKUP(D174,#REF!,7,FALSE)</f>
        <v>#REF!</v>
      </c>
      <c r="X174" t="e">
        <f t="shared" si="8"/>
        <v>#REF!</v>
      </c>
    </row>
    <row r="175" spans="1:24" s="126" customFormat="1" ht="35.25" customHeight="1">
      <c r="A175" s="122"/>
      <c r="B175" s="677"/>
      <c r="C175" s="677"/>
      <c r="D175" s="88" t="s">
        <v>621</v>
      </c>
      <c r="E175" s="88" t="s">
        <v>621</v>
      </c>
      <c r="F175" s="88"/>
      <c r="G175" s="88" t="s">
        <v>1163</v>
      </c>
      <c r="H175" s="88" t="s">
        <v>1106</v>
      </c>
      <c r="I175" s="88" t="s">
        <v>1121</v>
      </c>
      <c r="J175" s="122"/>
      <c r="K175" s="122" t="str">
        <f t="shared" si="11"/>
        <v>DoorHandle</v>
      </c>
      <c r="L175" s="122">
        <f t="shared" si="10"/>
        <v>29</v>
      </c>
      <c r="M175" s="1191" t="s">
        <v>622</v>
      </c>
      <c r="N175" s="125">
        <v>0</v>
      </c>
      <c r="O175" s="125">
        <v>0</v>
      </c>
      <c r="P175" s="125">
        <v>0</v>
      </c>
      <c r="Q175" s="122"/>
      <c r="R175" s="1163"/>
      <c r="S175" s="127"/>
      <c r="T175" s="127" t="e">
        <f>VLOOKUP(D175,#REF!,1,FALSE)</f>
        <v>#REF!</v>
      </c>
      <c r="U175" s="127"/>
      <c r="V175" s="127"/>
      <c r="W175" s="127" t="e">
        <f>VLOOKUP(D175,#REF!,7,FALSE)</f>
        <v>#REF!</v>
      </c>
      <c r="X175" s="126" t="e">
        <f t="shared" si="8"/>
        <v>#REF!</v>
      </c>
    </row>
    <row r="176" spans="1:24" ht="35.25" customHeight="1">
      <c r="B176" s="233"/>
      <c r="C176" s="233"/>
      <c r="D176" s="26" t="s">
        <v>2867</v>
      </c>
      <c r="E176" s="599" t="s">
        <v>2868</v>
      </c>
      <c r="F176" s="26"/>
      <c r="G176" s="26" t="s">
        <v>1163</v>
      </c>
      <c r="H176" s="26" t="s">
        <v>1165</v>
      </c>
      <c r="I176" s="26" t="s">
        <v>2866</v>
      </c>
      <c r="J176" s="81"/>
      <c r="K176" s="81" t="str">
        <f t="shared" si="11"/>
        <v>DoorHandle</v>
      </c>
      <c r="L176" s="81" t="b">
        <f t="shared" si="10"/>
        <v>0</v>
      </c>
      <c r="M176" s="25"/>
      <c r="N176" s="19"/>
      <c r="O176" s="19"/>
      <c r="P176" s="19"/>
      <c r="Q176" s="81"/>
      <c r="R176" s="129"/>
      <c r="T176" s="87" t="e">
        <f>VLOOKUP(D176,#REF!,1,FALSE)</f>
        <v>#REF!</v>
      </c>
      <c r="W176" s="87" t="e">
        <f>VLOOKUP(D176,#REF!,7,FALSE)</f>
        <v>#REF!</v>
      </c>
      <c r="X176" t="e">
        <f t="shared" si="8"/>
        <v>#REF!</v>
      </c>
    </row>
    <row r="177" spans="1:24" ht="46.5" customHeight="1">
      <c r="B177" s="233"/>
      <c r="C177" s="233"/>
      <c r="D177" s="88" t="s">
        <v>607</v>
      </c>
      <c r="E177" s="26" t="s">
        <v>607</v>
      </c>
      <c r="F177" s="26"/>
      <c r="G177" s="26" t="s">
        <v>1163</v>
      </c>
      <c r="H177" s="26" t="s">
        <v>1106</v>
      </c>
      <c r="I177" s="26" t="s">
        <v>1121</v>
      </c>
      <c r="J177" s="81"/>
      <c r="K177" s="81" t="str">
        <f t="shared" si="11"/>
        <v>DoorHandle</v>
      </c>
      <c r="L177" s="81">
        <f t="shared" si="10"/>
        <v>43</v>
      </c>
      <c r="M177" s="25" t="s">
        <v>1097</v>
      </c>
      <c r="N177" s="19"/>
      <c r="O177" s="19"/>
      <c r="P177" s="125" t="s">
        <v>1978</v>
      </c>
      <c r="Q177" s="81"/>
      <c r="R177" s="129" t="s">
        <v>1045</v>
      </c>
      <c r="T177" s="87" t="e">
        <f>VLOOKUP(D177,#REF!,1,FALSE)</f>
        <v>#REF!</v>
      </c>
      <c r="W177" s="87" t="e">
        <f>VLOOKUP(D177,#REF!,7,FALSE)</f>
        <v>#REF!</v>
      </c>
      <c r="X177" t="e">
        <f t="shared" si="8"/>
        <v>#REF!</v>
      </c>
    </row>
    <row r="178" spans="1:24" ht="41.25" customHeight="1">
      <c r="B178" s="233"/>
      <c r="C178" s="233"/>
      <c r="D178" s="88" t="s">
        <v>608</v>
      </c>
      <c r="E178" s="26" t="s">
        <v>608</v>
      </c>
      <c r="F178" s="26"/>
      <c r="G178" s="26" t="s">
        <v>1163</v>
      </c>
      <c r="H178" s="26" t="s">
        <v>1106</v>
      </c>
      <c r="I178" s="26" t="s">
        <v>1121</v>
      </c>
      <c r="J178" s="81"/>
      <c r="K178" s="81" t="str">
        <f t="shared" si="11"/>
        <v>DoorHandle</v>
      </c>
      <c r="L178" s="81">
        <f t="shared" si="10"/>
        <v>43</v>
      </c>
      <c r="M178" s="25" t="s">
        <v>1098</v>
      </c>
      <c r="N178" s="19">
        <v>0</v>
      </c>
      <c r="O178" s="19">
        <v>0</v>
      </c>
      <c r="P178" s="125">
        <v>0</v>
      </c>
      <c r="Q178" s="81"/>
      <c r="R178" s="129" t="s">
        <v>1045</v>
      </c>
      <c r="T178" s="87" t="e">
        <f>VLOOKUP(D178,#REF!,1,FALSE)</f>
        <v>#REF!</v>
      </c>
      <c r="W178" s="87" t="e">
        <f>VLOOKUP(D178,#REF!,7,FALSE)</f>
        <v>#REF!</v>
      </c>
      <c r="X178" t="e">
        <f t="shared" si="8"/>
        <v>#REF!</v>
      </c>
    </row>
    <row r="179" spans="1:24" ht="36.75" customHeight="1">
      <c r="B179" s="233"/>
      <c r="C179" s="233"/>
      <c r="D179" s="88" t="s">
        <v>609</v>
      </c>
      <c r="E179" s="26" t="s">
        <v>609</v>
      </c>
      <c r="F179" s="26"/>
      <c r="G179" s="26" t="s">
        <v>1163</v>
      </c>
      <c r="H179" s="26" t="s">
        <v>1106</v>
      </c>
      <c r="I179" s="26" t="s">
        <v>1121</v>
      </c>
      <c r="J179" s="81"/>
      <c r="K179" s="81" t="str">
        <f t="shared" si="11"/>
        <v>DoorHandle</v>
      </c>
      <c r="L179" s="81">
        <f t="shared" si="10"/>
        <v>43</v>
      </c>
      <c r="M179" s="25" t="s">
        <v>1099</v>
      </c>
      <c r="N179" s="19">
        <v>0</v>
      </c>
      <c r="O179" s="19">
        <v>0</v>
      </c>
      <c r="P179" s="125">
        <v>0</v>
      </c>
      <c r="Q179" s="81"/>
      <c r="R179" s="129"/>
      <c r="T179" s="87" t="e">
        <f>VLOOKUP(D179,#REF!,1,FALSE)</f>
        <v>#REF!</v>
      </c>
      <c r="W179" s="87" t="e">
        <f>VLOOKUP(D179,#REF!,7,FALSE)</f>
        <v>#REF!</v>
      </c>
      <c r="X179" t="e">
        <f t="shared" si="8"/>
        <v>#REF!</v>
      </c>
    </row>
    <row r="180" spans="1:24" ht="29.25" customHeight="1">
      <c r="B180" s="233"/>
      <c r="C180" s="233"/>
      <c r="D180" s="88" t="s">
        <v>610</v>
      </c>
      <c r="E180" s="26" t="s">
        <v>610</v>
      </c>
      <c r="F180" s="26"/>
      <c r="G180" s="26" t="s">
        <v>1163</v>
      </c>
      <c r="H180" s="26" t="s">
        <v>1106</v>
      </c>
      <c r="I180" s="26" t="s">
        <v>1121</v>
      </c>
      <c r="J180" s="81"/>
      <c r="K180" s="81" t="str">
        <f t="shared" si="11"/>
        <v>DoorHandle</v>
      </c>
      <c r="L180" s="81">
        <f t="shared" si="10"/>
        <v>43</v>
      </c>
      <c r="M180" s="25" t="s">
        <v>1100</v>
      </c>
      <c r="N180" s="19">
        <v>0</v>
      </c>
      <c r="O180" s="19">
        <v>0</v>
      </c>
      <c r="P180" s="125">
        <v>0</v>
      </c>
      <c r="Q180" s="19">
        <v>35</v>
      </c>
      <c r="R180" s="129"/>
      <c r="T180" s="87" t="e">
        <f>VLOOKUP(D180,#REF!,1,FALSE)</f>
        <v>#REF!</v>
      </c>
      <c r="W180" s="87" t="e">
        <f>VLOOKUP(D180,#REF!,7,FALSE)</f>
        <v>#REF!</v>
      </c>
      <c r="X180" t="e">
        <f t="shared" si="8"/>
        <v>#REF!</v>
      </c>
    </row>
    <row r="181" spans="1:24" ht="25.5" customHeight="1">
      <c r="A181" s="81" t="s">
        <v>4464</v>
      </c>
      <c r="B181" s="233"/>
      <c r="C181" s="233"/>
      <c r="D181" s="26" t="s">
        <v>575</v>
      </c>
      <c r="E181" s="26" t="s">
        <v>575</v>
      </c>
      <c r="F181" s="26"/>
      <c r="G181" s="26" t="s">
        <v>1162</v>
      </c>
      <c r="H181" s="26" t="s">
        <v>1177</v>
      </c>
      <c r="I181" s="26" t="s">
        <v>1182</v>
      </c>
      <c r="J181" s="81"/>
      <c r="K181" s="81" t="str">
        <f t="shared" si="11"/>
        <v>PowerMirror</v>
      </c>
      <c r="L181" s="81">
        <f t="shared" si="10"/>
        <v>15</v>
      </c>
      <c r="M181" s="21" t="s">
        <v>576</v>
      </c>
      <c r="N181" s="19">
        <v>0</v>
      </c>
      <c r="O181" s="19">
        <v>0</v>
      </c>
      <c r="P181" s="19">
        <v>15</v>
      </c>
      <c r="Q181" s="81"/>
      <c r="R181" s="129"/>
      <c r="T181" s="87" t="e">
        <f>VLOOKUP(D181,#REF!,1,FALSE)</f>
        <v>#REF!</v>
      </c>
      <c r="W181" s="87" t="e">
        <f>VLOOKUP(D181,#REF!,7,FALSE)</f>
        <v>#REF!</v>
      </c>
      <c r="X181" t="e">
        <f t="shared" si="8"/>
        <v>#REF!</v>
      </c>
    </row>
    <row r="182" spans="1:24" ht="30" customHeight="1">
      <c r="B182" s="233"/>
      <c r="C182" s="233"/>
      <c r="D182" s="88" t="s">
        <v>577</v>
      </c>
      <c r="E182" s="26" t="s">
        <v>577</v>
      </c>
      <c r="F182" s="26"/>
      <c r="G182" s="26" t="s">
        <v>1162</v>
      </c>
      <c r="H182" s="26" t="s">
        <v>1177</v>
      </c>
      <c r="I182" s="26" t="s">
        <v>1182</v>
      </c>
      <c r="J182" s="81"/>
      <c r="K182" s="81" t="str">
        <f t="shared" si="11"/>
        <v>PowerMirror</v>
      </c>
      <c r="L182" s="81">
        <f t="shared" si="10"/>
        <v>15</v>
      </c>
      <c r="M182" s="21" t="s">
        <v>578</v>
      </c>
      <c r="N182" s="19"/>
      <c r="O182" s="125" t="s">
        <v>3511</v>
      </c>
      <c r="P182" s="19"/>
      <c r="Q182" s="81"/>
      <c r="R182" s="129"/>
      <c r="T182" s="87" t="e">
        <f>VLOOKUP(D182,#REF!,1,FALSE)</f>
        <v>#REF!</v>
      </c>
      <c r="W182" s="87" t="e">
        <f>VLOOKUP(D182,#REF!,7,FALSE)</f>
        <v>#REF!</v>
      </c>
      <c r="X182" t="e">
        <f t="shared" si="8"/>
        <v>#REF!</v>
      </c>
    </row>
    <row r="183" spans="1:24" ht="27.75" customHeight="1">
      <c r="A183" s="81" t="s">
        <v>4464</v>
      </c>
      <c r="B183" s="233"/>
      <c r="C183" s="233"/>
      <c r="D183" s="26" t="s">
        <v>579</v>
      </c>
      <c r="E183" s="26" t="s">
        <v>579</v>
      </c>
      <c r="F183" s="26"/>
      <c r="G183" s="26" t="s">
        <v>1162</v>
      </c>
      <c r="H183" s="26" t="s">
        <v>1177</v>
      </c>
      <c r="I183" s="26" t="s">
        <v>1182</v>
      </c>
      <c r="J183" s="81"/>
      <c r="K183" s="81" t="str">
        <f t="shared" si="11"/>
        <v>PowerMirror</v>
      </c>
      <c r="L183" s="81">
        <f t="shared" si="10"/>
        <v>15</v>
      </c>
      <c r="M183" s="21" t="s">
        <v>580</v>
      </c>
      <c r="N183" s="19" t="s">
        <v>270</v>
      </c>
      <c r="O183" s="19">
        <v>1</v>
      </c>
      <c r="P183" s="19">
        <v>25</v>
      </c>
      <c r="Q183" s="81"/>
      <c r="R183" s="129"/>
      <c r="T183" s="87" t="e">
        <f>VLOOKUP(D183,#REF!,1,FALSE)</f>
        <v>#REF!</v>
      </c>
      <c r="W183" s="87" t="e">
        <f>VLOOKUP(D183,#REF!,7,FALSE)</f>
        <v>#REF!</v>
      </c>
      <c r="X183" t="e">
        <f t="shared" si="8"/>
        <v>#REF!</v>
      </c>
    </row>
    <row r="184" spans="1:24" ht="28.5" customHeight="1">
      <c r="A184" s="81" t="s">
        <v>4464</v>
      </c>
      <c r="B184" s="233"/>
      <c r="C184" s="233"/>
      <c r="D184" s="26" t="s">
        <v>581</v>
      </c>
      <c r="E184" s="26" t="s">
        <v>581</v>
      </c>
      <c r="F184" s="26"/>
      <c r="G184" s="26" t="s">
        <v>1162</v>
      </c>
      <c r="H184" s="26" t="s">
        <v>1177</v>
      </c>
      <c r="I184" s="26" t="s">
        <v>1182</v>
      </c>
      <c r="J184" s="81"/>
      <c r="K184" s="81" t="str">
        <f t="shared" si="11"/>
        <v>PowerMirror</v>
      </c>
      <c r="L184" s="81">
        <f t="shared" si="10"/>
        <v>15</v>
      </c>
      <c r="M184" s="21" t="s">
        <v>582</v>
      </c>
      <c r="N184" s="19" t="s">
        <v>298</v>
      </c>
      <c r="O184" s="19">
        <v>1</v>
      </c>
      <c r="P184" s="19">
        <v>35</v>
      </c>
      <c r="Q184" s="81"/>
      <c r="R184" s="129"/>
      <c r="T184" s="87" t="e">
        <f>VLOOKUP(D184,#REF!,1,FALSE)</f>
        <v>#REF!</v>
      </c>
      <c r="W184" s="87" t="e">
        <f>VLOOKUP(D184,#REF!,7,FALSE)</f>
        <v>#REF!</v>
      </c>
      <c r="X184" t="e">
        <f t="shared" si="8"/>
        <v>#REF!</v>
      </c>
    </row>
    <row r="185" spans="1:24" s="1180" customFormat="1" ht="23.25" customHeight="1">
      <c r="A185" s="889" t="s">
        <v>4464</v>
      </c>
      <c r="B185" s="966"/>
      <c r="C185" s="966"/>
      <c r="D185" s="132" t="s">
        <v>1043</v>
      </c>
      <c r="E185" s="132"/>
      <c r="F185" s="132"/>
      <c r="G185" s="132" t="s">
        <v>1162</v>
      </c>
      <c r="H185" s="132" t="s">
        <v>1177</v>
      </c>
      <c r="I185" s="132" t="s">
        <v>1182</v>
      </c>
      <c r="J185" s="889"/>
      <c r="K185" s="889" t="str">
        <f t="shared" si="11"/>
        <v>PowerMirror</v>
      </c>
      <c r="L185" s="889" t="b">
        <f t="shared" si="10"/>
        <v>0</v>
      </c>
      <c r="M185" s="890"/>
      <c r="N185" s="879">
        <v>0</v>
      </c>
      <c r="O185" s="879">
        <v>0</v>
      </c>
      <c r="P185" s="879">
        <v>1</v>
      </c>
      <c r="Q185" s="889"/>
      <c r="R185" s="891"/>
      <c r="S185" s="892"/>
      <c r="T185" s="892" t="e">
        <f>VLOOKUP(D185,#REF!,1,FALSE)</f>
        <v>#REF!</v>
      </c>
      <c r="U185" s="892"/>
      <c r="V185" s="892"/>
      <c r="W185" s="892" t="e">
        <f>VLOOKUP(D185,#REF!,7,FALSE)</f>
        <v>#REF!</v>
      </c>
      <c r="X185" s="1180" t="e">
        <f t="shared" si="8"/>
        <v>#REF!</v>
      </c>
    </row>
    <row r="186" spans="1:24" s="1180" customFormat="1" ht="23.25" customHeight="1">
      <c r="A186" s="889" t="s">
        <v>4464</v>
      </c>
      <c r="B186" s="966"/>
      <c r="C186" s="966"/>
      <c r="D186" s="132" t="s">
        <v>1044</v>
      </c>
      <c r="E186" s="132"/>
      <c r="F186" s="132"/>
      <c r="G186" s="132" t="s">
        <v>1162</v>
      </c>
      <c r="H186" s="132" t="s">
        <v>1177</v>
      </c>
      <c r="I186" s="132" t="s">
        <v>1182</v>
      </c>
      <c r="J186" s="889"/>
      <c r="K186" s="889" t="str">
        <f t="shared" si="11"/>
        <v>PowerMirror</v>
      </c>
      <c r="L186" s="889" t="b">
        <f t="shared" si="10"/>
        <v>0</v>
      </c>
      <c r="M186" s="890"/>
      <c r="N186" s="879">
        <v>0</v>
      </c>
      <c r="O186" s="879">
        <v>0</v>
      </c>
      <c r="P186" s="879">
        <v>6</v>
      </c>
      <c r="Q186" s="889"/>
      <c r="R186" s="891"/>
      <c r="S186" s="892"/>
      <c r="T186" s="892" t="e">
        <f>VLOOKUP(D186,#REF!,1,FALSE)</f>
        <v>#REF!</v>
      </c>
      <c r="U186" s="892"/>
      <c r="V186" s="892"/>
      <c r="W186" s="892" t="e">
        <f>VLOOKUP(D186,#REF!,7,FALSE)</f>
        <v>#REF!</v>
      </c>
      <c r="X186" s="1180" t="e">
        <f t="shared" si="8"/>
        <v>#REF!</v>
      </c>
    </row>
    <row r="187" spans="1:24" ht="23.25" customHeight="1">
      <c r="A187" s="81" t="s">
        <v>4464</v>
      </c>
      <c r="B187" s="233"/>
      <c r="C187" s="233"/>
      <c r="D187" s="26" t="s">
        <v>583</v>
      </c>
      <c r="E187" s="26" t="s">
        <v>583</v>
      </c>
      <c r="F187" s="26"/>
      <c r="G187" s="26" t="s">
        <v>1162</v>
      </c>
      <c r="H187" s="26" t="s">
        <v>1177</v>
      </c>
      <c r="I187" s="26" t="s">
        <v>1182</v>
      </c>
      <c r="J187" s="81"/>
      <c r="K187" s="81" t="str">
        <f t="shared" si="11"/>
        <v>PowerMirror</v>
      </c>
      <c r="L187" s="81">
        <f t="shared" si="10"/>
        <v>15</v>
      </c>
      <c r="M187" s="21" t="s">
        <v>584</v>
      </c>
      <c r="N187" s="19" t="s">
        <v>203</v>
      </c>
      <c r="O187" s="19">
        <v>1</v>
      </c>
      <c r="P187" s="19">
        <v>30</v>
      </c>
      <c r="Q187" s="81"/>
      <c r="R187" s="129"/>
      <c r="T187" s="87" t="e">
        <f>VLOOKUP(D187,#REF!,1,FALSE)</f>
        <v>#REF!</v>
      </c>
      <c r="W187" s="87" t="e">
        <f>VLOOKUP(D187,#REF!,7,FALSE)</f>
        <v>#REF!</v>
      </c>
      <c r="X187" t="e">
        <f t="shared" si="8"/>
        <v>#REF!</v>
      </c>
    </row>
    <row r="188" spans="1:24" ht="24.75" customHeight="1">
      <c r="A188" s="81" t="s">
        <v>4464</v>
      </c>
      <c r="B188" s="233"/>
      <c r="C188" s="233"/>
      <c r="D188" s="26" t="s">
        <v>585</v>
      </c>
      <c r="E188" s="26" t="s">
        <v>585</v>
      </c>
      <c r="F188" s="26"/>
      <c r="G188" s="26" t="s">
        <v>1162</v>
      </c>
      <c r="H188" s="26" t="s">
        <v>1177</v>
      </c>
      <c r="I188" s="26" t="s">
        <v>1182</v>
      </c>
      <c r="J188" s="81"/>
      <c r="K188" s="81" t="str">
        <f t="shared" si="11"/>
        <v>PowerMirror</v>
      </c>
      <c r="L188" s="81">
        <f t="shared" si="10"/>
        <v>15</v>
      </c>
      <c r="M188" s="21" t="s">
        <v>586</v>
      </c>
      <c r="N188" s="19" t="s">
        <v>201</v>
      </c>
      <c r="O188" s="19">
        <v>1</v>
      </c>
      <c r="P188" s="19">
        <v>40</v>
      </c>
      <c r="Q188" s="81"/>
      <c r="R188" s="129"/>
      <c r="T188" s="87" t="e">
        <f>VLOOKUP(D188,#REF!,1,FALSE)</f>
        <v>#REF!</v>
      </c>
      <c r="W188" s="87" t="e">
        <f>VLOOKUP(D188,#REF!,7,FALSE)</f>
        <v>#REF!</v>
      </c>
      <c r="X188" t="e">
        <f t="shared" si="8"/>
        <v>#REF!</v>
      </c>
    </row>
    <row r="189" spans="1:24" ht="24.75" customHeight="1">
      <c r="B189" s="233"/>
      <c r="C189" s="233"/>
      <c r="D189" s="26"/>
      <c r="E189" s="599"/>
      <c r="F189" s="26"/>
      <c r="G189" s="26"/>
      <c r="H189" s="26"/>
      <c r="I189" s="186"/>
      <c r="J189" s="81"/>
      <c r="K189" s="81"/>
      <c r="L189" s="81"/>
      <c r="M189" s="21"/>
      <c r="N189" s="19"/>
      <c r="O189" s="19"/>
      <c r="P189" s="19"/>
      <c r="Q189" s="81"/>
      <c r="R189" s="129"/>
      <c r="T189" s="87" t="e">
        <f>VLOOKUP(D189,#REF!,1,FALSE)</f>
        <v>#REF!</v>
      </c>
      <c r="W189" s="87" t="e">
        <f>VLOOKUP(D189,#REF!,7,FALSE)</f>
        <v>#REF!</v>
      </c>
      <c r="X189" t="e">
        <f t="shared" si="8"/>
        <v>#REF!</v>
      </c>
    </row>
    <row r="190" spans="1:24" ht="33.75" customHeight="1">
      <c r="B190" s="233"/>
      <c r="C190" s="233"/>
      <c r="D190" s="88" t="s">
        <v>184</v>
      </c>
      <c r="E190" s="599" t="s">
        <v>2871</v>
      </c>
      <c r="F190" s="26"/>
      <c r="G190" s="26" t="s">
        <v>1163</v>
      </c>
      <c r="H190" s="26" t="s">
        <v>1106</v>
      </c>
      <c r="I190" s="26" t="s">
        <v>1121</v>
      </c>
      <c r="J190" s="81"/>
      <c r="K190" s="81" t="str">
        <f t="shared" si="11"/>
        <v>DoorHandle</v>
      </c>
      <c r="L190" s="81">
        <f t="shared" si="10"/>
        <v>44</v>
      </c>
      <c r="M190" s="20" t="s">
        <v>185</v>
      </c>
      <c r="N190" s="19">
        <v>0</v>
      </c>
      <c r="O190" s="125">
        <v>0</v>
      </c>
      <c r="P190" s="19">
        <f>SUM(N190*O190)</f>
        <v>0</v>
      </c>
      <c r="Q190" s="81"/>
      <c r="R190" s="129" t="s">
        <v>1045</v>
      </c>
      <c r="T190" s="87" t="e">
        <f>VLOOKUP(D190,#REF!,1,FALSE)</f>
        <v>#REF!</v>
      </c>
      <c r="W190" s="87" t="e">
        <f>VLOOKUP(D190,#REF!,7,FALSE)</f>
        <v>#REF!</v>
      </c>
      <c r="X190" t="e">
        <f t="shared" si="8"/>
        <v>#REF!</v>
      </c>
    </row>
    <row r="191" spans="1:24" ht="34.5" customHeight="1">
      <c r="B191" s="233"/>
      <c r="C191" s="233"/>
      <c r="D191" s="26" t="s">
        <v>1187</v>
      </c>
      <c r="E191" s="599" t="s">
        <v>2865</v>
      </c>
      <c r="F191" s="26"/>
      <c r="G191" s="26" t="s">
        <v>1163</v>
      </c>
      <c r="H191" s="26" t="s">
        <v>1106</v>
      </c>
      <c r="I191" s="26" t="s">
        <v>1121</v>
      </c>
      <c r="J191" s="81"/>
      <c r="K191" s="81" t="str">
        <f t="shared" si="11"/>
        <v>DoorHandle</v>
      </c>
      <c r="L191" s="81">
        <f t="shared" si="10"/>
        <v>44</v>
      </c>
      <c r="M191" s="25" t="s">
        <v>187</v>
      </c>
      <c r="N191" s="19">
        <v>179</v>
      </c>
      <c r="O191" s="19">
        <v>1</v>
      </c>
      <c r="P191" s="19">
        <f>SUM(N191*O191)</f>
        <v>179</v>
      </c>
      <c r="Q191" s="81"/>
      <c r="R191" s="129"/>
      <c r="T191" s="87" t="e">
        <f>VLOOKUP(D191,#REF!,1,FALSE)</f>
        <v>#REF!</v>
      </c>
      <c r="W191" s="87" t="e">
        <f>VLOOKUP(D191,#REF!,7,FALSE)</f>
        <v>#REF!</v>
      </c>
      <c r="X191" t="e">
        <f t="shared" si="8"/>
        <v>#REF!</v>
      </c>
    </row>
    <row r="192" spans="1:24" ht="61.5" customHeight="1">
      <c r="B192" s="233"/>
      <c r="C192" s="233"/>
      <c r="D192" s="26" t="s">
        <v>188</v>
      </c>
      <c r="E192" s="26" t="s">
        <v>3004</v>
      </c>
      <c r="F192" s="26"/>
      <c r="G192" s="26" t="s">
        <v>1163</v>
      </c>
      <c r="H192" s="26" t="s">
        <v>1106</v>
      </c>
      <c r="I192" s="26" t="s">
        <v>1121</v>
      </c>
      <c r="J192" s="81"/>
      <c r="K192" s="81" t="str">
        <f t="shared" si="11"/>
        <v>DoorHandle</v>
      </c>
      <c r="L192" s="81">
        <f t="shared" si="10"/>
        <v>44</v>
      </c>
      <c r="M192" s="25" t="s">
        <v>189</v>
      </c>
      <c r="N192" s="19">
        <v>100</v>
      </c>
      <c r="O192" s="19">
        <v>1</v>
      </c>
      <c r="P192" s="19">
        <f>SUM(N192*O192)</f>
        <v>100</v>
      </c>
      <c r="Q192" s="81"/>
      <c r="R192" s="129"/>
      <c r="T192" s="87" t="e">
        <f>VLOOKUP(D192,#REF!,1,FALSE)</f>
        <v>#REF!</v>
      </c>
      <c r="W192" s="87" t="e">
        <f>VLOOKUP(D192,#REF!,7,FALSE)</f>
        <v>#REF!</v>
      </c>
      <c r="X192" t="e">
        <f t="shared" si="8"/>
        <v>#REF!</v>
      </c>
    </row>
    <row r="193" spans="2:24" ht="67.5" customHeight="1">
      <c r="B193" s="233"/>
      <c r="C193" s="233"/>
      <c r="D193" s="88" t="s">
        <v>191</v>
      </c>
      <c r="E193" s="805" t="s">
        <v>3002</v>
      </c>
      <c r="F193" s="26"/>
      <c r="G193" s="26" t="s">
        <v>1163</v>
      </c>
      <c r="H193" s="26" t="s">
        <v>1106</v>
      </c>
      <c r="I193" s="26" t="s">
        <v>1121</v>
      </c>
      <c r="J193" s="81"/>
      <c r="K193" s="81" t="str">
        <f t="shared" si="11"/>
        <v>DoorHandle</v>
      </c>
      <c r="L193" s="81">
        <f t="shared" si="10"/>
        <v>44</v>
      </c>
      <c r="M193" s="25" t="s">
        <v>192</v>
      </c>
      <c r="N193" s="19">
        <v>0</v>
      </c>
      <c r="O193" s="19">
        <v>0</v>
      </c>
      <c r="P193" s="125">
        <v>0</v>
      </c>
      <c r="Q193" s="81"/>
      <c r="R193" s="129"/>
      <c r="T193" s="87" t="e">
        <f>VLOOKUP(D193,#REF!,1,FALSE)</f>
        <v>#REF!</v>
      </c>
      <c r="W193" s="87" t="e">
        <f>VLOOKUP(D193,#REF!,7,FALSE)</f>
        <v>#REF!</v>
      </c>
      <c r="X193" t="e">
        <f t="shared" si="8"/>
        <v>#REF!</v>
      </c>
    </row>
    <row r="194" spans="2:24" ht="67.5" customHeight="1">
      <c r="B194" s="233"/>
      <c r="C194" s="233"/>
      <c r="D194" s="26" t="s">
        <v>2869</v>
      </c>
      <c r="E194" s="599" t="s">
        <v>2870</v>
      </c>
      <c r="F194" s="26"/>
      <c r="G194" s="26"/>
      <c r="H194" s="26" t="s">
        <v>1474</v>
      </c>
      <c r="I194" s="26" t="s">
        <v>1476</v>
      </c>
      <c r="J194" s="81"/>
      <c r="K194" s="81"/>
      <c r="L194" s="81"/>
      <c r="M194" s="25"/>
      <c r="N194" s="19"/>
      <c r="O194" s="19"/>
      <c r="P194" s="19"/>
      <c r="Q194" s="81"/>
      <c r="R194" s="129"/>
      <c r="T194" s="87" t="e">
        <f>VLOOKUP(D194,#REF!,1,FALSE)</f>
        <v>#REF!</v>
      </c>
      <c r="W194" s="87" t="e">
        <f>VLOOKUP(D194,#REF!,7,FALSE)</f>
        <v>#REF!</v>
      </c>
      <c r="X194" t="e">
        <f t="shared" si="8"/>
        <v>#REF!</v>
      </c>
    </row>
    <row r="195" spans="2:24" ht="34.5" customHeight="1">
      <c r="B195" s="233"/>
      <c r="C195" s="233"/>
      <c r="D195" s="26" t="s">
        <v>2983</v>
      </c>
      <c r="E195" s="599" t="s">
        <v>2871</v>
      </c>
      <c r="F195" s="26"/>
      <c r="G195" s="26" t="s">
        <v>1163</v>
      </c>
      <c r="H195" s="26" t="s">
        <v>1106</v>
      </c>
      <c r="I195" s="26" t="s">
        <v>1121</v>
      </c>
      <c r="J195" s="81"/>
      <c r="K195" s="81" t="str">
        <f t="shared" si="11"/>
        <v>EngineMount</v>
      </c>
      <c r="L195" s="81" t="b">
        <f t="shared" si="10"/>
        <v>0</v>
      </c>
      <c r="M195" s="21" t="s">
        <v>185</v>
      </c>
      <c r="N195" s="19">
        <v>0</v>
      </c>
      <c r="O195" s="19">
        <v>2</v>
      </c>
      <c r="P195" s="19">
        <v>0</v>
      </c>
      <c r="Q195" s="82">
        <v>0</v>
      </c>
      <c r="R195" s="129" t="s">
        <v>1045</v>
      </c>
      <c r="T195" s="87" t="e">
        <f>VLOOKUP(D195,#REF!,1,FALSE)</f>
        <v>#REF!</v>
      </c>
      <c r="W195" s="87" t="e">
        <f>VLOOKUP(D195,#REF!,7,FALSE)</f>
        <v>#REF!</v>
      </c>
      <c r="X195" t="e">
        <f t="shared" ref="X195:X258" si="12">IF(_xlfn.IFNA(T195,"NA")&lt;&gt;"NA",COUNTIF($T$2:$T$285,T195),0)</f>
        <v>#REF!</v>
      </c>
    </row>
    <row r="196" spans="2:24" ht="39.75" customHeight="1">
      <c r="B196" s="233"/>
      <c r="C196" s="233"/>
      <c r="D196" s="26" t="s">
        <v>2983</v>
      </c>
      <c r="E196" s="599" t="s">
        <v>2865</v>
      </c>
      <c r="F196" s="26"/>
      <c r="G196" s="26" t="s">
        <v>1163</v>
      </c>
      <c r="H196" s="26" t="s">
        <v>1106</v>
      </c>
      <c r="I196" s="26" t="s">
        <v>1121</v>
      </c>
      <c r="J196" s="81"/>
      <c r="K196" s="81" t="str">
        <f t="shared" si="11"/>
        <v>EngineMount</v>
      </c>
      <c r="L196" s="81" t="b">
        <f t="shared" si="10"/>
        <v>0</v>
      </c>
      <c r="M196" s="21" t="s">
        <v>187</v>
      </c>
      <c r="N196" s="19">
        <v>0</v>
      </c>
      <c r="O196" s="19">
        <v>4</v>
      </c>
      <c r="P196" s="19">
        <v>0</v>
      </c>
      <c r="Q196" s="81"/>
      <c r="R196" s="129" t="s">
        <v>1045</v>
      </c>
      <c r="T196" s="87" t="e">
        <f>VLOOKUP(D196,#REF!,1,FALSE)</f>
        <v>#REF!</v>
      </c>
      <c r="W196" s="87" t="e">
        <f>VLOOKUP(D196,#REF!,7,FALSE)</f>
        <v>#REF!</v>
      </c>
      <c r="X196" t="e">
        <f t="shared" si="12"/>
        <v>#REF!</v>
      </c>
    </row>
    <row r="197" spans="2:24" ht="42.75" customHeight="1">
      <c r="B197" s="233"/>
      <c r="C197" s="233"/>
      <c r="D197" s="26" t="s">
        <v>2983</v>
      </c>
      <c r="E197" s="599" t="s">
        <v>2872</v>
      </c>
      <c r="F197" s="26"/>
      <c r="G197" s="26" t="s">
        <v>1163</v>
      </c>
      <c r="H197" s="26" t="s">
        <v>1106</v>
      </c>
      <c r="I197" s="26" t="s">
        <v>1121</v>
      </c>
      <c r="J197" s="81"/>
      <c r="K197" s="81" t="str">
        <f t="shared" si="11"/>
        <v>EngineMount</v>
      </c>
      <c r="L197" s="81" t="b">
        <f t="shared" si="10"/>
        <v>0</v>
      </c>
      <c r="M197" s="21" t="s">
        <v>189</v>
      </c>
      <c r="N197" s="19">
        <v>0</v>
      </c>
      <c r="O197" s="19">
        <v>2</v>
      </c>
      <c r="P197" s="19">
        <v>0</v>
      </c>
      <c r="Q197" s="81"/>
      <c r="R197" s="129" t="s">
        <v>1045</v>
      </c>
      <c r="T197" s="87" t="e">
        <f>VLOOKUP(D197,#REF!,1,FALSE)</f>
        <v>#REF!</v>
      </c>
      <c r="W197" s="87" t="e">
        <f>VLOOKUP(D197,#REF!,7,FALSE)</f>
        <v>#REF!</v>
      </c>
      <c r="X197" t="e">
        <f t="shared" si="12"/>
        <v>#REF!</v>
      </c>
    </row>
    <row r="198" spans="2:24" ht="56.25" customHeight="1">
      <c r="B198" s="233"/>
      <c r="C198" s="233"/>
      <c r="D198" s="26" t="s">
        <v>2983</v>
      </c>
      <c r="E198" s="599" t="s">
        <v>2873</v>
      </c>
      <c r="F198" s="26"/>
      <c r="G198" s="26" t="s">
        <v>1163</v>
      </c>
      <c r="H198" s="26" t="s">
        <v>1106</v>
      </c>
      <c r="I198" s="26" t="s">
        <v>1121</v>
      </c>
      <c r="J198" s="81"/>
      <c r="K198" s="81" t="str">
        <f t="shared" si="11"/>
        <v>EngineMount</v>
      </c>
      <c r="L198" s="81" t="b">
        <f t="shared" si="10"/>
        <v>0</v>
      </c>
      <c r="M198" s="21" t="s">
        <v>192</v>
      </c>
      <c r="N198" s="19">
        <v>0</v>
      </c>
      <c r="O198" s="19">
        <v>2</v>
      </c>
      <c r="P198" s="19">
        <v>70</v>
      </c>
      <c r="Q198" s="19">
        <v>60</v>
      </c>
      <c r="R198" s="129" t="s">
        <v>1045</v>
      </c>
      <c r="T198" s="87" t="e">
        <f>VLOOKUP(D198,#REF!,1,FALSE)</f>
        <v>#REF!</v>
      </c>
      <c r="W198" s="87" t="e">
        <f>VLOOKUP(D198,#REF!,7,FALSE)</f>
        <v>#REF!</v>
      </c>
      <c r="X198" t="e">
        <f t="shared" si="12"/>
        <v>#REF!</v>
      </c>
    </row>
    <row r="199" spans="2:24" ht="56.25" customHeight="1">
      <c r="B199" s="233"/>
      <c r="C199" s="233"/>
      <c r="D199" s="26" t="s">
        <v>2874</v>
      </c>
      <c r="E199" s="599" t="s">
        <v>2875</v>
      </c>
      <c r="F199" s="26"/>
      <c r="G199" s="26"/>
      <c r="H199" s="26" t="s">
        <v>1477</v>
      </c>
      <c r="I199" s="26" t="s">
        <v>1478</v>
      </c>
      <c r="J199" s="81"/>
      <c r="K199" s="81"/>
      <c r="L199" s="81"/>
      <c r="M199" s="21"/>
      <c r="N199" s="19"/>
      <c r="O199" s="19"/>
      <c r="P199" s="19"/>
      <c r="Q199" s="19"/>
      <c r="R199" s="129"/>
      <c r="T199" s="87" t="e">
        <f>VLOOKUP(D199,#REF!,1,FALSE)</f>
        <v>#REF!</v>
      </c>
      <c r="W199" s="87" t="e">
        <f>VLOOKUP(D199,#REF!,7,FALSE)</f>
        <v>#REF!</v>
      </c>
      <c r="X199" t="e">
        <f t="shared" si="12"/>
        <v>#REF!</v>
      </c>
    </row>
    <row r="200" spans="2:24" ht="37.5" customHeight="1">
      <c r="B200" s="233"/>
      <c r="C200" s="233"/>
      <c r="D200" s="26" t="s">
        <v>193</v>
      </c>
      <c r="E200" s="26" t="s">
        <v>193</v>
      </c>
      <c r="F200" s="26"/>
      <c r="G200" s="26" t="s">
        <v>1163</v>
      </c>
      <c r="H200" s="26" t="s">
        <v>1106</v>
      </c>
      <c r="I200" s="26" t="s">
        <v>1121</v>
      </c>
      <c r="J200" s="81"/>
      <c r="K200" s="81" t="str">
        <f t="shared" si="11"/>
        <v>DoorHandle</v>
      </c>
      <c r="L200" s="81">
        <f t="shared" si="10"/>
        <v>30</v>
      </c>
      <c r="M200" s="21" t="s">
        <v>194</v>
      </c>
      <c r="N200" s="19" t="s">
        <v>195</v>
      </c>
      <c r="O200" s="19">
        <v>1</v>
      </c>
      <c r="P200" s="19">
        <v>50</v>
      </c>
      <c r="Q200" s="81"/>
      <c r="R200" s="129"/>
      <c r="T200" s="87" t="e">
        <f>VLOOKUP(D200,#REF!,1,FALSE)</f>
        <v>#REF!</v>
      </c>
      <c r="W200" s="87" t="e">
        <f>VLOOKUP(D200,#REF!,7,FALSE)</f>
        <v>#REF!</v>
      </c>
      <c r="X200" t="e">
        <f t="shared" si="12"/>
        <v>#REF!</v>
      </c>
    </row>
    <row r="201" spans="2:24" ht="39.75" customHeight="1">
      <c r="B201" s="233"/>
      <c r="C201" s="233"/>
      <c r="D201" s="26" t="s">
        <v>196</v>
      </c>
      <c r="E201" s="26" t="s">
        <v>196</v>
      </c>
      <c r="F201" s="26"/>
      <c r="G201" s="26" t="s">
        <v>1163</v>
      </c>
      <c r="H201" s="26" t="s">
        <v>1106</v>
      </c>
      <c r="I201" s="26" t="s">
        <v>1121</v>
      </c>
      <c r="J201" s="81"/>
      <c r="K201" s="81" t="str">
        <f t="shared" ref="K201:K207" si="13">IF(LEFT(D201,1)="B",IF(IFERROR(FIND("Handle",M201,1),"!door")="!door","PowerMirror","DoorHandle"),IF(LEFT(D201,2)="DS","DoorHandle",IF(LEFT(D201,2)="IF","DoorHandle","EngineMount")))</f>
        <v>DoorHandle</v>
      </c>
      <c r="L201" s="81">
        <f t="shared" ref="L201:L266" si="14">IFERROR(FIND(RIGHT(K201,5),M201,1),FALSE)</f>
        <v>30</v>
      </c>
      <c r="M201" s="21" t="s">
        <v>197</v>
      </c>
      <c r="N201" s="19" t="s">
        <v>198</v>
      </c>
      <c r="O201" s="19">
        <v>3</v>
      </c>
      <c r="P201" s="19">
        <v>117</v>
      </c>
      <c r="Q201" s="81"/>
      <c r="R201" s="129"/>
      <c r="T201" s="87" t="e">
        <f>VLOOKUP(D201,#REF!,1,FALSE)</f>
        <v>#REF!</v>
      </c>
      <c r="W201" s="87" t="e">
        <f>VLOOKUP(D201,#REF!,7,FALSE)</f>
        <v>#REF!</v>
      </c>
      <c r="X201" t="e">
        <f t="shared" si="12"/>
        <v>#REF!</v>
      </c>
    </row>
    <row r="202" spans="2:24" ht="39" customHeight="1">
      <c r="B202" s="233"/>
      <c r="C202" s="233"/>
      <c r="D202" s="26" t="s">
        <v>199</v>
      </c>
      <c r="E202" s="26" t="s">
        <v>199</v>
      </c>
      <c r="F202" s="26"/>
      <c r="G202" s="26" t="s">
        <v>1163</v>
      </c>
      <c r="H202" s="26" t="s">
        <v>1106</v>
      </c>
      <c r="I202" s="26" t="s">
        <v>1121</v>
      </c>
      <c r="J202" s="81"/>
      <c r="K202" s="81" t="str">
        <f t="shared" si="13"/>
        <v>DoorHandle</v>
      </c>
      <c r="L202" s="81">
        <f t="shared" si="14"/>
        <v>30</v>
      </c>
      <c r="M202" s="21" t="s">
        <v>200</v>
      </c>
      <c r="N202" s="19" t="s">
        <v>201</v>
      </c>
      <c r="O202" s="19">
        <v>1</v>
      </c>
      <c r="P202" s="19">
        <v>40</v>
      </c>
      <c r="Q202" s="81"/>
      <c r="R202" s="129"/>
      <c r="T202" s="87" t="e">
        <f>VLOOKUP(D202,#REF!,1,FALSE)</f>
        <v>#REF!</v>
      </c>
      <c r="W202" s="87" t="e">
        <f>VLOOKUP(D202,#REF!,7,FALSE)</f>
        <v>#REF!</v>
      </c>
      <c r="X202" t="e">
        <f t="shared" si="12"/>
        <v>#REF!</v>
      </c>
    </row>
    <row r="203" spans="2:24" ht="39" customHeight="1">
      <c r="B203" s="233"/>
      <c r="C203" s="233"/>
      <c r="D203" s="26" t="s">
        <v>202</v>
      </c>
      <c r="E203" s="26" t="s">
        <v>202</v>
      </c>
      <c r="F203" s="26"/>
      <c r="G203" s="26" t="s">
        <v>1163</v>
      </c>
      <c r="H203" s="26" t="s">
        <v>1106</v>
      </c>
      <c r="I203" s="26" t="s">
        <v>1121</v>
      </c>
      <c r="J203" s="81"/>
      <c r="K203" s="81" t="str">
        <f t="shared" si="13"/>
        <v>DoorHandle</v>
      </c>
      <c r="L203" s="81">
        <f t="shared" si="14"/>
        <v>30</v>
      </c>
      <c r="M203" s="21" t="s">
        <v>1047</v>
      </c>
      <c r="N203" s="19">
        <v>70</v>
      </c>
      <c r="O203" s="19">
        <v>2</v>
      </c>
      <c r="P203" s="19">
        <v>70</v>
      </c>
      <c r="Q203" s="19">
        <v>30</v>
      </c>
      <c r="R203" s="129" t="s">
        <v>1045</v>
      </c>
      <c r="T203" s="87" t="e">
        <f>VLOOKUP(D203,#REF!,1,FALSE)</f>
        <v>#REF!</v>
      </c>
      <c r="W203" s="87" t="e">
        <f>VLOOKUP(D203,#REF!,7,FALSE)</f>
        <v>#REF!</v>
      </c>
      <c r="X203" t="e">
        <f t="shared" si="12"/>
        <v>#REF!</v>
      </c>
    </row>
    <row r="204" spans="2:24" ht="39.75" customHeight="1">
      <c r="B204" s="233"/>
      <c r="C204" s="233"/>
      <c r="D204" s="26" t="s">
        <v>204</v>
      </c>
      <c r="E204" s="26" t="s">
        <v>204</v>
      </c>
      <c r="F204" s="26"/>
      <c r="G204" s="26" t="s">
        <v>1163</v>
      </c>
      <c r="H204" s="26" t="s">
        <v>1106</v>
      </c>
      <c r="I204" s="26" t="s">
        <v>1121</v>
      </c>
      <c r="J204" s="81"/>
      <c r="K204" s="81" t="str">
        <f t="shared" si="13"/>
        <v>DoorHandle</v>
      </c>
      <c r="L204" s="81">
        <f t="shared" si="14"/>
        <v>30</v>
      </c>
      <c r="M204" s="21" t="s">
        <v>205</v>
      </c>
      <c r="N204" s="19" t="s">
        <v>206</v>
      </c>
      <c r="O204" s="19">
        <v>2</v>
      </c>
      <c r="P204" s="19">
        <v>48</v>
      </c>
      <c r="Q204" s="81"/>
      <c r="R204" s="129" t="s">
        <v>1045</v>
      </c>
      <c r="T204" s="87" t="e">
        <f>VLOOKUP(D204,#REF!,1,FALSE)</f>
        <v>#REF!</v>
      </c>
      <c r="W204" s="87" t="e">
        <f>VLOOKUP(D204,#REF!,7,FALSE)</f>
        <v>#REF!</v>
      </c>
      <c r="X204" t="e">
        <f t="shared" si="12"/>
        <v>#REF!</v>
      </c>
    </row>
    <row r="205" spans="2:24" ht="40.5" customHeight="1">
      <c r="B205" s="233"/>
      <c r="C205" s="233"/>
      <c r="D205" s="26" t="s">
        <v>207</v>
      </c>
      <c r="E205" s="26" t="s">
        <v>207</v>
      </c>
      <c r="F205" s="26"/>
      <c r="G205" s="26" t="s">
        <v>1163</v>
      </c>
      <c r="H205" s="26" t="s">
        <v>1106</v>
      </c>
      <c r="I205" s="26" t="s">
        <v>1121</v>
      </c>
      <c r="J205" s="81"/>
      <c r="K205" s="81" t="str">
        <f t="shared" si="13"/>
        <v>DoorHandle</v>
      </c>
      <c r="L205" s="81">
        <f t="shared" si="14"/>
        <v>30</v>
      </c>
      <c r="M205" s="21" t="s">
        <v>208</v>
      </c>
      <c r="N205" s="19" t="s">
        <v>195</v>
      </c>
      <c r="O205" s="19">
        <v>2</v>
      </c>
      <c r="P205" s="19">
        <v>50</v>
      </c>
      <c r="Q205" s="81"/>
      <c r="R205" s="129" t="s">
        <v>1045</v>
      </c>
      <c r="T205" s="87" t="e">
        <f>VLOOKUP(D205,#REF!,1,FALSE)</f>
        <v>#REF!</v>
      </c>
      <c r="W205" s="87" t="e">
        <f>VLOOKUP(D205,#REF!,7,FALSE)</f>
        <v>#REF!</v>
      </c>
      <c r="X205" t="e">
        <f t="shared" si="12"/>
        <v>#REF!</v>
      </c>
    </row>
    <row r="206" spans="2:24" ht="43.5" customHeight="1">
      <c r="B206" s="233"/>
      <c r="C206" s="233"/>
      <c r="D206" s="26" t="s">
        <v>209</v>
      </c>
      <c r="E206" s="26" t="s">
        <v>209</v>
      </c>
      <c r="F206" s="26"/>
      <c r="G206" s="26" t="s">
        <v>1163</v>
      </c>
      <c r="H206" s="26" t="s">
        <v>1106</v>
      </c>
      <c r="I206" s="26" t="s">
        <v>1121</v>
      </c>
      <c r="J206" s="81"/>
      <c r="K206" s="81" t="str">
        <f t="shared" si="13"/>
        <v>DoorHandle</v>
      </c>
      <c r="L206" s="81">
        <f t="shared" si="14"/>
        <v>30</v>
      </c>
      <c r="M206" s="21" t="s">
        <v>210</v>
      </c>
      <c r="N206" s="19" t="s">
        <v>201</v>
      </c>
      <c r="O206" s="19">
        <v>1</v>
      </c>
      <c r="P206" s="19">
        <v>40</v>
      </c>
      <c r="Q206" s="81"/>
      <c r="R206" s="129"/>
      <c r="T206" s="87" t="e">
        <f>VLOOKUP(D206,#REF!,1,FALSE)</f>
        <v>#REF!</v>
      </c>
      <c r="W206" s="87" t="e">
        <f>VLOOKUP(D206,#REF!,7,FALSE)</f>
        <v>#REF!</v>
      </c>
      <c r="X206" t="e">
        <f t="shared" si="12"/>
        <v>#REF!</v>
      </c>
    </row>
    <row r="207" spans="2:24" ht="38.25" customHeight="1">
      <c r="B207" s="233"/>
      <c r="C207" s="233"/>
      <c r="D207" s="26" t="s">
        <v>211</v>
      </c>
      <c r="E207" s="26" t="s">
        <v>211</v>
      </c>
      <c r="F207" s="26"/>
      <c r="G207" s="26" t="s">
        <v>1163</v>
      </c>
      <c r="H207" s="26" t="s">
        <v>1106</v>
      </c>
      <c r="I207" s="26" t="s">
        <v>1121</v>
      </c>
      <c r="J207" s="81"/>
      <c r="K207" s="81" t="str">
        <f t="shared" si="13"/>
        <v>DoorHandle</v>
      </c>
      <c r="L207" s="81">
        <f t="shared" si="14"/>
        <v>30</v>
      </c>
      <c r="M207" s="21" t="s">
        <v>212</v>
      </c>
      <c r="N207" s="19" t="s">
        <v>201</v>
      </c>
      <c r="O207" s="19">
        <v>1</v>
      </c>
      <c r="P207" s="19">
        <v>40</v>
      </c>
      <c r="Q207" s="81"/>
      <c r="R207" s="129"/>
      <c r="T207" s="87" t="e">
        <f>VLOOKUP(D207,#REF!,1,FALSE)</f>
        <v>#REF!</v>
      </c>
      <c r="W207" s="87" t="e">
        <f>VLOOKUP(D207,#REF!,7,FALSE)</f>
        <v>#REF!</v>
      </c>
      <c r="X207" t="e">
        <f t="shared" si="12"/>
        <v>#REF!</v>
      </c>
    </row>
    <row r="208" spans="2:24" ht="38.25" customHeight="1">
      <c r="B208" s="233"/>
      <c r="C208" s="233"/>
      <c r="D208" s="26" t="s">
        <v>1482</v>
      </c>
      <c r="E208" s="26"/>
      <c r="F208" s="26"/>
      <c r="G208" s="26"/>
      <c r="H208" s="26" t="s">
        <v>1101</v>
      </c>
      <c r="I208" s="26" t="s">
        <v>1121</v>
      </c>
      <c r="J208" s="81"/>
      <c r="K208" s="81"/>
      <c r="L208" s="81"/>
      <c r="M208" s="21"/>
      <c r="N208" s="19"/>
      <c r="O208" s="19"/>
      <c r="P208" s="19"/>
      <c r="Q208" s="81"/>
      <c r="R208" s="129"/>
      <c r="T208" s="87" t="e">
        <f>VLOOKUP(D208,#REF!,1,FALSE)</f>
        <v>#REF!</v>
      </c>
      <c r="W208" s="87" t="e">
        <f>VLOOKUP(D208,#REF!,7,FALSE)</f>
        <v>#REF!</v>
      </c>
      <c r="X208" t="e">
        <f t="shared" si="12"/>
        <v>#REF!</v>
      </c>
    </row>
    <row r="209" spans="1:24" ht="50.25" customHeight="1">
      <c r="B209" s="233"/>
      <c r="C209" s="233"/>
      <c r="D209" s="26" t="s">
        <v>213</v>
      </c>
      <c r="E209" s="26" t="s">
        <v>213</v>
      </c>
      <c r="F209" s="26"/>
      <c r="G209" s="26" t="s">
        <v>1163</v>
      </c>
      <c r="H209" s="26" t="s">
        <v>1106</v>
      </c>
      <c r="I209" s="26" t="s">
        <v>1121</v>
      </c>
      <c r="J209" s="81"/>
      <c r="K209" s="81" t="str">
        <f t="shared" ref="K209:K240" si="15">IF(LEFT(D209,1)="B",IF(IFERROR(FIND("Handle",M209,1),"!door")="!door","PowerMirror","DoorHandle"),IF(LEFT(D209,2)="DS","DoorHandle",IF(LEFT(D209,2)="IF","DoorHandle","EngineMount")))</f>
        <v>DoorHandle</v>
      </c>
      <c r="L209" s="81">
        <f t="shared" si="14"/>
        <v>30</v>
      </c>
      <c r="M209" s="21" t="s">
        <v>214</v>
      </c>
      <c r="N209" s="19" t="s">
        <v>215</v>
      </c>
      <c r="O209" s="19">
        <v>2</v>
      </c>
      <c r="P209" s="19">
        <v>57</v>
      </c>
      <c r="Q209" s="81"/>
      <c r="R209" s="129" t="s">
        <v>1045</v>
      </c>
      <c r="T209" s="87" t="e">
        <f>VLOOKUP(D209,#REF!,1,FALSE)</f>
        <v>#REF!</v>
      </c>
      <c r="W209" s="87" t="e">
        <f>VLOOKUP(D209,#REF!,7,FALSE)</f>
        <v>#REF!</v>
      </c>
      <c r="X209" t="e">
        <f t="shared" si="12"/>
        <v>#REF!</v>
      </c>
    </row>
    <row r="210" spans="1:24" ht="45" customHeight="1">
      <c r="B210" s="233"/>
      <c r="C210" s="233"/>
      <c r="D210" s="26" t="s">
        <v>1188</v>
      </c>
      <c r="E210" s="26" t="s">
        <v>1188</v>
      </c>
      <c r="F210" s="26"/>
      <c r="G210" s="26" t="s">
        <v>1163</v>
      </c>
      <c r="H210" s="26" t="s">
        <v>1106</v>
      </c>
      <c r="I210" s="26" t="s">
        <v>1121</v>
      </c>
      <c r="J210" s="81"/>
      <c r="K210" s="81" t="str">
        <f t="shared" si="15"/>
        <v>DoorHandle</v>
      </c>
      <c r="L210" s="81">
        <f t="shared" si="14"/>
        <v>30</v>
      </c>
      <c r="M210" s="21" t="s">
        <v>216</v>
      </c>
      <c r="N210" s="19" t="s">
        <v>217</v>
      </c>
      <c r="O210" s="19">
        <v>2</v>
      </c>
      <c r="P210" s="19">
        <v>78</v>
      </c>
      <c r="Q210" s="81"/>
      <c r="R210" s="129" t="s">
        <v>1045</v>
      </c>
      <c r="T210" s="87" t="e">
        <f>VLOOKUP(D210,#REF!,1,FALSE)</f>
        <v>#REF!</v>
      </c>
      <c r="W210" s="87" t="e">
        <f>VLOOKUP(D210,#REF!,7,FALSE)</f>
        <v>#REF!</v>
      </c>
      <c r="X210" t="e">
        <f t="shared" si="12"/>
        <v>#REF!</v>
      </c>
    </row>
    <row r="211" spans="1:24" ht="40.5" customHeight="1">
      <c r="B211" s="233"/>
      <c r="C211" s="233"/>
      <c r="D211" s="26" t="s">
        <v>218</v>
      </c>
      <c r="E211" s="26" t="s">
        <v>218</v>
      </c>
      <c r="F211" s="26"/>
      <c r="G211" s="26" t="s">
        <v>1163</v>
      </c>
      <c r="H211" s="26" t="s">
        <v>1106</v>
      </c>
      <c r="I211" s="26" t="s">
        <v>1121</v>
      </c>
      <c r="J211" s="81"/>
      <c r="K211" s="81" t="str">
        <f t="shared" si="15"/>
        <v>DoorHandle</v>
      </c>
      <c r="L211" s="81">
        <f t="shared" si="14"/>
        <v>30</v>
      </c>
      <c r="M211" s="21" t="s">
        <v>219</v>
      </c>
      <c r="N211" s="19" t="s">
        <v>203</v>
      </c>
      <c r="O211" s="19">
        <v>1</v>
      </c>
      <c r="P211" s="19">
        <v>30</v>
      </c>
      <c r="Q211" s="81"/>
      <c r="R211" s="129"/>
      <c r="T211" s="87" t="e">
        <f>VLOOKUP(D211,#REF!,1,FALSE)</f>
        <v>#REF!</v>
      </c>
      <c r="W211" s="87" t="e">
        <f>VLOOKUP(D211,#REF!,7,FALSE)</f>
        <v>#REF!</v>
      </c>
      <c r="X211" t="e">
        <f t="shared" si="12"/>
        <v>#REF!</v>
      </c>
    </row>
    <row r="212" spans="1:24" ht="38.25" customHeight="1">
      <c r="B212" s="233"/>
      <c r="C212" s="233"/>
      <c r="D212" s="26" t="s">
        <v>220</v>
      </c>
      <c r="E212" s="26" t="s">
        <v>220</v>
      </c>
      <c r="F212" s="26"/>
      <c r="G212" s="26" t="s">
        <v>1163</v>
      </c>
      <c r="H212" s="26" t="s">
        <v>1106</v>
      </c>
      <c r="I212" s="26" t="s">
        <v>1121</v>
      </c>
      <c r="J212" s="81"/>
      <c r="K212" s="81" t="str">
        <f t="shared" si="15"/>
        <v>DoorHandle</v>
      </c>
      <c r="L212" s="81">
        <f t="shared" si="14"/>
        <v>30</v>
      </c>
      <c r="M212" s="21" t="s">
        <v>221</v>
      </c>
      <c r="N212" s="19" t="s">
        <v>201</v>
      </c>
      <c r="O212" s="19">
        <v>1</v>
      </c>
      <c r="P212" s="19">
        <v>40</v>
      </c>
      <c r="Q212" s="81"/>
      <c r="R212" s="129" t="s">
        <v>1045</v>
      </c>
      <c r="T212" s="87" t="e">
        <f>VLOOKUP(D212,#REF!,1,FALSE)</f>
        <v>#REF!</v>
      </c>
      <c r="W212" s="87" t="e">
        <f>VLOOKUP(D212,#REF!,7,FALSE)</f>
        <v>#REF!</v>
      </c>
      <c r="X212" t="e">
        <f t="shared" si="12"/>
        <v>#REF!</v>
      </c>
    </row>
    <row r="213" spans="1:24" ht="51.75" customHeight="1">
      <c r="B213" s="233"/>
      <c r="C213" s="233"/>
      <c r="D213" s="26" t="s">
        <v>222</v>
      </c>
      <c r="E213" s="26" t="s">
        <v>222</v>
      </c>
      <c r="F213" s="26"/>
      <c r="G213" s="26" t="s">
        <v>1163</v>
      </c>
      <c r="H213" s="26" t="s">
        <v>1106</v>
      </c>
      <c r="I213" s="26" t="s">
        <v>1121</v>
      </c>
      <c r="J213" s="81"/>
      <c r="K213" s="81" t="str">
        <f t="shared" si="15"/>
        <v>DoorHandle</v>
      </c>
      <c r="L213" s="81">
        <f t="shared" si="14"/>
        <v>30</v>
      </c>
      <c r="M213" s="21" t="s">
        <v>223</v>
      </c>
      <c r="N213" s="19" t="s">
        <v>224</v>
      </c>
      <c r="O213" s="19">
        <v>2</v>
      </c>
      <c r="P213" s="19">
        <v>65</v>
      </c>
      <c r="Q213" s="81"/>
      <c r="R213" s="129"/>
      <c r="T213" s="87" t="e">
        <f>VLOOKUP(D213,#REF!,1,FALSE)</f>
        <v>#REF!</v>
      </c>
      <c r="W213" s="87" t="e">
        <f>VLOOKUP(D213,#REF!,7,FALSE)</f>
        <v>#REF!</v>
      </c>
      <c r="X213" t="e">
        <f t="shared" si="12"/>
        <v>#REF!</v>
      </c>
    </row>
    <row r="214" spans="1:24" s="126" customFormat="1" ht="39.75" customHeight="1">
      <c r="A214" s="122"/>
      <c r="B214" s="677"/>
      <c r="C214" s="677"/>
      <c r="D214" s="88" t="s">
        <v>225</v>
      </c>
      <c r="E214" s="88" t="s">
        <v>225</v>
      </c>
      <c r="F214" s="88"/>
      <c r="G214" s="88" t="s">
        <v>1163</v>
      </c>
      <c r="H214" s="88" t="s">
        <v>1106</v>
      </c>
      <c r="I214" s="88" t="s">
        <v>1121</v>
      </c>
      <c r="J214" s="122"/>
      <c r="K214" s="122" t="str">
        <f t="shared" si="15"/>
        <v>DoorHandle</v>
      </c>
      <c r="L214" s="122">
        <f t="shared" si="14"/>
        <v>30</v>
      </c>
      <c r="M214" s="1158" t="s">
        <v>226</v>
      </c>
      <c r="N214" s="125">
        <v>0</v>
      </c>
      <c r="O214" s="125">
        <v>0</v>
      </c>
      <c r="P214" s="125">
        <v>0</v>
      </c>
      <c r="Q214" s="122"/>
      <c r="R214" s="1163"/>
      <c r="S214" s="127"/>
      <c r="T214" s="127" t="e">
        <f>VLOOKUP(D214,#REF!,1,FALSE)</f>
        <v>#REF!</v>
      </c>
      <c r="U214" s="127"/>
      <c r="V214" s="127"/>
      <c r="W214" s="127" t="e">
        <f>VLOOKUP(D214,#REF!,7,FALSE)</f>
        <v>#REF!</v>
      </c>
      <c r="X214" s="126" t="e">
        <f t="shared" si="12"/>
        <v>#REF!</v>
      </c>
    </row>
    <row r="215" spans="1:24" s="126" customFormat="1" ht="39.75" customHeight="1">
      <c r="A215" s="122"/>
      <c r="B215" s="677"/>
      <c r="C215" s="677"/>
      <c r="D215" s="88" t="s">
        <v>227</v>
      </c>
      <c r="E215" s="88" t="s">
        <v>227</v>
      </c>
      <c r="F215" s="88"/>
      <c r="G215" s="88" t="s">
        <v>1163</v>
      </c>
      <c r="H215" s="88" t="s">
        <v>1106</v>
      </c>
      <c r="I215" s="88" t="s">
        <v>1121</v>
      </c>
      <c r="J215" s="122"/>
      <c r="K215" s="122" t="str">
        <f t="shared" si="15"/>
        <v>DoorHandle</v>
      </c>
      <c r="L215" s="122">
        <f t="shared" si="14"/>
        <v>30</v>
      </c>
      <c r="M215" s="1158" t="s">
        <v>228</v>
      </c>
      <c r="N215" s="125">
        <v>0</v>
      </c>
      <c r="O215" s="125">
        <v>0</v>
      </c>
      <c r="P215" s="125">
        <v>0</v>
      </c>
      <c r="Q215" s="122"/>
      <c r="R215" s="1163"/>
      <c r="S215" s="127"/>
      <c r="T215" s="127" t="e">
        <f>VLOOKUP(D215,#REF!,1,FALSE)</f>
        <v>#REF!</v>
      </c>
      <c r="U215" s="127"/>
      <c r="V215" s="127"/>
      <c r="W215" s="127" t="e">
        <f>VLOOKUP(D215,#REF!,7,FALSE)</f>
        <v>#REF!</v>
      </c>
      <c r="X215" s="126" t="e">
        <f t="shared" si="12"/>
        <v>#REF!</v>
      </c>
    </row>
    <row r="216" spans="1:24" ht="41.25" customHeight="1">
      <c r="B216" s="233"/>
      <c r="C216" s="233"/>
      <c r="D216" s="26" t="s">
        <v>229</v>
      </c>
      <c r="E216" s="26" t="s">
        <v>229</v>
      </c>
      <c r="F216" s="26"/>
      <c r="G216" s="26" t="s">
        <v>1163</v>
      </c>
      <c r="H216" s="26" t="s">
        <v>1106</v>
      </c>
      <c r="I216" s="26" t="s">
        <v>1121</v>
      </c>
      <c r="J216" s="81"/>
      <c r="K216" s="81" t="str">
        <f t="shared" si="15"/>
        <v>DoorHandle</v>
      </c>
      <c r="L216" s="81">
        <f t="shared" si="14"/>
        <v>30</v>
      </c>
      <c r="M216" s="21" t="s">
        <v>230</v>
      </c>
      <c r="N216" s="19" t="s">
        <v>231</v>
      </c>
      <c r="O216" s="19">
        <v>2</v>
      </c>
      <c r="P216" s="19">
        <v>62</v>
      </c>
      <c r="Q216" s="81"/>
      <c r="R216" s="129" t="s">
        <v>1045</v>
      </c>
      <c r="T216" s="87" t="e">
        <f>VLOOKUP(D216,#REF!,1,FALSE)</f>
        <v>#REF!</v>
      </c>
      <c r="W216" s="87" t="e">
        <f>VLOOKUP(D216,#REF!,7,FALSE)</f>
        <v>#REF!</v>
      </c>
      <c r="X216" t="e">
        <f t="shared" si="12"/>
        <v>#REF!</v>
      </c>
    </row>
    <row r="217" spans="1:24" ht="41.25" customHeight="1">
      <c r="B217" s="233"/>
      <c r="C217" s="233"/>
      <c r="D217" s="26" t="s">
        <v>2876</v>
      </c>
      <c r="E217" s="599" t="s">
        <v>2877</v>
      </c>
      <c r="F217" s="26"/>
      <c r="G217" s="26" t="s">
        <v>1163</v>
      </c>
      <c r="H217" s="26" t="s">
        <v>1102</v>
      </c>
      <c r="I217" s="26" t="s">
        <v>2009</v>
      </c>
      <c r="J217" s="81"/>
      <c r="K217" s="81" t="str">
        <f t="shared" si="15"/>
        <v>DoorHandle</v>
      </c>
      <c r="L217" s="81" t="b">
        <f t="shared" si="14"/>
        <v>0</v>
      </c>
      <c r="M217" s="21"/>
      <c r="N217" s="19"/>
      <c r="O217" s="19"/>
      <c r="P217" s="19"/>
      <c r="Q217" s="81"/>
      <c r="R217" s="129"/>
      <c r="T217" s="87" t="e">
        <f>VLOOKUP(D217,#REF!,1,FALSE)</f>
        <v>#REF!</v>
      </c>
      <c r="W217" s="87" t="e">
        <f>VLOOKUP(D217,#REF!,7,FALSE)</f>
        <v>#REF!</v>
      </c>
      <c r="X217" t="e">
        <f t="shared" si="12"/>
        <v>#REF!</v>
      </c>
    </row>
    <row r="218" spans="1:24" ht="47.25" customHeight="1">
      <c r="B218" s="233"/>
      <c r="C218" s="233"/>
      <c r="D218" s="26" t="s">
        <v>232</v>
      </c>
      <c r="E218" s="26" t="s">
        <v>232</v>
      </c>
      <c r="F218" s="26"/>
      <c r="G218" s="26" t="s">
        <v>1163</v>
      </c>
      <c r="H218" s="26" t="s">
        <v>1106</v>
      </c>
      <c r="I218" s="26" t="s">
        <v>1121</v>
      </c>
      <c r="J218" s="81"/>
      <c r="K218" s="81" t="str">
        <f t="shared" si="15"/>
        <v>DoorHandle</v>
      </c>
      <c r="L218" s="81">
        <f t="shared" si="14"/>
        <v>30</v>
      </c>
      <c r="M218" s="21" t="s">
        <v>233</v>
      </c>
      <c r="N218" s="19" t="s">
        <v>201</v>
      </c>
      <c r="O218" s="19">
        <v>1</v>
      </c>
      <c r="P218" s="19">
        <v>40</v>
      </c>
      <c r="Q218" s="81"/>
      <c r="R218" s="129"/>
      <c r="T218" s="87" t="e">
        <f>VLOOKUP(D218,#REF!,1,FALSE)</f>
        <v>#REF!</v>
      </c>
      <c r="W218" s="87" t="e">
        <f>VLOOKUP(D218,#REF!,7,FALSE)</f>
        <v>#REF!</v>
      </c>
      <c r="X218" t="e">
        <f t="shared" si="12"/>
        <v>#REF!</v>
      </c>
    </row>
    <row r="219" spans="1:24" ht="42.75" customHeight="1">
      <c r="B219" s="233"/>
      <c r="C219" s="233"/>
      <c r="D219" s="26" t="s">
        <v>234</v>
      </c>
      <c r="E219" s="26" t="s">
        <v>234</v>
      </c>
      <c r="F219" s="26"/>
      <c r="G219" s="26" t="s">
        <v>1163</v>
      </c>
      <c r="H219" s="26" t="s">
        <v>1106</v>
      </c>
      <c r="I219" s="26" t="s">
        <v>1121</v>
      </c>
      <c r="J219" s="81"/>
      <c r="K219" s="81" t="str">
        <f t="shared" si="15"/>
        <v>DoorHandle</v>
      </c>
      <c r="L219" s="81">
        <f t="shared" si="14"/>
        <v>30</v>
      </c>
      <c r="M219" s="21" t="s">
        <v>235</v>
      </c>
      <c r="N219" s="19" t="s">
        <v>236</v>
      </c>
      <c r="O219" s="19">
        <v>2</v>
      </c>
      <c r="P219" s="19">
        <v>80</v>
      </c>
      <c r="Q219" s="81"/>
      <c r="R219" s="129" t="s">
        <v>1045</v>
      </c>
      <c r="T219" s="87" t="e">
        <f>VLOOKUP(D219,#REF!,1,FALSE)</f>
        <v>#REF!</v>
      </c>
      <c r="W219" s="87" t="e">
        <f>VLOOKUP(D219,#REF!,7,FALSE)</f>
        <v>#REF!</v>
      </c>
      <c r="X219" t="e">
        <f t="shared" si="12"/>
        <v>#REF!</v>
      </c>
    </row>
    <row r="220" spans="1:24" ht="40.5" customHeight="1">
      <c r="B220" s="233"/>
      <c r="C220" s="233"/>
      <c r="D220" s="26" t="s">
        <v>237</v>
      </c>
      <c r="E220" s="26" t="s">
        <v>237</v>
      </c>
      <c r="F220" s="26"/>
      <c r="G220" s="26" t="s">
        <v>1163</v>
      </c>
      <c r="H220" s="26" t="s">
        <v>1106</v>
      </c>
      <c r="I220" s="26" t="s">
        <v>1121</v>
      </c>
      <c r="J220" s="81"/>
      <c r="K220" s="81" t="str">
        <f t="shared" si="15"/>
        <v>DoorHandle</v>
      </c>
      <c r="L220" s="81">
        <f t="shared" si="14"/>
        <v>30</v>
      </c>
      <c r="M220" s="21" t="s">
        <v>238</v>
      </c>
      <c r="N220" s="19" t="s">
        <v>195</v>
      </c>
      <c r="O220" s="19">
        <v>1</v>
      </c>
      <c r="P220" s="19">
        <v>50</v>
      </c>
      <c r="Q220" s="81"/>
      <c r="R220" s="129"/>
      <c r="T220" s="87" t="e">
        <f>VLOOKUP(D220,#REF!,1,FALSE)</f>
        <v>#REF!</v>
      </c>
      <c r="W220" s="87" t="e">
        <f>VLOOKUP(D220,#REF!,7,FALSE)</f>
        <v>#REF!</v>
      </c>
      <c r="X220" t="e">
        <f t="shared" si="12"/>
        <v>#REF!</v>
      </c>
    </row>
    <row r="221" spans="1:24" ht="43.5" customHeight="1">
      <c r="B221" s="233"/>
      <c r="C221" s="233"/>
      <c r="D221" s="26" t="s">
        <v>239</v>
      </c>
      <c r="E221" s="26" t="s">
        <v>239</v>
      </c>
      <c r="F221" s="26"/>
      <c r="G221" s="26" t="s">
        <v>1163</v>
      </c>
      <c r="H221" s="26" t="s">
        <v>1106</v>
      </c>
      <c r="I221" s="26" t="s">
        <v>1121</v>
      </c>
      <c r="J221" s="81"/>
      <c r="K221" s="81" t="str">
        <f t="shared" si="15"/>
        <v>DoorHandle</v>
      </c>
      <c r="L221" s="81">
        <f t="shared" si="14"/>
        <v>30</v>
      </c>
      <c r="M221" s="21" t="s">
        <v>240</v>
      </c>
      <c r="N221" s="19" t="s">
        <v>195</v>
      </c>
      <c r="O221" s="19">
        <v>1</v>
      </c>
      <c r="P221" s="19">
        <v>50</v>
      </c>
      <c r="Q221" s="81"/>
      <c r="R221" s="129"/>
      <c r="T221" s="87" t="e">
        <f>VLOOKUP(D221,#REF!,1,FALSE)</f>
        <v>#REF!</v>
      </c>
      <c r="W221" s="87" t="e">
        <f>VLOOKUP(D221,#REF!,7,FALSE)</f>
        <v>#REF!</v>
      </c>
      <c r="X221" t="e">
        <f t="shared" si="12"/>
        <v>#REF!</v>
      </c>
    </row>
    <row r="222" spans="1:24" ht="39" customHeight="1">
      <c r="B222" s="233"/>
      <c r="C222" s="233"/>
      <c r="D222" s="26" t="s">
        <v>241</v>
      </c>
      <c r="E222" s="26" t="s">
        <v>241</v>
      </c>
      <c r="F222" s="26"/>
      <c r="G222" s="26" t="s">
        <v>1163</v>
      </c>
      <c r="H222" s="26" t="s">
        <v>1106</v>
      </c>
      <c r="I222" s="26" t="s">
        <v>1121</v>
      </c>
      <c r="J222" s="81"/>
      <c r="K222" s="81" t="str">
        <f t="shared" si="15"/>
        <v>DoorHandle</v>
      </c>
      <c r="L222" s="81">
        <f t="shared" si="14"/>
        <v>30</v>
      </c>
      <c r="M222" s="21" t="s">
        <v>242</v>
      </c>
      <c r="N222" s="19"/>
      <c r="O222" s="19"/>
      <c r="P222" s="879">
        <v>30</v>
      </c>
      <c r="Q222" s="81"/>
      <c r="R222" s="129" t="s">
        <v>1045</v>
      </c>
      <c r="T222" s="87" t="e">
        <f>VLOOKUP(D222,#REF!,1,FALSE)</f>
        <v>#REF!</v>
      </c>
      <c r="W222" s="87" t="e">
        <f>VLOOKUP(D222,#REF!,7,FALSE)</f>
        <v>#REF!</v>
      </c>
      <c r="X222" t="e">
        <f t="shared" si="12"/>
        <v>#REF!</v>
      </c>
    </row>
    <row r="223" spans="1:24" s="99" customFormat="1" ht="40.5" customHeight="1">
      <c r="A223" s="94"/>
      <c r="B223" s="675"/>
      <c r="C223" s="675"/>
      <c r="D223" s="91" t="s">
        <v>243</v>
      </c>
      <c r="E223" s="91" t="s">
        <v>243</v>
      </c>
      <c r="F223" s="91"/>
      <c r="G223" s="91" t="s">
        <v>1163</v>
      </c>
      <c r="H223" s="91" t="s">
        <v>1106</v>
      </c>
      <c r="I223" s="91" t="s">
        <v>1121</v>
      </c>
      <c r="J223" s="94"/>
      <c r="K223" s="94" t="str">
        <f t="shared" si="15"/>
        <v>DoorHandle</v>
      </c>
      <c r="L223" s="94">
        <f t="shared" si="14"/>
        <v>30</v>
      </c>
      <c r="M223" s="1166" t="s">
        <v>244</v>
      </c>
      <c r="N223" s="864"/>
      <c r="O223" s="864"/>
      <c r="P223" s="864">
        <v>50</v>
      </c>
      <c r="Q223" s="94"/>
      <c r="R223" s="1165" t="s">
        <v>1045</v>
      </c>
      <c r="S223" s="100"/>
      <c r="T223" s="100" t="e">
        <f>VLOOKUP(D223,#REF!,1,FALSE)</f>
        <v>#REF!</v>
      </c>
      <c r="U223" s="100"/>
      <c r="V223" s="100"/>
      <c r="W223" s="100" t="e">
        <f>VLOOKUP(D223,#REF!,7,FALSE)</f>
        <v>#REF!</v>
      </c>
      <c r="X223" s="99" t="e">
        <f t="shared" si="12"/>
        <v>#REF!</v>
      </c>
    </row>
    <row r="224" spans="1:24" s="126" customFormat="1" ht="48" customHeight="1">
      <c r="A224" s="122"/>
      <c r="B224" s="677"/>
      <c r="C224" s="677"/>
      <c r="D224" s="88" t="s">
        <v>246</v>
      </c>
      <c r="E224" s="88" t="s">
        <v>246</v>
      </c>
      <c r="F224" s="88"/>
      <c r="G224" s="88" t="s">
        <v>1163</v>
      </c>
      <c r="H224" s="88" t="s">
        <v>1106</v>
      </c>
      <c r="I224" s="88" t="s">
        <v>1121</v>
      </c>
      <c r="J224" s="122"/>
      <c r="K224" s="122" t="str">
        <f t="shared" si="15"/>
        <v>DoorHandle</v>
      </c>
      <c r="L224" s="122">
        <f t="shared" si="14"/>
        <v>30</v>
      </c>
      <c r="M224" s="1158" t="s">
        <v>247</v>
      </c>
      <c r="N224" s="125">
        <v>0</v>
      </c>
      <c r="O224" s="125">
        <v>0</v>
      </c>
      <c r="P224" s="125">
        <v>0</v>
      </c>
      <c r="Q224" s="122"/>
      <c r="R224" s="1163" t="s">
        <v>1045</v>
      </c>
      <c r="S224" s="127"/>
      <c r="T224" s="127" t="e">
        <f>VLOOKUP(D224,#REF!,1,FALSE)</f>
        <v>#REF!</v>
      </c>
      <c r="U224" s="127"/>
      <c r="V224" s="127"/>
      <c r="W224" s="127" t="e">
        <f>VLOOKUP(D224,#REF!,7,FALSE)</f>
        <v>#REF!</v>
      </c>
      <c r="X224" s="126" t="e">
        <f t="shared" si="12"/>
        <v>#REF!</v>
      </c>
    </row>
    <row r="225" spans="1:24" s="126" customFormat="1" ht="39" customHeight="1">
      <c r="A225" s="122"/>
      <c r="B225" s="677"/>
      <c r="C225" s="677"/>
      <c r="D225" s="88" t="s">
        <v>248</v>
      </c>
      <c r="E225" s="88" t="s">
        <v>248</v>
      </c>
      <c r="F225" s="88"/>
      <c r="G225" s="88" t="s">
        <v>1163</v>
      </c>
      <c r="H225" s="88" t="s">
        <v>1106</v>
      </c>
      <c r="I225" s="88" t="s">
        <v>1121</v>
      </c>
      <c r="J225" s="122"/>
      <c r="K225" s="122" t="str">
        <f t="shared" si="15"/>
        <v>DoorHandle</v>
      </c>
      <c r="L225" s="122">
        <f t="shared" si="14"/>
        <v>30</v>
      </c>
      <c r="M225" s="1158" t="s">
        <v>249</v>
      </c>
      <c r="N225" s="125">
        <v>0</v>
      </c>
      <c r="O225" s="125">
        <v>0</v>
      </c>
      <c r="P225" s="125">
        <v>0</v>
      </c>
      <c r="Q225" s="122"/>
      <c r="R225" s="1163" t="s">
        <v>1045</v>
      </c>
      <c r="S225" s="127"/>
      <c r="T225" s="127" t="e">
        <f>VLOOKUP(D225,#REF!,1,FALSE)</f>
        <v>#REF!</v>
      </c>
      <c r="U225" s="127"/>
      <c r="V225" s="127"/>
      <c r="W225" s="127" t="e">
        <f>VLOOKUP(D225,#REF!,7,FALSE)</f>
        <v>#REF!</v>
      </c>
      <c r="X225" s="126" t="e">
        <f t="shared" si="12"/>
        <v>#REF!</v>
      </c>
    </row>
    <row r="226" spans="1:24" ht="39" customHeight="1">
      <c r="B226" s="233"/>
      <c r="C226" s="233"/>
      <c r="D226" s="26" t="s">
        <v>2878</v>
      </c>
      <c r="E226" s="599" t="s">
        <v>2879</v>
      </c>
      <c r="F226" s="26"/>
      <c r="G226" s="26" t="s">
        <v>1163</v>
      </c>
      <c r="H226" s="26" t="s">
        <v>1165</v>
      </c>
      <c r="I226" s="26" t="s">
        <v>2008</v>
      </c>
      <c r="J226" s="81"/>
      <c r="K226" s="81" t="str">
        <f t="shared" si="15"/>
        <v>DoorHandle</v>
      </c>
      <c r="L226" s="81" t="b">
        <f t="shared" si="14"/>
        <v>0</v>
      </c>
      <c r="M226" s="21"/>
      <c r="N226" s="19"/>
      <c r="O226" s="19"/>
      <c r="P226" s="19"/>
      <c r="Q226" s="81"/>
      <c r="R226" s="129"/>
      <c r="T226" s="87" t="e">
        <f>VLOOKUP(D226,#REF!,1,FALSE)</f>
        <v>#REF!</v>
      </c>
      <c r="W226" s="87" t="e">
        <f>VLOOKUP(D226,#REF!,7,FALSE)</f>
        <v>#REF!</v>
      </c>
      <c r="X226" t="e">
        <f t="shared" si="12"/>
        <v>#REF!</v>
      </c>
    </row>
    <row r="227" spans="1:24" ht="38.25" customHeight="1">
      <c r="B227" s="233"/>
      <c r="C227" s="233"/>
      <c r="D227" s="26" t="s">
        <v>250</v>
      </c>
      <c r="E227" s="26" t="s">
        <v>250</v>
      </c>
      <c r="F227" s="141"/>
      <c r="G227" s="141" t="s">
        <v>1163</v>
      </c>
      <c r="H227" s="141" t="s">
        <v>1106</v>
      </c>
      <c r="I227" s="141" t="s">
        <v>1121</v>
      </c>
      <c r="J227" s="81"/>
      <c r="K227" s="81" t="str">
        <f t="shared" si="15"/>
        <v>DoorHandle</v>
      </c>
      <c r="L227" s="81">
        <f t="shared" si="14"/>
        <v>30</v>
      </c>
      <c r="M227" s="21" t="s">
        <v>251</v>
      </c>
      <c r="N227" s="19" t="s">
        <v>252</v>
      </c>
      <c r="O227" s="19">
        <v>1</v>
      </c>
      <c r="P227" s="19">
        <v>38</v>
      </c>
      <c r="Q227" s="81"/>
      <c r="R227" s="129"/>
      <c r="T227" s="87" t="e">
        <f>VLOOKUP(D227,#REF!,1,FALSE)</f>
        <v>#REF!</v>
      </c>
      <c r="W227" s="87" t="e">
        <f>VLOOKUP(D227,#REF!,7,FALSE)</f>
        <v>#REF!</v>
      </c>
      <c r="X227" t="e">
        <f t="shared" si="12"/>
        <v>#REF!</v>
      </c>
    </row>
    <row r="228" spans="1:24" ht="39" customHeight="1">
      <c r="B228" s="233"/>
      <c r="C228" s="233"/>
      <c r="D228" s="389" t="s">
        <v>253</v>
      </c>
      <c r="E228" s="389" t="s">
        <v>253</v>
      </c>
      <c r="F228" s="389" t="s">
        <v>2901</v>
      </c>
      <c r="G228" s="26" t="s">
        <v>1163</v>
      </c>
      <c r="H228" s="26" t="s">
        <v>1106</v>
      </c>
      <c r="I228" s="26" t="s">
        <v>1121</v>
      </c>
      <c r="J228" s="81"/>
      <c r="K228" s="81" t="str">
        <f t="shared" si="15"/>
        <v>DoorHandle</v>
      </c>
      <c r="L228" s="81">
        <f t="shared" si="14"/>
        <v>30</v>
      </c>
      <c r="M228" s="21" t="s">
        <v>254</v>
      </c>
      <c r="N228" s="19" t="s">
        <v>195</v>
      </c>
      <c r="O228" s="19">
        <v>1</v>
      </c>
      <c r="P228" s="19">
        <v>50</v>
      </c>
      <c r="Q228" s="81"/>
      <c r="R228" s="129"/>
      <c r="T228" s="87" t="e">
        <f>VLOOKUP(D228,#REF!,1,FALSE)</f>
        <v>#REF!</v>
      </c>
      <c r="W228" s="87" t="e">
        <f>VLOOKUP(D228,#REF!,7,FALSE)</f>
        <v>#REF!</v>
      </c>
      <c r="X228" t="e">
        <f t="shared" si="12"/>
        <v>#REF!</v>
      </c>
    </row>
    <row r="229" spans="1:24" ht="36" customHeight="1">
      <c r="B229" s="233"/>
      <c r="C229" s="233"/>
      <c r="D229" s="26" t="s">
        <v>255</v>
      </c>
      <c r="E229" s="26" t="s">
        <v>255</v>
      </c>
      <c r="F229" s="26"/>
      <c r="G229" s="26" t="s">
        <v>1163</v>
      </c>
      <c r="H229" s="26" t="s">
        <v>1106</v>
      </c>
      <c r="I229" s="26" t="s">
        <v>1121</v>
      </c>
      <c r="J229" s="81"/>
      <c r="K229" s="81" t="str">
        <f t="shared" si="15"/>
        <v>DoorHandle</v>
      </c>
      <c r="L229" s="81">
        <f t="shared" si="14"/>
        <v>30</v>
      </c>
      <c r="M229" s="21" t="s">
        <v>256</v>
      </c>
      <c r="N229" s="19" t="s">
        <v>201</v>
      </c>
      <c r="O229" s="19">
        <v>1</v>
      </c>
      <c r="P229" s="19">
        <v>40</v>
      </c>
      <c r="Q229" s="81"/>
      <c r="R229" s="129"/>
      <c r="T229" s="87" t="e">
        <f>VLOOKUP(D229,#REF!,1,FALSE)</f>
        <v>#REF!</v>
      </c>
      <c r="W229" s="87" t="e">
        <f>VLOOKUP(D229,#REF!,7,FALSE)</f>
        <v>#REF!</v>
      </c>
      <c r="X229" t="e">
        <f t="shared" si="12"/>
        <v>#REF!</v>
      </c>
    </row>
    <row r="230" spans="1:24" ht="26.25" customHeight="1">
      <c r="B230" s="233"/>
      <c r="C230" s="233"/>
      <c r="D230" s="26" t="s">
        <v>587</v>
      </c>
      <c r="E230" s="26" t="s">
        <v>587</v>
      </c>
      <c r="F230" s="26"/>
      <c r="G230" s="26" t="s">
        <v>1162</v>
      </c>
      <c r="H230" s="26" t="s">
        <v>1105</v>
      </c>
      <c r="I230" s="26" t="s">
        <v>1182</v>
      </c>
      <c r="J230" s="81"/>
      <c r="K230" s="81" t="str">
        <f t="shared" si="15"/>
        <v>PowerMirror</v>
      </c>
      <c r="L230" s="81">
        <f t="shared" si="14"/>
        <v>15</v>
      </c>
      <c r="M230" s="21" t="s">
        <v>588</v>
      </c>
      <c r="N230" s="19" t="s">
        <v>201</v>
      </c>
      <c r="O230" s="19">
        <v>1</v>
      </c>
      <c r="P230" s="19">
        <v>40</v>
      </c>
      <c r="Q230" s="81"/>
      <c r="R230" s="129"/>
      <c r="T230" s="87" t="e">
        <f>VLOOKUP(D230,#REF!,1,FALSE)</f>
        <v>#REF!</v>
      </c>
      <c r="W230" s="87" t="e">
        <f>VLOOKUP(D230,#REF!,7,FALSE)</f>
        <v>#REF!</v>
      </c>
      <c r="X230" t="e">
        <f t="shared" si="12"/>
        <v>#REF!</v>
      </c>
    </row>
    <row r="231" spans="1:24" ht="24" customHeight="1">
      <c r="A231" s="122"/>
      <c r="B231" s="677"/>
      <c r="C231" s="677"/>
      <c r="D231" s="26" t="s">
        <v>589</v>
      </c>
      <c r="E231" s="26" t="s">
        <v>589</v>
      </c>
      <c r="F231" s="26"/>
      <c r="G231" s="26" t="s">
        <v>1162</v>
      </c>
      <c r="H231" s="26" t="s">
        <v>1105</v>
      </c>
      <c r="I231" s="26" t="s">
        <v>1182</v>
      </c>
      <c r="J231" s="81"/>
      <c r="K231" s="81" t="str">
        <f t="shared" si="15"/>
        <v>PowerMirror</v>
      </c>
      <c r="L231" s="81">
        <f t="shared" si="14"/>
        <v>15</v>
      </c>
      <c r="M231" s="21" t="s">
        <v>590</v>
      </c>
      <c r="N231" s="19" t="s">
        <v>195</v>
      </c>
      <c r="O231" s="19">
        <v>1</v>
      </c>
      <c r="P231" s="19">
        <v>50</v>
      </c>
      <c r="Q231" s="81"/>
      <c r="R231" s="129"/>
      <c r="T231" s="87" t="e">
        <f>VLOOKUP(D231,#REF!,1,FALSE)</f>
        <v>#REF!</v>
      </c>
      <c r="W231" s="87" t="e">
        <f>VLOOKUP(D231,#REF!,7,FALSE)</f>
        <v>#REF!</v>
      </c>
      <c r="X231" t="e">
        <f t="shared" si="12"/>
        <v>#REF!</v>
      </c>
    </row>
    <row r="232" spans="1:24" ht="31.5" customHeight="1">
      <c r="B232" s="233"/>
      <c r="C232" s="233"/>
      <c r="D232" s="26" t="s">
        <v>591</v>
      </c>
      <c r="E232" s="26" t="s">
        <v>591</v>
      </c>
      <c r="F232" s="26"/>
      <c r="G232" s="26" t="s">
        <v>1162</v>
      </c>
      <c r="H232" s="26" t="s">
        <v>1105</v>
      </c>
      <c r="I232" s="26" t="s">
        <v>1182</v>
      </c>
      <c r="J232" s="81"/>
      <c r="K232" s="81" t="str">
        <f t="shared" si="15"/>
        <v>PowerMirror</v>
      </c>
      <c r="L232" s="81">
        <f t="shared" si="14"/>
        <v>15</v>
      </c>
      <c r="M232" s="27" t="s">
        <v>592</v>
      </c>
      <c r="N232" s="19" t="s">
        <v>281</v>
      </c>
      <c r="O232" s="19">
        <v>1</v>
      </c>
      <c r="P232" s="19">
        <v>20</v>
      </c>
      <c r="Q232" s="81"/>
      <c r="R232" s="129"/>
      <c r="T232" s="87" t="e">
        <f>VLOOKUP(D232,#REF!,1,FALSE)</f>
        <v>#REF!</v>
      </c>
      <c r="W232" s="87" t="e">
        <f>VLOOKUP(D232,#REF!,7,FALSE)</f>
        <v>#REF!</v>
      </c>
      <c r="X232" t="e">
        <f t="shared" si="12"/>
        <v>#REF!</v>
      </c>
    </row>
    <row r="233" spans="1:24" ht="30" customHeight="1">
      <c r="B233" s="233"/>
      <c r="C233" s="233"/>
      <c r="D233" s="26" t="s">
        <v>593</v>
      </c>
      <c r="E233" s="26" t="s">
        <v>593</v>
      </c>
      <c r="F233" s="26"/>
      <c r="G233" s="26" t="s">
        <v>1162</v>
      </c>
      <c r="H233" s="26" t="s">
        <v>1105</v>
      </c>
      <c r="I233" s="26" t="s">
        <v>1182</v>
      </c>
      <c r="J233" s="81"/>
      <c r="K233" s="81" t="str">
        <f t="shared" si="15"/>
        <v>PowerMirror</v>
      </c>
      <c r="L233" s="81">
        <f t="shared" si="14"/>
        <v>15</v>
      </c>
      <c r="M233" s="27" t="s">
        <v>594</v>
      </c>
      <c r="N233" s="19" t="s">
        <v>298</v>
      </c>
      <c r="O233" s="19">
        <v>1</v>
      </c>
      <c r="P233" s="19">
        <v>35</v>
      </c>
      <c r="Q233" s="81"/>
      <c r="R233" s="129"/>
      <c r="T233" s="87" t="e">
        <f>VLOOKUP(D233,#REF!,1,FALSE)</f>
        <v>#REF!</v>
      </c>
      <c r="W233" s="87" t="e">
        <f>VLOOKUP(D233,#REF!,7,FALSE)</f>
        <v>#REF!</v>
      </c>
      <c r="X233" t="e">
        <f t="shared" si="12"/>
        <v>#REF!</v>
      </c>
    </row>
    <row r="234" spans="1:24" ht="33.75" customHeight="1">
      <c r="B234" s="233"/>
      <c r="C234" s="233"/>
      <c r="D234" s="26" t="s">
        <v>595</v>
      </c>
      <c r="E234" s="26" t="s">
        <v>595</v>
      </c>
      <c r="F234" s="26"/>
      <c r="G234" s="26" t="s">
        <v>1162</v>
      </c>
      <c r="H234" s="26" t="s">
        <v>1105</v>
      </c>
      <c r="I234" s="26" t="s">
        <v>1182</v>
      </c>
      <c r="J234" s="81"/>
      <c r="K234" s="81" t="str">
        <f t="shared" si="15"/>
        <v>PowerMirror</v>
      </c>
      <c r="L234" s="81">
        <f t="shared" si="14"/>
        <v>15</v>
      </c>
      <c r="M234" s="24" t="s">
        <v>596</v>
      </c>
      <c r="N234" s="19" t="s">
        <v>195</v>
      </c>
      <c r="O234" s="19">
        <v>1</v>
      </c>
      <c r="P234" s="19">
        <v>50</v>
      </c>
      <c r="Q234" s="81"/>
      <c r="R234" s="129"/>
      <c r="T234" s="87" t="e">
        <f>VLOOKUP(D234,#REF!,1,FALSE)</f>
        <v>#REF!</v>
      </c>
      <c r="W234" s="87" t="e">
        <f>VLOOKUP(D234,#REF!,7,FALSE)</f>
        <v>#REF!</v>
      </c>
      <c r="X234" t="e">
        <f t="shared" si="12"/>
        <v>#REF!</v>
      </c>
    </row>
    <row r="235" spans="1:24" ht="36.75" customHeight="1">
      <c r="B235" s="233"/>
      <c r="C235" s="233"/>
      <c r="D235" s="26" t="s">
        <v>597</v>
      </c>
      <c r="E235" s="26" t="s">
        <v>597</v>
      </c>
      <c r="F235" s="26"/>
      <c r="G235" s="26" t="s">
        <v>1162</v>
      </c>
      <c r="H235" s="26" t="s">
        <v>1105</v>
      </c>
      <c r="I235" s="26" t="s">
        <v>1182</v>
      </c>
      <c r="J235" s="9"/>
      <c r="K235" s="81" t="str">
        <f t="shared" si="15"/>
        <v>PowerMirror</v>
      </c>
      <c r="L235" s="81">
        <f t="shared" si="14"/>
        <v>15</v>
      </c>
      <c r="M235" s="24" t="s">
        <v>598</v>
      </c>
      <c r="N235" s="19" t="s">
        <v>236</v>
      </c>
      <c r="O235" s="19">
        <v>2</v>
      </c>
      <c r="P235" s="19">
        <v>80</v>
      </c>
      <c r="Q235"/>
      <c r="R235" s="129" t="s">
        <v>1050</v>
      </c>
      <c r="T235" s="87" t="e">
        <f>VLOOKUP(D235,#REF!,1,FALSE)</f>
        <v>#REF!</v>
      </c>
      <c r="W235" s="87" t="e">
        <f>VLOOKUP(D235,#REF!,7,FALSE)</f>
        <v>#REF!</v>
      </c>
      <c r="X235" t="e">
        <f t="shared" si="12"/>
        <v>#REF!</v>
      </c>
    </row>
    <row r="236" spans="1:24" ht="50.25" customHeight="1">
      <c r="B236" s="233"/>
      <c r="C236" s="233"/>
      <c r="D236" s="26" t="s">
        <v>271</v>
      </c>
      <c r="E236" s="26" t="s">
        <v>271</v>
      </c>
      <c r="F236" s="26"/>
      <c r="G236" s="26" t="s">
        <v>1163</v>
      </c>
      <c r="H236" s="26" t="s">
        <v>1106</v>
      </c>
      <c r="I236" s="26" t="s">
        <v>1121</v>
      </c>
      <c r="J236" s="81"/>
      <c r="K236" s="81" t="str">
        <f t="shared" si="15"/>
        <v>DoorHandle</v>
      </c>
      <c r="L236" s="81">
        <f t="shared" si="14"/>
        <v>35</v>
      </c>
      <c r="M236" s="21" t="s">
        <v>272</v>
      </c>
      <c r="N236" s="19" t="s">
        <v>203</v>
      </c>
      <c r="O236" s="19">
        <v>1</v>
      </c>
      <c r="P236" s="19">
        <v>30</v>
      </c>
      <c r="Q236" s="81"/>
      <c r="R236" s="129"/>
      <c r="T236" s="87" t="e">
        <f>VLOOKUP(D236,#REF!,1,FALSE)</f>
        <v>#REF!</v>
      </c>
      <c r="W236" s="87" t="e">
        <f>VLOOKUP(D236,#REF!,7,FALSE)</f>
        <v>#REF!</v>
      </c>
      <c r="X236" t="e">
        <f t="shared" si="12"/>
        <v>#REF!</v>
      </c>
    </row>
    <row r="237" spans="1:24" ht="51.75" customHeight="1">
      <c r="B237" s="233"/>
      <c r="C237" s="233"/>
      <c r="D237" s="26" t="s">
        <v>273</v>
      </c>
      <c r="E237" s="26" t="s">
        <v>273</v>
      </c>
      <c r="F237" s="26"/>
      <c r="G237" s="26" t="s">
        <v>1163</v>
      </c>
      <c r="H237" s="26" t="s">
        <v>1106</v>
      </c>
      <c r="I237" s="26" t="s">
        <v>1121</v>
      </c>
      <c r="J237" s="81"/>
      <c r="K237" s="81" t="str">
        <f t="shared" si="15"/>
        <v>DoorHandle</v>
      </c>
      <c r="L237" s="81">
        <f t="shared" si="14"/>
        <v>35</v>
      </c>
      <c r="M237" s="22" t="s">
        <v>274</v>
      </c>
      <c r="N237" s="19" t="s">
        <v>201</v>
      </c>
      <c r="O237" s="19">
        <v>1</v>
      </c>
      <c r="P237" s="19">
        <v>40</v>
      </c>
      <c r="Q237" s="81"/>
      <c r="R237" s="129"/>
      <c r="T237" s="87" t="e">
        <f>VLOOKUP(D237,#REF!,1,FALSE)</f>
        <v>#REF!</v>
      </c>
      <c r="W237" s="87" t="e">
        <f>VLOOKUP(D237,#REF!,7,FALSE)</f>
        <v>#REF!</v>
      </c>
      <c r="X237" t="e">
        <f t="shared" si="12"/>
        <v>#REF!</v>
      </c>
    </row>
    <row r="238" spans="1:24" ht="42" customHeight="1">
      <c r="B238" s="233"/>
      <c r="C238" s="233"/>
      <c r="D238" s="26" t="s">
        <v>1198</v>
      </c>
      <c r="E238" s="26" t="s">
        <v>1198</v>
      </c>
      <c r="F238" s="26"/>
      <c r="G238" s="26" t="s">
        <v>1163</v>
      </c>
      <c r="H238" s="26" t="s">
        <v>1106</v>
      </c>
      <c r="I238" s="26" t="s">
        <v>1121</v>
      </c>
      <c r="J238" s="81"/>
      <c r="K238" s="81" t="str">
        <f t="shared" si="15"/>
        <v>DoorHandle</v>
      </c>
      <c r="L238" s="81">
        <f t="shared" si="14"/>
        <v>35</v>
      </c>
      <c r="M238" s="21" t="s">
        <v>275</v>
      </c>
      <c r="N238" s="19" t="s">
        <v>270</v>
      </c>
      <c r="O238" s="19">
        <v>1</v>
      </c>
      <c r="P238" s="19">
        <v>25</v>
      </c>
      <c r="Q238" s="81"/>
      <c r="R238" s="129"/>
      <c r="T238" s="87" t="e">
        <f>VLOOKUP(D238,#REF!,1,FALSE)</f>
        <v>#REF!</v>
      </c>
      <c r="W238" s="87" t="e">
        <f>VLOOKUP(D238,#REF!,7,FALSE)</f>
        <v>#REF!</v>
      </c>
      <c r="X238" t="e">
        <f t="shared" si="12"/>
        <v>#REF!</v>
      </c>
    </row>
    <row r="239" spans="1:24" ht="41.25" customHeight="1">
      <c r="B239" s="233"/>
      <c r="C239" s="233"/>
      <c r="D239" s="26" t="s">
        <v>1189</v>
      </c>
      <c r="E239" s="26" t="s">
        <v>1189</v>
      </c>
      <c r="F239" s="26"/>
      <c r="G239" s="26" t="s">
        <v>1163</v>
      </c>
      <c r="H239" s="26" t="s">
        <v>1106</v>
      </c>
      <c r="I239" s="26" t="s">
        <v>1121</v>
      </c>
      <c r="J239" s="81"/>
      <c r="K239" s="81" t="str">
        <f t="shared" si="15"/>
        <v>DoorHandle</v>
      </c>
      <c r="L239" s="81">
        <f t="shared" si="14"/>
        <v>30</v>
      </c>
      <c r="M239" s="21" t="s">
        <v>257</v>
      </c>
      <c r="N239" s="19" t="s">
        <v>201</v>
      </c>
      <c r="O239" s="19">
        <v>1</v>
      </c>
      <c r="P239" s="19">
        <v>40</v>
      </c>
      <c r="Q239" s="81"/>
      <c r="R239" s="129"/>
      <c r="T239" s="87" t="e">
        <f>VLOOKUP(D239,#REF!,1,FALSE)</f>
        <v>#REF!</v>
      </c>
      <c r="W239" s="87" t="e">
        <f>VLOOKUP(D239,#REF!,7,FALSE)</f>
        <v>#REF!</v>
      </c>
      <c r="X239" t="e">
        <f t="shared" si="12"/>
        <v>#REF!</v>
      </c>
    </row>
    <row r="240" spans="1:24" ht="45" customHeight="1">
      <c r="B240" s="233"/>
      <c r="C240" s="233"/>
      <c r="D240" s="26" t="s">
        <v>1190</v>
      </c>
      <c r="E240" s="26" t="s">
        <v>1190</v>
      </c>
      <c r="F240" s="26"/>
      <c r="G240" s="26" t="s">
        <v>1163</v>
      </c>
      <c r="H240" s="26" t="s">
        <v>1106</v>
      </c>
      <c r="I240" s="26" t="s">
        <v>1121</v>
      </c>
      <c r="J240" s="81"/>
      <c r="K240" s="81" t="str">
        <f t="shared" si="15"/>
        <v>DoorHandle</v>
      </c>
      <c r="L240" s="81">
        <f t="shared" si="14"/>
        <v>30</v>
      </c>
      <c r="M240" s="21" t="s">
        <v>258</v>
      </c>
      <c r="N240" s="19" t="s">
        <v>259</v>
      </c>
      <c r="O240" s="19">
        <v>1</v>
      </c>
      <c r="P240" s="19">
        <v>29</v>
      </c>
      <c r="Q240" s="81"/>
      <c r="R240" s="129"/>
      <c r="T240" s="87" t="e">
        <f>VLOOKUP(D240,#REF!,1,FALSE)</f>
        <v>#REF!</v>
      </c>
      <c r="W240" s="87" t="e">
        <f>VLOOKUP(D240,#REF!,7,FALSE)</f>
        <v>#REF!</v>
      </c>
      <c r="X240" t="e">
        <f t="shared" si="12"/>
        <v>#REF!</v>
      </c>
    </row>
    <row r="241" spans="1:24" s="126" customFormat="1" ht="45.75" customHeight="1">
      <c r="A241" s="122"/>
      <c r="B241" s="677"/>
      <c r="C241" s="677"/>
      <c r="D241" s="88" t="s">
        <v>1191</v>
      </c>
      <c r="E241" s="88" t="s">
        <v>1191</v>
      </c>
      <c r="F241" s="88"/>
      <c r="G241" s="88" t="s">
        <v>1163</v>
      </c>
      <c r="H241" s="88" t="s">
        <v>1106</v>
      </c>
      <c r="I241" s="88" t="s">
        <v>1121</v>
      </c>
      <c r="J241" s="122"/>
      <c r="K241" s="122" t="str">
        <f t="shared" ref="K241:K273" si="16">IF(LEFT(D241,1)="B",IF(IFERROR(FIND("Handle",M241,1),"!door")="!door","PowerMirror","DoorHandle"),IF(LEFT(D241,2)="DS","DoorHandle",IF(LEFT(D241,2)="IF","DoorHandle","EngineMount")))</f>
        <v>DoorHandle</v>
      </c>
      <c r="L241" s="122">
        <f t="shared" si="14"/>
        <v>30</v>
      </c>
      <c r="M241" s="1158" t="s">
        <v>260</v>
      </c>
      <c r="N241" s="125">
        <v>0</v>
      </c>
      <c r="O241" s="125">
        <v>0</v>
      </c>
      <c r="P241" s="125">
        <v>0</v>
      </c>
      <c r="Q241" s="122"/>
      <c r="R241" s="1163"/>
      <c r="S241" s="127"/>
      <c r="T241" s="127" t="e">
        <f>VLOOKUP(D241,#REF!,1,FALSE)</f>
        <v>#REF!</v>
      </c>
      <c r="U241" s="127"/>
      <c r="V241" s="127"/>
      <c r="W241" s="127" t="e">
        <f>VLOOKUP(D241,#REF!,7,FALSE)</f>
        <v>#REF!</v>
      </c>
      <c r="X241" s="126" t="e">
        <f t="shared" si="12"/>
        <v>#REF!</v>
      </c>
    </row>
    <row r="242" spans="1:24" ht="40.5" customHeight="1">
      <c r="B242" s="233"/>
      <c r="C242" s="233"/>
      <c r="D242" s="26" t="s">
        <v>1192</v>
      </c>
      <c r="E242" s="26" t="s">
        <v>1192</v>
      </c>
      <c r="F242" s="26"/>
      <c r="G242" s="26" t="s">
        <v>1163</v>
      </c>
      <c r="H242" s="26" t="s">
        <v>1106</v>
      </c>
      <c r="I242" s="26" t="s">
        <v>1121</v>
      </c>
      <c r="J242" s="81"/>
      <c r="K242" s="81" t="str">
        <f t="shared" si="16"/>
        <v>DoorHandle</v>
      </c>
      <c r="L242" s="81">
        <f t="shared" si="14"/>
        <v>30</v>
      </c>
      <c r="M242" s="21" t="s">
        <v>262</v>
      </c>
      <c r="N242" s="19" t="s">
        <v>203</v>
      </c>
      <c r="O242" s="19">
        <v>1</v>
      </c>
      <c r="P242" s="19">
        <v>30</v>
      </c>
      <c r="Q242" s="81"/>
      <c r="R242" s="129"/>
      <c r="T242" s="87" t="e">
        <f>VLOOKUP(D242,#REF!,1,FALSE)</f>
        <v>#REF!</v>
      </c>
      <c r="W242" s="87" t="e">
        <f>VLOOKUP(D242,#REF!,7,FALSE)</f>
        <v>#REF!</v>
      </c>
      <c r="X242" t="e">
        <f t="shared" si="12"/>
        <v>#REF!</v>
      </c>
    </row>
    <row r="243" spans="1:24" ht="45.75" customHeight="1">
      <c r="B243" s="233"/>
      <c r="C243" s="233"/>
      <c r="D243" s="26" t="s">
        <v>1193</v>
      </c>
      <c r="E243" s="26" t="s">
        <v>1193</v>
      </c>
      <c r="F243" s="26"/>
      <c r="G243" s="26" t="s">
        <v>1163</v>
      </c>
      <c r="H243" s="26" t="s">
        <v>1106</v>
      </c>
      <c r="I243" s="26" t="s">
        <v>1121</v>
      </c>
      <c r="J243" s="81"/>
      <c r="K243" s="81" t="str">
        <f t="shared" si="16"/>
        <v>DoorHandle</v>
      </c>
      <c r="L243" s="81">
        <f t="shared" si="14"/>
        <v>30</v>
      </c>
      <c r="M243" s="21" t="s">
        <v>263</v>
      </c>
      <c r="N243" s="19" t="s">
        <v>203</v>
      </c>
      <c r="O243" s="19">
        <v>1</v>
      </c>
      <c r="P243" s="19">
        <v>30</v>
      </c>
      <c r="Q243" s="81"/>
      <c r="R243" s="129"/>
      <c r="T243" s="87" t="e">
        <f>VLOOKUP(D243,#REF!,1,FALSE)</f>
        <v>#REF!</v>
      </c>
      <c r="W243" s="87" t="e">
        <f>VLOOKUP(D243,#REF!,7,FALSE)</f>
        <v>#REF!</v>
      </c>
      <c r="X243" t="e">
        <f t="shared" si="12"/>
        <v>#REF!</v>
      </c>
    </row>
    <row r="244" spans="1:24" ht="42.75" customHeight="1">
      <c r="B244" s="233"/>
      <c r="C244" s="233"/>
      <c r="D244" s="26" t="s">
        <v>1194</v>
      </c>
      <c r="E244" s="26" t="s">
        <v>1194</v>
      </c>
      <c r="F244" s="26"/>
      <c r="G244" s="26" t="s">
        <v>1163</v>
      </c>
      <c r="H244" s="26" t="s">
        <v>1106</v>
      </c>
      <c r="I244" s="26" t="s">
        <v>1121</v>
      </c>
      <c r="J244" s="81"/>
      <c r="K244" s="81" t="str">
        <f t="shared" si="16"/>
        <v>DoorHandle</v>
      </c>
      <c r="L244" s="81">
        <f t="shared" si="14"/>
        <v>35</v>
      </c>
      <c r="M244" s="21" t="s">
        <v>264</v>
      </c>
      <c r="N244" s="19" t="s">
        <v>265</v>
      </c>
      <c r="O244" s="19">
        <v>1</v>
      </c>
      <c r="P244" s="19">
        <v>39</v>
      </c>
      <c r="Q244" s="81"/>
      <c r="R244" s="129"/>
      <c r="T244" s="87" t="e">
        <f>VLOOKUP(D244,#REF!,1,FALSE)</f>
        <v>#REF!</v>
      </c>
      <c r="W244" s="87" t="e">
        <f>VLOOKUP(D244,#REF!,7,FALSE)</f>
        <v>#REF!</v>
      </c>
      <c r="X244" t="e">
        <f t="shared" si="12"/>
        <v>#REF!</v>
      </c>
    </row>
    <row r="245" spans="1:24" ht="51.75" customHeight="1">
      <c r="B245" s="233"/>
      <c r="C245" s="233"/>
      <c r="D245" s="26" t="s">
        <v>1195</v>
      </c>
      <c r="E245" s="26" t="s">
        <v>1195</v>
      </c>
      <c r="F245" s="26"/>
      <c r="G245" s="26" t="s">
        <v>1163</v>
      </c>
      <c r="H245" s="26" t="s">
        <v>1106</v>
      </c>
      <c r="I245" s="26" t="s">
        <v>1121</v>
      </c>
      <c r="J245" s="81"/>
      <c r="K245" s="81" t="str">
        <f t="shared" si="16"/>
        <v>DoorHandle</v>
      </c>
      <c r="L245" s="81">
        <f t="shared" si="14"/>
        <v>35</v>
      </c>
      <c r="M245" s="21" t="s">
        <v>266</v>
      </c>
      <c r="N245" s="19" t="s">
        <v>201</v>
      </c>
      <c r="O245" s="19">
        <v>1</v>
      </c>
      <c r="P245" s="19">
        <v>40</v>
      </c>
      <c r="Q245" s="81"/>
      <c r="R245" s="129"/>
      <c r="T245" s="87" t="e">
        <f>VLOOKUP(D245,#REF!,1,FALSE)</f>
        <v>#REF!</v>
      </c>
      <c r="W245" s="87" t="e">
        <f>VLOOKUP(D245,#REF!,7,FALSE)</f>
        <v>#REF!</v>
      </c>
      <c r="X245" t="e">
        <f t="shared" si="12"/>
        <v>#REF!</v>
      </c>
    </row>
    <row r="246" spans="1:24" ht="48" customHeight="1">
      <c r="B246" s="233"/>
      <c r="C246" s="233"/>
      <c r="D246" s="26" t="s">
        <v>1196</v>
      </c>
      <c r="E246" s="26" t="s">
        <v>1196</v>
      </c>
      <c r="F246" s="26"/>
      <c r="G246" s="26" t="s">
        <v>1163</v>
      </c>
      <c r="H246" s="26" t="s">
        <v>1106</v>
      </c>
      <c r="I246" s="26" t="s">
        <v>1121</v>
      </c>
      <c r="J246" s="81"/>
      <c r="K246" s="81" t="str">
        <f t="shared" si="16"/>
        <v>DoorHandle</v>
      </c>
      <c r="L246" s="81">
        <f t="shared" si="14"/>
        <v>35</v>
      </c>
      <c r="M246" s="21" t="s">
        <v>267</v>
      </c>
      <c r="N246" s="19" t="s">
        <v>268</v>
      </c>
      <c r="O246" s="19">
        <v>1</v>
      </c>
      <c r="P246" s="19">
        <v>24</v>
      </c>
      <c r="Q246" s="81"/>
      <c r="R246" s="129"/>
      <c r="T246" s="87" t="e">
        <f>VLOOKUP(D246,#REF!,1,FALSE)</f>
        <v>#REF!</v>
      </c>
      <c r="W246" s="87" t="e">
        <f>VLOOKUP(D246,#REF!,7,FALSE)</f>
        <v>#REF!</v>
      </c>
      <c r="X246" t="e">
        <f t="shared" si="12"/>
        <v>#REF!</v>
      </c>
    </row>
    <row r="247" spans="1:24" ht="48" customHeight="1">
      <c r="B247" s="233"/>
      <c r="C247" s="233"/>
      <c r="D247" s="26" t="s">
        <v>1197</v>
      </c>
      <c r="E247" s="26" t="s">
        <v>1197</v>
      </c>
      <c r="F247" s="26"/>
      <c r="G247" s="26" t="s">
        <v>1163</v>
      </c>
      <c r="H247" s="26" t="s">
        <v>1106</v>
      </c>
      <c r="I247" s="26" t="s">
        <v>1121</v>
      </c>
      <c r="J247" s="81"/>
      <c r="K247" s="81" t="str">
        <f t="shared" si="16"/>
        <v>DoorHandle</v>
      </c>
      <c r="L247" s="81">
        <f t="shared" si="14"/>
        <v>35</v>
      </c>
      <c r="M247" s="21" t="s">
        <v>269</v>
      </c>
      <c r="N247" s="19" t="s">
        <v>270</v>
      </c>
      <c r="O247" s="19">
        <v>1</v>
      </c>
      <c r="P247" s="19">
        <v>25</v>
      </c>
      <c r="Q247" s="81"/>
      <c r="R247" s="129"/>
      <c r="T247" s="87" t="e">
        <f>VLOOKUP(D247,#REF!,1,FALSE)</f>
        <v>#REF!</v>
      </c>
      <c r="W247" s="87" t="e">
        <f>VLOOKUP(D247,#REF!,7,FALSE)</f>
        <v>#REF!</v>
      </c>
      <c r="X247" t="e">
        <f t="shared" si="12"/>
        <v>#REF!</v>
      </c>
    </row>
    <row r="248" spans="1:24" ht="47.25" customHeight="1">
      <c r="A248" s="94"/>
      <c r="B248" s="675"/>
      <c r="C248" s="675"/>
      <c r="D248" s="26" t="s">
        <v>1199</v>
      </c>
      <c r="E248" s="26" t="s">
        <v>1199</v>
      </c>
      <c r="F248" s="26"/>
      <c r="G248" s="26" t="s">
        <v>1163</v>
      </c>
      <c r="H248" s="26" t="s">
        <v>1106</v>
      </c>
      <c r="I248" s="26" t="s">
        <v>1121</v>
      </c>
      <c r="J248" s="81"/>
      <c r="K248" s="81" t="str">
        <f t="shared" si="16"/>
        <v>DoorHandle</v>
      </c>
      <c r="L248" s="81">
        <f t="shared" si="14"/>
        <v>35</v>
      </c>
      <c r="M248" s="21" t="s">
        <v>276</v>
      </c>
      <c r="N248" s="19" t="s">
        <v>268</v>
      </c>
      <c r="O248" s="19">
        <v>1</v>
      </c>
      <c r="P248" s="19">
        <v>24</v>
      </c>
      <c r="Q248" s="81"/>
      <c r="R248" s="129"/>
      <c r="T248" s="87" t="e">
        <f>VLOOKUP(D248,#REF!,1,FALSE)</f>
        <v>#REF!</v>
      </c>
      <c r="W248" s="87" t="e">
        <f>VLOOKUP(D248,#REF!,7,FALSE)</f>
        <v>#REF!</v>
      </c>
      <c r="X248" t="e">
        <f t="shared" si="12"/>
        <v>#REF!</v>
      </c>
    </row>
    <row r="249" spans="1:24" ht="51" customHeight="1">
      <c r="B249" s="233"/>
      <c r="C249" s="233"/>
      <c r="D249" s="26" t="s">
        <v>1200</v>
      </c>
      <c r="E249" s="26" t="s">
        <v>1200</v>
      </c>
      <c r="F249" s="26"/>
      <c r="G249" s="26" t="s">
        <v>1163</v>
      </c>
      <c r="H249" s="26" t="s">
        <v>1106</v>
      </c>
      <c r="I249" s="26" t="s">
        <v>1121</v>
      </c>
      <c r="J249" s="81"/>
      <c r="K249" s="81" t="str">
        <f t="shared" si="16"/>
        <v>DoorHandle</v>
      </c>
      <c r="L249" s="81">
        <f t="shared" si="14"/>
        <v>45</v>
      </c>
      <c r="M249" s="21" t="s">
        <v>277</v>
      </c>
      <c r="N249" s="19" t="s">
        <v>278</v>
      </c>
      <c r="O249" s="19">
        <v>1</v>
      </c>
      <c r="P249" s="19">
        <v>28</v>
      </c>
      <c r="Q249" s="81"/>
      <c r="R249" s="129"/>
      <c r="T249" s="87" t="e">
        <f>VLOOKUP(D249,#REF!,1,FALSE)</f>
        <v>#REF!</v>
      </c>
      <c r="W249" s="87" t="e">
        <f>VLOOKUP(D249,#REF!,7,FALSE)</f>
        <v>#REF!</v>
      </c>
      <c r="X249" t="e">
        <f t="shared" si="12"/>
        <v>#REF!</v>
      </c>
    </row>
    <row r="250" spans="1:24" ht="42" customHeight="1">
      <c r="B250" s="233"/>
      <c r="C250" s="233"/>
      <c r="D250" s="26" t="s">
        <v>1201</v>
      </c>
      <c r="E250" s="26" t="s">
        <v>1201</v>
      </c>
      <c r="F250" s="26"/>
      <c r="G250" s="26" t="s">
        <v>1163</v>
      </c>
      <c r="H250" s="26" t="s">
        <v>1106</v>
      </c>
      <c r="I250" s="26" t="s">
        <v>1121</v>
      </c>
      <c r="J250" s="81"/>
      <c r="K250" s="81" t="str">
        <f t="shared" si="16"/>
        <v>DoorHandle</v>
      </c>
      <c r="L250" s="81">
        <f t="shared" si="14"/>
        <v>45</v>
      </c>
      <c r="M250" s="21" t="s">
        <v>279</v>
      </c>
      <c r="N250" s="19" t="s">
        <v>201</v>
      </c>
      <c r="O250" s="19">
        <v>1</v>
      </c>
      <c r="P250" s="19">
        <v>40</v>
      </c>
      <c r="Q250" s="81"/>
      <c r="R250" s="129"/>
      <c r="T250" s="87" t="e">
        <f>VLOOKUP(D250,#REF!,1,FALSE)</f>
        <v>#REF!</v>
      </c>
      <c r="W250" s="87" t="e">
        <f>VLOOKUP(D250,#REF!,7,FALSE)</f>
        <v>#REF!</v>
      </c>
      <c r="X250" t="e">
        <f t="shared" si="12"/>
        <v>#REF!</v>
      </c>
    </row>
    <row r="251" spans="1:24" ht="47.25" customHeight="1">
      <c r="B251" s="233"/>
      <c r="C251" s="233"/>
      <c r="D251" s="26" t="s">
        <v>1202</v>
      </c>
      <c r="E251" s="26" t="s">
        <v>1202</v>
      </c>
      <c r="F251" s="26"/>
      <c r="G251" s="26" t="s">
        <v>1163</v>
      </c>
      <c r="H251" s="26" t="s">
        <v>1106</v>
      </c>
      <c r="I251" s="26" t="s">
        <v>1121</v>
      </c>
      <c r="J251" s="81"/>
      <c r="K251" s="81" t="str">
        <f t="shared" si="16"/>
        <v>DoorHandle</v>
      </c>
      <c r="L251" s="81">
        <f t="shared" si="14"/>
        <v>45</v>
      </c>
      <c r="M251" s="21" t="s">
        <v>280</v>
      </c>
      <c r="N251" s="19" t="s">
        <v>281</v>
      </c>
      <c r="O251" s="19">
        <v>1</v>
      </c>
      <c r="P251" s="19">
        <v>20</v>
      </c>
      <c r="Q251" s="81"/>
      <c r="R251" s="129"/>
      <c r="T251" s="87" t="e">
        <f>VLOOKUP(D251,#REF!,1,FALSE)</f>
        <v>#REF!</v>
      </c>
      <c r="W251" s="87" t="e">
        <f>VLOOKUP(D251,#REF!,7,FALSE)</f>
        <v>#REF!</v>
      </c>
      <c r="X251" t="e">
        <f t="shared" si="12"/>
        <v>#REF!</v>
      </c>
    </row>
    <row r="252" spans="1:24" ht="48.75" customHeight="1">
      <c r="B252" s="233"/>
      <c r="C252" s="233"/>
      <c r="D252" s="26" t="s">
        <v>1203</v>
      </c>
      <c r="E252" s="26" t="s">
        <v>1203</v>
      </c>
      <c r="F252" s="26"/>
      <c r="G252" s="26" t="s">
        <v>1163</v>
      </c>
      <c r="H252" s="26" t="s">
        <v>1106</v>
      </c>
      <c r="I252" s="26" t="s">
        <v>1121</v>
      </c>
      <c r="J252" s="81"/>
      <c r="K252" s="81" t="str">
        <f t="shared" si="16"/>
        <v>DoorHandle</v>
      </c>
      <c r="L252" s="81">
        <f t="shared" si="14"/>
        <v>45</v>
      </c>
      <c r="M252" s="21" t="s">
        <v>282</v>
      </c>
      <c r="N252" s="19" t="s">
        <v>281</v>
      </c>
      <c r="O252" s="19">
        <v>1</v>
      </c>
      <c r="P252" s="19">
        <v>20</v>
      </c>
      <c r="Q252" s="81"/>
      <c r="R252" s="129"/>
      <c r="T252" s="87" t="e">
        <f>VLOOKUP(D252,#REF!,1,FALSE)</f>
        <v>#REF!</v>
      </c>
      <c r="W252" s="87" t="e">
        <f>VLOOKUP(D252,#REF!,7,FALSE)</f>
        <v>#REF!</v>
      </c>
      <c r="X252" t="e">
        <f t="shared" si="12"/>
        <v>#REF!</v>
      </c>
    </row>
    <row r="253" spans="1:24" ht="47.25" customHeight="1">
      <c r="B253" s="233"/>
      <c r="C253" s="233"/>
      <c r="D253" s="26" t="s">
        <v>1204</v>
      </c>
      <c r="E253" s="26" t="s">
        <v>1204</v>
      </c>
      <c r="F253" s="26"/>
      <c r="G253" s="26" t="s">
        <v>1163</v>
      </c>
      <c r="H253" s="26" t="s">
        <v>1106</v>
      </c>
      <c r="I253" s="26" t="s">
        <v>1126</v>
      </c>
      <c r="J253" s="81"/>
      <c r="K253" s="81" t="str">
        <f t="shared" si="16"/>
        <v>DoorHandle</v>
      </c>
      <c r="L253" s="81">
        <f t="shared" si="14"/>
        <v>35</v>
      </c>
      <c r="M253" s="21" t="s">
        <v>283</v>
      </c>
      <c r="N253" s="19" t="s">
        <v>201</v>
      </c>
      <c r="O253" s="19">
        <v>1</v>
      </c>
      <c r="P253" s="19">
        <v>40</v>
      </c>
      <c r="Q253" s="81"/>
      <c r="R253" s="129"/>
      <c r="T253" s="87" t="e">
        <f>VLOOKUP(D253,#REF!,1,FALSE)</f>
        <v>#REF!</v>
      </c>
      <c r="W253" s="87" t="e">
        <f>VLOOKUP(D253,#REF!,7,FALSE)</f>
        <v>#REF!</v>
      </c>
      <c r="X253" t="e">
        <f t="shared" si="12"/>
        <v>#REF!</v>
      </c>
    </row>
    <row r="254" spans="1:24" ht="47.25" customHeight="1">
      <c r="B254" s="233"/>
      <c r="C254" s="233"/>
      <c r="D254" s="26" t="s">
        <v>1205</v>
      </c>
      <c r="E254" s="26" t="s">
        <v>1205</v>
      </c>
      <c r="F254" s="26"/>
      <c r="G254" s="26" t="s">
        <v>1163</v>
      </c>
      <c r="H254" s="26" t="s">
        <v>1106</v>
      </c>
      <c r="I254" s="26" t="s">
        <v>1121</v>
      </c>
      <c r="J254" s="81"/>
      <c r="K254" s="81" t="str">
        <f t="shared" si="16"/>
        <v>DoorHandle</v>
      </c>
      <c r="L254" s="81">
        <f t="shared" si="14"/>
        <v>35</v>
      </c>
      <c r="M254" s="21" t="s">
        <v>284</v>
      </c>
      <c r="N254" s="19" t="s">
        <v>195</v>
      </c>
      <c r="O254" s="19">
        <v>1</v>
      </c>
      <c r="P254" s="19">
        <v>50</v>
      </c>
      <c r="Q254" s="81"/>
      <c r="R254" s="129"/>
      <c r="T254" s="87" t="e">
        <f>VLOOKUP(D254,#REF!,1,FALSE)</f>
        <v>#REF!</v>
      </c>
      <c r="W254" s="87" t="e">
        <f>VLOOKUP(D254,#REF!,7,FALSE)</f>
        <v>#REF!</v>
      </c>
      <c r="X254" t="e">
        <f t="shared" si="12"/>
        <v>#REF!</v>
      </c>
    </row>
    <row r="255" spans="1:24" ht="47.25" customHeight="1">
      <c r="B255" s="233"/>
      <c r="C255" s="233"/>
      <c r="D255" s="26" t="s">
        <v>1206</v>
      </c>
      <c r="E255" s="26" t="s">
        <v>1206</v>
      </c>
      <c r="F255" s="26"/>
      <c r="G255" s="26" t="s">
        <v>1163</v>
      </c>
      <c r="H255" s="26" t="s">
        <v>1106</v>
      </c>
      <c r="I255" s="26" t="s">
        <v>1121</v>
      </c>
      <c r="J255" s="81"/>
      <c r="K255" s="81" t="str">
        <f t="shared" si="16"/>
        <v>DoorHandle</v>
      </c>
      <c r="L255" s="81">
        <f t="shared" si="14"/>
        <v>35</v>
      </c>
      <c r="M255" s="21" t="s">
        <v>285</v>
      </c>
      <c r="N255" s="19" t="s">
        <v>270</v>
      </c>
      <c r="O255" s="19">
        <v>1</v>
      </c>
      <c r="P255" s="19">
        <v>25</v>
      </c>
      <c r="Q255" s="81"/>
      <c r="R255" s="129"/>
      <c r="T255" s="87" t="e">
        <f>VLOOKUP(D255,#REF!,1,FALSE)</f>
        <v>#REF!</v>
      </c>
      <c r="W255" s="87" t="e">
        <f>VLOOKUP(D255,#REF!,7,FALSE)</f>
        <v>#REF!</v>
      </c>
      <c r="X255" t="e">
        <f t="shared" si="12"/>
        <v>#REF!</v>
      </c>
    </row>
    <row r="256" spans="1:24" ht="47.25" customHeight="1">
      <c r="B256" s="233"/>
      <c r="C256" s="233"/>
      <c r="D256" s="26" t="s">
        <v>2880</v>
      </c>
      <c r="E256" s="599" t="s">
        <v>2881</v>
      </c>
      <c r="F256" s="26"/>
      <c r="G256" s="26"/>
      <c r="H256" s="26" t="s">
        <v>1477</v>
      </c>
      <c r="I256" s="26" t="s">
        <v>1491</v>
      </c>
      <c r="J256" s="81"/>
      <c r="K256" s="81"/>
      <c r="L256" s="81"/>
      <c r="M256" s="21"/>
      <c r="N256" s="19"/>
      <c r="O256" s="19"/>
      <c r="P256" s="19"/>
      <c r="Q256" s="81"/>
      <c r="R256" s="129"/>
      <c r="T256" s="87" t="e">
        <f>VLOOKUP(D256,#REF!,1,FALSE)</f>
        <v>#REF!</v>
      </c>
      <c r="W256" s="87" t="e">
        <f>VLOOKUP(D256,#REF!,7,FALSE)</f>
        <v>#REF!</v>
      </c>
      <c r="X256" t="e">
        <f t="shared" si="12"/>
        <v>#REF!</v>
      </c>
    </row>
    <row r="257" spans="1:24" ht="50.25" customHeight="1">
      <c r="B257" s="233"/>
      <c r="C257" s="233"/>
      <c r="D257" s="26" t="s">
        <v>1212</v>
      </c>
      <c r="E257" s="26" t="s">
        <v>1212</v>
      </c>
      <c r="F257" s="26"/>
      <c r="G257" s="26" t="s">
        <v>1163</v>
      </c>
      <c r="H257" s="26" t="s">
        <v>1106</v>
      </c>
      <c r="I257" s="26" t="s">
        <v>1121</v>
      </c>
      <c r="J257" s="81"/>
      <c r="K257" s="81" t="str">
        <f t="shared" si="16"/>
        <v>DoorHandle</v>
      </c>
      <c r="L257" s="81">
        <f t="shared" si="14"/>
        <v>35</v>
      </c>
      <c r="M257" s="21" t="s">
        <v>293</v>
      </c>
      <c r="N257" s="19" t="s">
        <v>265</v>
      </c>
      <c r="O257" s="19">
        <v>1</v>
      </c>
      <c r="P257" s="19">
        <v>39</v>
      </c>
      <c r="Q257" s="81"/>
      <c r="R257" s="129"/>
      <c r="T257" s="87" t="e">
        <f>VLOOKUP(D257,#REF!,1,FALSE)</f>
        <v>#REF!</v>
      </c>
      <c r="W257" s="87" t="e">
        <f>VLOOKUP(D257,#REF!,7,FALSE)</f>
        <v>#REF!</v>
      </c>
      <c r="X257" t="e">
        <f t="shared" si="12"/>
        <v>#REF!</v>
      </c>
    </row>
    <row r="258" spans="1:24" s="126" customFormat="1" ht="49.5" customHeight="1">
      <c r="A258" s="122"/>
      <c r="B258" s="677"/>
      <c r="C258" s="677"/>
      <c r="D258" s="88" t="s">
        <v>1213</v>
      </c>
      <c r="E258" s="88" t="s">
        <v>1213</v>
      </c>
      <c r="F258" s="88"/>
      <c r="G258" s="88" t="s">
        <v>1163</v>
      </c>
      <c r="H258" s="88" t="s">
        <v>1106</v>
      </c>
      <c r="I258" s="88" t="s">
        <v>1121</v>
      </c>
      <c r="J258" s="122"/>
      <c r="K258" s="122" t="str">
        <f t="shared" si="16"/>
        <v>DoorHandle</v>
      </c>
      <c r="L258" s="122">
        <f t="shared" si="14"/>
        <v>28</v>
      </c>
      <c r="M258" s="1158" t="s">
        <v>294</v>
      </c>
      <c r="N258" s="125">
        <v>0</v>
      </c>
      <c r="O258" s="125">
        <v>0</v>
      </c>
      <c r="P258" s="125">
        <v>47</v>
      </c>
      <c r="Q258" s="122"/>
      <c r="R258" s="1163"/>
      <c r="S258" s="127"/>
      <c r="T258" s="127" t="e">
        <f>VLOOKUP(D258,#REF!,1,FALSE)</f>
        <v>#REF!</v>
      </c>
      <c r="U258" s="127"/>
      <c r="V258" s="127"/>
      <c r="W258" s="127" t="e">
        <f>VLOOKUP(D258,#REF!,7,FALSE)</f>
        <v>#REF!</v>
      </c>
      <c r="X258" s="126" t="e">
        <f t="shared" si="12"/>
        <v>#REF!</v>
      </c>
    </row>
    <row r="259" spans="1:24" ht="46.5" customHeight="1">
      <c r="B259" s="233"/>
      <c r="C259" s="233"/>
      <c r="D259" s="26" t="s">
        <v>1214</v>
      </c>
      <c r="E259" s="26" t="s">
        <v>1214</v>
      </c>
      <c r="F259" s="26"/>
      <c r="G259" s="26" t="s">
        <v>1163</v>
      </c>
      <c r="H259" s="26" t="s">
        <v>1106</v>
      </c>
      <c r="I259" s="26" t="s">
        <v>1121</v>
      </c>
      <c r="J259" s="81"/>
      <c r="K259" s="81" t="str">
        <f t="shared" si="16"/>
        <v>DoorHandle</v>
      </c>
      <c r="L259" s="81">
        <f t="shared" si="14"/>
        <v>35</v>
      </c>
      <c r="M259" s="21" t="s">
        <v>295</v>
      </c>
      <c r="N259" s="19" t="s">
        <v>203</v>
      </c>
      <c r="O259" s="19">
        <v>1</v>
      </c>
      <c r="P259" s="19">
        <v>30</v>
      </c>
      <c r="Q259" s="81"/>
      <c r="R259" s="129"/>
      <c r="T259" s="87" t="e">
        <f>VLOOKUP(D259,#REF!,1,FALSE)</f>
        <v>#REF!</v>
      </c>
      <c r="W259" s="87" t="e">
        <f>VLOOKUP(D259,#REF!,7,FALSE)</f>
        <v>#REF!</v>
      </c>
      <c r="X259" t="e">
        <f t="shared" ref="X259:X285" si="17">IF(_xlfn.IFNA(T259,"NA")&lt;&gt;"NA",COUNTIF($T$2:$T$285,T259),0)</f>
        <v>#REF!</v>
      </c>
    </row>
    <row r="260" spans="1:24" ht="50.25" customHeight="1">
      <c r="B260" s="233"/>
      <c r="C260" s="233"/>
      <c r="D260" s="26" t="s">
        <v>1215</v>
      </c>
      <c r="E260" s="26" t="s">
        <v>1215</v>
      </c>
      <c r="F260" s="26"/>
      <c r="G260" s="26" t="s">
        <v>1163</v>
      </c>
      <c r="H260" s="26" t="s">
        <v>1106</v>
      </c>
      <c r="I260" s="26" t="s">
        <v>1121</v>
      </c>
      <c r="J260" s="81"/>
      <c r="K260" s="81" t="str">
        <f t="shared" si="16"/>
        <v>DoorHandle</v>
      </c>
      <c r="L260" s="81">
        <f t="shared" si="14"/>
        <v>44</v>
      </c>
      <c r="M260" s="21" t="s">
        <v>296</v>
      </c>
      <c r="N260" s="19" t="s">
        <v>252</v>
      </c>
      <c r="O260" s="19">
        <v>1</v>
      </c>
      <c r="P260" s="19">
        <v>38</v>
      </c>
      <c r="Q260" s="81"/>
      <c r="R260" s="129"/>
      <c r="T260" s="87" t="e">
        <f>VLOOKUP(D260,#REF!,1,FALSE)</f>
        <v>#REF!</v>
      </c>
      <c r="W260" s="87" t="e">
        <f>VLOOKUP(D260,#REF!,7,FALSE)</f>
        <v>#REF!</v>
      </c>
      <c r="X260" t="e">
        <f t="shared" si="17"/>
        <v>#REF!</v>
      </c>
    </row>
    <row r="261" spans="1:24" ht="48" customHeight="1">
      <c r="B261" s="233"/>
      <c r="C261" s="233"/>
      <c r="D261" s="26" t="s">
        <v>1207</v>
      </c>
      <c r="E261" s="26" t="s">
        <v>1207</v>
      </c>
      <c r="F261" s="26"/>
      <c r="G261" s="26" t="s">
        <v>1163</v>
      </c>
      <c r="H261" s="26" t="s">
        <v>1106</v>
      </c>
      <c r="I261" s="26" t="s">
        <v>1121</v>
      </c>
      <c r="J261" s="81"/>
      <c r="K261" s="81" t="str">
        <f t="shared" si="16"/>
        <v>DoorHandle</v>
      </c>
      <c r="L261" s="81">
        <f t="shared" si="14"/>
        <v>35</v>
      </c>
      <c r="M261" s="21" t="s">
        <v>286</v>
      </c>
      <c r="N261" s="19" t="s">
        <v>259</v>
      </c>
      <c r="O261" s="19">
        <v>1</v>
      </c>
      <c r="P261" s="19">
        <v>29</v>
      </c>
      <c r="Q261" s="81"/>
      <c r="R261" s="129"/>
      <c r="T261" s="87" t="e">
        <f>VLOOKUP(D261,#REF!,1,FALSE)</f>
        <v>#REF!</v>
      </c>
      <c r="W261" s="87" t="e">
        <f>VLOOKUP(D261,#REF!,7,FALSE)</f>
        <v>#REF!</v>
      </c>
      <c r="X261" t="e">
        <f t="shared" si="17"/>
        <v>#REF!</v>
      </c>
    </row>
    <row r="262" spans="1:24" ht="48" customHeight="1">
      <c r="B262" s="233"/>
      <c r="C262" s="233"/>
      <c r="D262" s="26" t="s">
        <v>2882</v>
      </c>
      <c r="E262" s="599" t="s">
        <v>2883</v>
      </c>
      <c r="F262" s="26"/>
      <c r="G262" s="26" t="s">
        <v>1163</v>
      </c>
      <c r="H262" s="26" t="s">
        <v>1165</v>
      </c>
      <c r="I262" s="26" t="s">
        <v>2007</v>
      </c>
      <c r="J262" s="81"/>
      <c r="K262" s="81" t="str">
        <f t="shared" si="16"/>
        <v>DoorHandle</v>
      </c>
      <c r="L262" s="81" t="b">
        <f t="shared" si="14"/>
        <v>0</v>
      </c>
      <c r="M262" s="21"/>
      <c r="N262" s="19"/>
      <c r="O262" s="19"/>
      <c r="P262" s="19"/>
      <c r="Q262" s="81"/>
      <c r="R262" s="129"/>
      <c r="T262" s="87" t="e">
        <f>VLOOKUP(D262,#REF!,1,FALSE)</f>
        <v>#REF!</v>
      </c>
      <c r="W262" s="87" t="e">
        <f>VLOOKUP(D262,#REF!,7,FALSE)</f>
        <v>#REF!</v>
      </c>
      <c r="X262" t="e">
        <f t="shared" si="17"/>
        <v>#REF!</v>
      </c>
    </row>
    <row r="263" spans="1:24" ht="46.5" customHeight="1">
      <c r="B263" s="233"/>
      <c r="C263" s="233"/>
      <c r="D263" s="26" t="s">
        <v>1208</v>
      </c>
      <c r="E263" s="599" t="s">
        <v>2884</v>
      </c>
      <c r="F263" s="26"/>
      <c r="G263" s="26" t="s">
        <v>1163</v>
      </c>
      <c r="H263" s="26" t="s">
        <v>1106</v>
      </c>
      <c r="I263" s="26" t="s">
        <v>1121</v>
      </c>
      <c r="J263" s="81"/>
      <c r="K263" s="81" t="str">
        <f t="shared" si="16"/>
        <v>DoorHandle</v>
      </c>
      <c r="L263" s="81">
        <f t="shared" si="14"/>
        <v>35</v>
      </c>
      <c r="M263" s="21" t="s">
        <v>287</v>
      </c>
      <c r="N263" s="19">
        <v>80</v>
      </c>
      <c r="O263" s="19">
        <v>2</v>
      </c>
      <c r="P263" s="19">
        <v>80</v>
      </c>
      <c r="Q263" s="19">
        <v>65</v>
      </c>
      <c r="R263" s="129" t="s">
        <v>1050</v>
      </c>
      <c r="T263" s="87" t="e">
        <f>VLOOKUP(D263,#REF!,1,FALSE)</f>
        <v>#REF!</v>
      </c>
      <c r="W263" s="87" t="e">
        <f>VLOOKUP(D263,#REF!,7,FALSE)</f>
        <v>#REF!</v>
      </c>
      <c r="X263" t="e">
        <f t="shared" si="17"/>
        <v>#REF!</v>
      </c>
    </row>
    <row r="264" spans="1:24" ht="48" customHeight="1">
      <c r="B264" s="233"/>
      <c r="C264" s="233"/>
      <c r="D264" s="26" t="s">
        <v>1209</v>
      </c>
      <c r="E264" s="599" t="s">
        <v>2885</v>
      </c>
      <c r="F264" s="26"/>
      <c r="G264" s="26" t="s">
        <v>1163</v>
      </c>
      <c r="H264" s="26" t="s">
        <v>1106</v>
      </c>
      <c r="I264" s="26" t="s">
        <v>1121</v>
      </c>
      <c r="J264" s="81"/>
      <c r="K264" s="81" t="str">
        <f t="shared" si="16"/>
        <v>DoorHandle</v>
      </c>
      <c r="L264" s="81">
        <f t="shared" si="14"/>
        <v>28</v>
      </c>
      <c r="M264" s="21" t="s">
        <v>288</v>
      </c>
      <c r="N264" s="19" t="s">
        <v>289</v>
      </c>
      <c r="O264" s="19">
        <v>3</v>
      </c>
      <c r="P264" s="19">
        <v>125</v>
      </c>
      <c r="Q264" s="81"/>
      <c r="R264" s="129" t="s">
        <v>1050</v>
      </c>
      <c r="T264" s="87" t="e">
        <f>VLOOKUP(D264,#REF!,1,FALSE)</f>
        <v>#REF!</v>
      </c>
      <c r="W264" s="87" t="e">
        <f>VLOOKUP(D264,#REF!,7,FALSE)</f>
        <v>#REF!</v>
      </c>
      <c r="X264" t="e">
        <f t="shared" si="17"/>
        <v>#REF!</v>
      </c>
    </row>
    <row r="265" spans="1:24" ht="51.75" customHeight="1">
      <c r="B265" s="233"/>
      <c r="C265" s="233"/>
      <c r="D265" s="26" t="s">
        <v>1210</v>
      </c>
      <c r="E265" s="599" t="s">
        <v>2886</v>
      </c>
      <c r="F265" s="26"/>
      <c r="G265" s="26" t="s">
        <v>1163</v>
      </c>
      <c r="H265" s="26" t="s">
        <v>1106</v>
      </c>
      <c r="I265" s="26" t="s">
        <v>1121</v>
      </c>
      <c r="J265" s="81"/>
      <c r="K265" s="81" t="str">
        <f t="shared" si="16"/>
        <v>DoorHandle</v>
      </c>
      <c r="L265" s="81">
        <f t="shared" si="14"/>
        <v>35</v>
      </c>
      <c r="M265" s="21" t="s">
        <v>290</v>
      </c>
      <c r="N265" s="19" t="s">
        <v>291</v>
      </c>
      <c r="O265" s="19">
        <v>2</v>
      </c>
      <c r="P265" s="19">
        <v>72</v>
      </c>
      <c r="Q265" s="81"/>
      <c r="R265" s="129" t="s">
        <v>1050</v>
      </c>
      <c r="T265" s="87" t="e">
        <f>VLOOKUP(D265,#REF!,1,FALSE)</f>
        <v>#REF!</v>
      </c>
      <c r="W265" s="87" t="e">
        <f>VLOOKUP(D265,#REF!,7,FALSE)</f>
        <v>#REF!</v>
      </c>
      <c r="X265" t="e">
        <f t="shared" si="17"/>
        <v>#REF!</v>
      </c>
    </row>
    <row r="266" spans="1:24" ht="46.5" customHeight="1">
      <c r="B266" s="233"/>
      <c r="C266" s="233"/>
      <c r="D266" s="26" t="s">
        <v>1211</v>
      </c>
      <c r="E266" s="599" t="s">
        <v>2887</v>
      </c>
      <c r="F266" s="26"/>
      <c r="G266" s="26" t="s">
        <v>1163</v>
      </c>
      <c r="H266" s="26" t="s">
        <v>1106</v>
      </c>
      <c r="I266" s="26" t="s">
        <v>1121</v>
      </c>
      <c r="J266" s="81"/>
      <c r="K266" s="81" t="str">
        <f t="shared" si="16"/>
        <v>DoorHandle</v>
      </c>
      <c r="L266" s="81">
        <f t="shared" si="14"/>
        <v>44</v>
      </c>
      <c r="M266" s="21" t="s">
        <v>292</v>
      </c>
      <c r="N266" s="19"/>
      <c r="O266" s="19"/>
      <c r="P266" s="19">
        <v>200</v>
      </c>
      <c r="Q266" s="19">
        <v>50</v>
      </c>
      <c r="R266" s="129"/>
      <c r="T266" s="87" t="e">
        <f>VLOOKUP(D266,#REF!,1,FALSE)</f>
        <v>#REF!</v>
      </c>
      <c r="W266" s="87" t="e">
        <f>VLOOKUP(D266,#REF!,7,FALSE)</f>
        <v>#REF!</v>
      </c>
      <c r="X266" t="e">
        <f t="shared" si="17"/>
        <v>#REF!</v>
      </c>
    </row>
    <row r="267" spans="1:24" ht="48.75" customHeight="1">
      <c r="B267" s="233"/>
      <c r="C267" s="233"/>
      <c r="D267" s="26" t="s">
        <v>1216</v>
      </c>
      <c r="E267" s="26" t="s">
        <v>1216</v>
      </c>
      <c r="F267" s="26"/>
      <c r="G267" s="26" t="s">
        <v>1163</v>
      </c>
      <c r="H267" s="26" t="s">
        <v>1106</v>
      </c>
      <c r="I267" s="26" t="s">
        <v>1121</v>
      </c>
      <c r="J267" s="81"/>
      <c r="K267" s="81" t="str">
        <f t="shared" si="16"/>
        <v>DoorHandle</v>
      </c>
      <c r="L267" s="81">
        <f t="shared" ref="L267:L285" si="18">IFERROR(FIND(RIGHT(K267,5),M267,1),FALSE)</f>
        <v>35</v>
      </c>
      <c r="M267" s="21" t="s">
        <v>297</v>
      </c>
      <c r="N267" s="19" t="s">
        <v>298</v>
      </c>
      <c r="O267" s="19">
        <v>1</v>
      </c>
      <c r="P267" s="19">
        <v>35</v>
      </c>
      <c r="Q267" s="81"/>
      <c r="R267" s="129"/>
      <c r="T267" s="87" t="e">
        <f>VLOOKUP(D267,#REF!,1,FALSE)</f>
        <v>#REF!</v>
      </c>
      <c r="W267" s="87" t="e">
        <f>VLOOKUP(D267,#REF!,7,FALSE)</f>
        <v>#REF!</v>
      </c>
      <c r="X267" t="e">
        <f t="shared" si="17"/>
        <v>#REF!</v>
      </c>
    </row>
    <row r="268" spans="1:24" ht="44.25" customHeight="1">
      <c r="B268" s="233"/>
      <c r="C268" s="233"/>
      <c r="D268" s="26" t="s">
        <v>1217</v>
      </c>
      <c r="E268" s="26" t="s">
        <v>1217</v>
      </c>
      <c r="F268" s="26"/>
      <c r="G268" s="26" t="s">
        <v>1163</v>
      </c>
      <c r="H268" s="26" t="s">
        <v>1106</v>
      </c>
      <c r="I268" s="26" t="s">
        <v>1121</v>
      </c>
      <c r="J268" s="81"/>
      <c r="K268" s="81" t="str">
        <f t="shared" si="16"/>
        <v>DoorHandle</v>
      </c>
      <c r="L268" s="81">
        <f t="shared" si="18"/>
        <v>35</v>
      </c>
      <c r="M268" s="21" t="s">
        <v>299</v>
      </c>
      <c r="N268" s="19">
        <v>50</v>
      </c>
      <c r="O268" s="19">
        <v>1</v>
      </c>
      <c r="P268" s="19">
        <v>50</v>
      </c>
      <c r="Q268" s="19">
        <v>5</v>
      </c>
      <c r="R268" s="129"/>
      <c r="T268" s="87" t="e">
        <f>VLOOKUP(D268,#REF!,1,FALSE)</f>
        <v>#REF!</v>
      </c>
      <c r="W268" s="87" t="e">
        <f>VLOOKUP(D268,#REF!,7,FALSE)</f>
        <v>#REF!</v>
      </c>
      <c r="X268" t="e">
        <f t="shared" si="17"/>
        <v>#REF!</v>
      </c>
    </row>
    <row r="269" spans="1:24" ht="51" customHeight="1">
      <c r="B269" s="233"/>
      <c r="C269" s="233"/>
      <c r="D269" s="26" t="s">
        <v>1218</v>
      </c>
      <c r="E269" s="26" t="s">
        <v>1218</v>
      </c>
      <c r="F269" s="26"/>
      <c r="G269" s="26" t="s">
        <v>1163</v>
      </c>
      <c r="H269" s="26" t="s">
        <v>1106</v>
      </c>
      <c r="I269" s="26" t="s">
        <v>1121</v>
      </c>
      <c r="J269" s="81"/>
      <c r="K269" s="81" t="str">
        <f t="shared" si="16"/>
        <v>DoorHandle</v>
      </c>
      <c r="L269" s="81">
        <f t="shared" si="18"/>
        <v>35</v>
      </c>
      <c r="M269" s="21" t="s">
        <v>300</v>
      </c>
      <c r="N269" s="19" t="s">
        <v>203</v>
      </c>
      <c r="O269" s="19">
        <v>1</v>
      </c>
      <c r="P269" s="19">
        <v>30</v>
      </c>
      <c r="Q269" s="81"/>
      <c r="R269" s="129"/>
      <c r="T269" s="87" t="e">
        <f>VLOOKUP(D269,#REF!,1,FALSE)</f>
        <v>#REF!</v>
      </c>
      <c r="W269" s="87" t="e">
        <f>VLOOKUP(D269,#REF!,7,FALSE)</f>
        <v>#REF!</v>
      </c>
      <c r="X269" t="e">
        <f t="shared" si="17"/>
        <v>#REF!</v>
      </c>
    </row>
    <row r="270" spans="1:24" ht="46.5" customHeight="1">
      <c r="B270" s="233"/>
      <c r="C270" s="233"/>
      <c r="D270" s="26" t="s">
        <v>301</v>
      </c>
      <c r="E270" s="26" t="s">
        <v>301</v>
      </c>
      <c r="F270" s="26"/>
      <c r="G270" s="26" t="s">
        <v>1163</v>
      </c>
      <c r="H270" s="26" t="s">
        <v>1106</v>
      </c>
      <c r="I270" s="26" t="s">
        <v>1121</v>
      </c>
      <c r="J270" s="81"/>
      <c r="K270" s="81" t="str">
        <f t="shared" si="16"/>
        <v>DoorHandle</v>
      </c>
      <c r="L270" s="81">
        <f t="shared" si="18"/>
        <v>35</v>
      </c>
      <c r="M270" s="21" t="s">
        <v>302</v>
      </c>
      <c r="N270" s="19" t="s">
        <v>259</v>
      </c>
      <c r="O270" s="19">
        <v>1</v>
      </c>
      <c r="P270" s="19">
        <v>29</v>
      </c>
      <c r="Q270" s="81"/>
      <c r="R270" s="129"/>
      <c r="T270" s="87" t="e">
        <f>VLOOKUP(D270,#REF!,1,FALSE)</f>
        <v>#REF!</v>
      </c>
      <c r="W270" s="87" t="e">
        <f>VLOOKUP(D270,#REF!,7,FALSE)</f>
        <v>#REF!</v>
      </c>
      <c r="X270" t="e">
        <f t="shared" si="17"/>
        <v>#REF!</v>
      </c>
    </row>
    <row r="271" spans="1:24" s="126" customFormat="1" ht="46.5" customHeight="1">
      <c r="A271" s="122"/>
      <c r="B271" s="677"/>
      <c r="C271" s="677"/>
      <c r="D271" s="88" t="s">
        <v>1219</v>
      </c>
      <c r="E271" s="88" t="s">
        <v>1219</v>
      </c>
      <c r="F271" s="88"/>
      <c r="G271" s="88" t="s">
        <v>1163</v>
      </c>
      <c r="H271" s="88" t="s">
        <v>1106</v>
      </c>
      <c r="I271" s="88" t="s">
        <v>1121</v>
      </c>
      <c r="J271" s="122"/>
      <c r="K271" s="122" t="str">
        <f t="shared" si="16"/>
        <v>DoorHandle</v>
      </c>
      <c r="L271" s="122">
        <f t="shared" si="18"/>
        <v>35</v>
      </c>
      <c r="M271" s="1158" t="s">
        <v>303</v>
      </c>
      <c r="N271" s="125">
        <v>0</v>
      </c>
      <c r="O271" s="125">
        <v>0</v>
      </c>
      <c r="P271" s="125">
        <v>0</v>
      </c>
      <c r="Q271" s="122"/>
      <c r="R271" s="1163"/>
      <c r="S271" s="127"/>
      <c r="T271" s="127" t="e">
        <f>VLOOKUP(D271,#REF!,1,FALSE)</f>
        <v>#REF!</v>
      </c>
      <c r="U271" s="127"/>
      <c r="V271" s="127"/>
      <c r="W271" s="127" t="e">
        <f>VLOOKUP(D271,#REF!,7,FALSE)</f>
        <v>#REF!</v>
      </c>
      <c r="X271" s="126" t="e">
        <f t="shared" si="17"/>
        <v>#REF!</v>
      </c>
    </row>
    <row r="272" spans="1:24" s="126" customFormat="1" ht="46.5" customHeight="1">
      <c r="A272" s="122"/>
      <c r="B272" s="677"/>
      <c r="C272" s="677"/>
      <c r="D272" s="88" t="s">
        <v>1220</v>
      </c>
      <c r="E272" s="88" t="s">
        <v>1220</v>
      </c>
      <c r="F272" s="88"/>
      <c r="G272" s="88" t="s">
        <v>1163</v>
      </c>
      <c r="H272" s="88" t="s">
        <v>1106</v>
      </c>
      <c r="I272" s="88" t="s">
        <v>1121</v>
      </c>
      <c r="J272" s="122"/>
      <c r="K272" s="122" t="str">
        <f t="shared" si="16"/>
        <v>DoorHandle</v>
      </c>
      <c r="L272" s="122">
        <f t="shared" si="18"/>
        <v>35</v>
      </c>
      <c r="M272" s="1158" t="s">
        <v>305</v>
      </c>
      <c r="N272" s="125">
        <v>0</v>
      </c>
      <c r="O272" s="125">
        <v>0</v>
      </c>
      <c r="P272" s="125">
        <v>0</v>
      </c>
      <c r="Q272" s="122"/>
      <c r="R272" s="1163"/>
      <c r="S272" s="127"/>
      <c r="T272" s="127" t="e">
        <f>VLOOKUP(D272,#REF!,1,FALSE)</f>
        <v>#REF!</v>
      </c>
      <c r="U272" s="127"/>
      <c r="V272" s="127"/>
      <c r="W272" s="127" t="e">
        <f>VLOOKUP(D272,#REF!,7,FALSE)</f>
        <v>#REF!</v>
      </c>
      <c r="X272" s="126" t="e">
        <f t="shared" si="17"/>
        <v>#REF!</v>
      </c>
    </row>
    <row r="273" spans="1:29" s="126" customFormat="1" ht="42.75" customHeight="1">
      <c r="A273" s="122"/>
      <c r="B273" s="677"/>
      <c r="C273" s="677"/>
      <c r="D273" s="88" t="s">
        <v>1221</v>
      </c>
      <c r="E273" s="88" t="s">
        <v>1221</v>
      </c>
      <c r="F273" s="88"/>
      <c r="G273" s="88" t="s">
        <v>1163</v>
      </c>
      <c r="H273" s="88" t="s">
        <v>1106</v>
      </c>
      <c r="I273" s="88" t="s">
        <v>1121</v>
      </c>
      <c r="J273" s="122"/>
      <c r="K273" s="122" t="str">
        <f t="shared" si="16"/>
        <v>DoorHandle</v>
      </c>
      <c r="L273" s="122">
        <f t="shared" si="18"/>
        <v>35</v>
      </c>
      <c r="M273" s="1158" t="s">
        <v>306</v>
      </c>
      <c r="N273" s="125">
        <v>0</v>
      </c>
      <c r="O273" s="125">
        <v>0</v>
      </c>
      <c r="P273" s="125">
        <v>0</v>
      </c>
      <c r="Q273" s="122"/>
      <c r="R273" s="1163"/>
      <c r="S273" s="127"/>
      <c r="T273" s="127" t="e">
        <f>VLOOKUP(D273,#REF!,1,FALSE)</f>
        <v>#REF!</v>
      </c>
      <c r="U273" s="127"/>
      <c r="V273" s="127"/>
      <c r="W273" s="127" t="e">
        <f>VLOOKUP(D273,#REF!,7,FALSE)</f>
        <v>#REF!</v>
      </c>
      <c r="X273" s="126" t="e">
        <f t="shared" si="17"/>
        <v>#REF!</v>
      </c>
    </row>
    <row r="274" spans="1:29" s="126" customFormat="1" ht="49.5" customHeight="1">
      <c r="A274" s="122"/>
      <c r="B274" s="677"/>
      <c r="C274" s="677"/>
      <c r="D274" s="88" t="s">
        <v>1222</v>
      </c>
      <c r="E274" s="88" t="s">
        <v>1222</v>
      </c>
      <c r="F274" s="88"/>
      <c r="G274" s="88" t="s">
        <v>1163</v>
      </c>
      <c r="H274" s="88" t="s">
        <v>1106</v>
      </c>
      <c r="I274" s="88" t="s">
        <v>1121</v>
      </c>
      <c r="J274" s="122"/>
      <c r="K274" s="122" t="str">
        <f t="shared" ref="K274:K285" si="19">IF(LEFT(D274,1)="B",IF(IFERROR(FIND("Handle",M274,1),"!door")="!door","PowerMirror","DoorHandle"),IF(LEFT(D274,2)="DS","DoorHandle",IF(LEFT(D274,2)="IF","DoorHandle","EngineMount")))</f>
        <v>DoorHandle</v>
      </c>
      <c r="L274" s="122">
        <f t="shared" si="18"/>
        <v>35</v>
      </c>
      <c r="M274" s="1158" t="s">
        <v>308</v>
      </c>
      <c r="N274" s="125">
        <v>0</v>
      </c>
      <c r="O274" s="125">
        <v>0</v>
      </c>
      <c r="P274" s="125">
        <v>0</v>
      </c>
      <c r="Q274" s="122"/>
      <c r="R274" s="1163"/>
      <c r="S274" s="127"/>
      <c r="T274" s="127" t="e">
        <f>VLOOKUP(D274,#REF!,1,FALSE)</f>
        <v>#REF!</v>
      </c>
      <c r="U274" s="127"/>
      <c r="V274" s="127"/>
      <c r="W274" s="127" t="e">
        <f>VLOOKUP(D274,#REF!,7,FALSE)</f>
        <v>#REF!</v>
      </c>
      <c r="X274" s="126" t="e">
        <f t="shared" si="17"/>
        <v>#REF!</v>
      </c>
    </row>
    <row r="275" spans="1:29" s="126" customFormat="1" ht="42" customHeight="1">
      <c r="A275" s="122"/>
      <c r="B275" s="677"/>
      <c r="C275" s="677"/>
      <c r="D275" s="88" t="s">
        <v>455</v>
      </c>
      <c r="E275" s="88" t="s">
        <v>455</v>
      </c>
      <c r="F275" s="88"/>
      <c r="G275" s="88" t="s">
        <v>1163</v>
      </c>
      <c r="H275" s="88" t="s">
        <v>1179</v>
      </c>
      <c r="I275" s="88" t="s">
        <v>1121</v>
      </c>
      <c r="J275" s="122"/>
      <c r="K275" s="122" t="str">
        <f t="shared" si="19"/>
        <v>DoorHandle</v>
      </c>
      <c r="L275" s="122">
        <f t="shared" si="18"/>
        <v>33</v>
      </c>
      <c r="M275" s="1158" t="s">
        <v>456</v>
      </c>
      <c r="N275" s="125">
        <v>0</v>
      </c>
      <c r="O275" s="125">
        <v>0</v>
      </c>
      <c r="P275" s="125">
        <v>0</v>
      </c>
      <c r="Q275" s="122"/>
      <c r="R275" s="1163"/>
      <c r="S275" s="127"/>
      <c r="T275" s="127" t="e">
        <f>VLOOKUP(D275,#REF!,1,FALSE)</f>
        <v>#REF!</v>
      </c>
      <c r="U275" s="127"/>
      <c r="V275" s="127"/>
      <c r="W275" s="127" t="e">
        <f>VLOOKUP(D275,#REF!,7,FALSE)</f>
        <v>#REF!</v>
      </c>
      <c r="X275" s="126" t="e">
        <f t="shared" si="17"/>
        <v>#REF!</v>
      </c>
    </row>
    <row r="276" spans="1:29" s="126" customFormat="1" ht="48" customHeight="1">
      <c r="A276" s="122"/>
      <c r="B276" s="677"/>
      <c r="C276" s="677"/>
      <c r="D276" s="88" t="s">
        <v>457</v>
      </c>
      <c r="E276" s="88" t="s">
        <v>457</v>
      </c>
      <c r="F276" s="88"/>
      <c r="G276" s="88" t="s">
        <v>1163</v>
      </c>
      <c r="H276" s="88" t="s">
        <v>1179</v>
      </c>
      <c r="I276" s="88" t="s">
        <v>1121</v>
      </c>
      <c r="J276" s="122"/>
      <c r="K276" s="122" t="str">
        <f t="shared" si="19"/>
        <v>DoorHandle</v>
      </c>
      <c r="L276" s="122">
        <f t="shared" si="18"/>
        <v>33</v>
      </c>
      <c r="M276" s="1158" t="s">
        <v>458</v>
      </c>
      <c r="N276" s="125">
        <v>0</v>
      </c>
      <c r="O276" s="125">
        <v>0</v>
      </c>
      <c r="P276" s="125">
        <v>0</v>
      </c>
      <c r="Q276" s="122"/>
      <c r="R276" s="1163"/>
      <c r="S276" s="127"/>
      <c r="T276" s="127" t="e">
        <f>VLOOKUP(D276,#REF!,1,FALSE)</f>
        <v>#REF!</v>
      </c>
      <c r="U276" s="127"/>
      <c r="V276" s="127"/>
      <c r="W276" s="127" t="e">
        <f>VLOOKUP(D276,#REF!,7,FALSE)</f>
        <v>#REF!</v>
      </c>
      <c r="X276" s="126" t="e">
        <f t="shared" si="17"/>
        <v>#REF!</v>
      </c>
    </row>
    <row r="277" spans="1:29" ht="45.75" customHeight="1">
      <c r="B277" s="233"/>
      <c r="C277" s="233"/>
      <c r="D277" s="26" t="s">
        <v>459</v>
      </c>
      <c r="E277" s="26" t="s">
        <v>459</v>
      </c>
      <c r="F277" s="26"/>
      <c r="G277" s="26" t="s">
        <v>1163</v>
      </c>
      <c r="H277" s="26" t="s">
        <v>1179</v>
      </c>
      <c r="I277" s="26" t="s">
        <v>1121</v>
      </c>
      <c r="J277" s="81"/>
      <c r="K277" s="81" t="str">
        <f t="shared" si="19"/>
        <v>DoorHandle</v>
      </c>
      <c r="L277" s="81">
        <f t="shared" si="18"/>
        <v>33</v>
      </c>
      <c r="M277" s="21" t="s">
        <v>460</v>
      </c>
      <c r="N277" s="19" t="s">
        <v>236</v>
      </c>
      <c r="O277" s="19">
        <v>1</v>
      </c>
      <c r="P277" s="19">
        <v>80</v>
      </c>
      <c r="Q277" s="81"/>
      <c r="R277" s="129"/>
      <c r="T277" s="87" t="e">
        <f>VLOOKUP(D277,#REF!,1,FALSE)</f>
        <v>#REF!</v>
      </c>
      <c r="W277" s="87" t="e">
        <f>VLOOKUP(D277,#REF!,7,FALSE)</f>
        <v>#REF!</v>
      </c>
      <c r="X277" t="e">
        <f t="shared" si="17"/>
        <v>#REF!</v>
      </c>
    </row>
    <row r="278" spans="1:29" ht="45.75" customHeight="1">
      <c r="B278" s="233"/>
      <c r="C278" s="233"/>
      <c r="D278" s="26" t="s">
        <v>1071</v>
      </c>
      <c r="E278" s="26"/>
      <c r="F278" s="26"/>
      <c r="G278" s="26" t="s">
        <v>1162</v>
      </c>
      <c r="H278" s="26" t="s">
        <v>1107</v>
      </c>
      <c r="I278" s="26" t="s">
        <v>1127</v>
      </c>
      <c r="J278" s="81"/>
      <c r="K278" s="81" t="str">
        <f t="shared" si="19"/>
        <v>PowerMirror</v>
      </c>
      <c r="L278" s="81" t="b">
        <f t="shared" si="18"/>
        <v>0</v>
      </c>
      <c r="M278" s="21"/>
      <c r="N278" s="19"/>
      <c r="O278" s="19"/>
      <c r="P278" s="19"/>
      <c r="Q278" s="81"/>
      <c r="R278" s="129"/>
      <c r="T278" s="87" t="e">
        <f>VLOOKUP(D278,#REF!,1,FALSE)</f>
        <v>#REF!</v>
      </c>
      <c r="W278" s="87" t="e">
        <f>VLOOKUP(D278,#REF!,7,FALSE)</f>
        <v>#REF!</v>
      </c>
      <c r="X278" t="e">
        <f t="shared" si="17"/>
        <v>#REF!</v>
      </c>
    </row>
    <row r="279" spans="1:29" ht="42.75" customHeight="1">
      <c r="B279" s="233"/>
      <c r="C279" s="233"/>
      <c r="D279" s="26" t="s">
        <v>461</v>
      </c>
      <c r="E279" s="26" t="s">
        <v>461</v>
      </c>
      <c r="F279" s="26"/>
      <c r="G279" s="26" t="s">
        <v>1163</v>
      </c>
      <c r="H279" s="26" t="s">
        <v>1179</v>
      </c>
      <c r="I279" s="26" t="s">
        <v>1121</v>
      </c>
      <c r="J279" s="81"/>
      <c r="K279" s="81" t="str">
        <f t="shared" si="19"/>
        <v>DoorHandle</v>
      </c>
      <c r="L279" s="81">
        <f t="shared" si="18"/>
        <v>33</v>
      </c>
      <c r="M279" s="21" t="s">
        <v>462</v>
      </c>
      <c r="N279" s="19" t="s">
        <v>236</v>
      </c>
      <c r="O279" s="19">
        <v>1</v>
      </c>
      <c r="P279" s="19">
        <v>80</v>
      </c>
      <c r="Q279" s="81"/>
      <c r="R279" s="129"/>
      <c r="T279" s="87" t="e">
        <f>VLOOKUP(D279,#REF!,1,FALSE)</f>
        <v>#REF!</v>
      </c>
      <c r="W279" s="87" t="e">
        <f>VLOOKUP(D279,#REF!,7,FALSE)</f>
        <v>#REF!</v>
      </c>
      <c r="X279" t="e">
        <f t="shared" si="17"/>
        <v>#REF!</v>
      </c>
    </row>
    <row r="280" spans="1:29" ht="39.75" customHeight="1">
      <c r="B280" s="233"/>
      <c r="C280" s="233"/>
      <c r="D280" s="26" t="s">
        <v>599</v>
      </c>
      <c r="E280" s="26" t="s">
        <v>599</v>
      </c>
      <c r="F280" s="26"/>
      <c r="G280" s="26" t="s">
        <v>1163</v>
      </c>
      <c r="H280" s="26" t="s">
        <v>1176</v>
      </c>
      <c r="I280" s="26" t="s">
        <v>1121</v>
      </c>
      <c r="J280" s="81"/>
      <c r="K280" s="81" t="str">
        <f t="shared" si="19"/>
        <v>DoorHandle</v>
      </c>
      <c r="L280" s="81">
        <f t="shared" si="18"/>
        <v>35</v>
      </c>
      <c r="M280" s="24" t="s">
        <v>600</v>
      </c>
      <c r="N280" s="19">
        <v>100</v>
      </c>
      <c r="O280" s="19">
        <v>1</v>
      </c>
      <c r="P280" s="19">
        <v>100</v>
      </c>
      <c r="Q280" s="81"/>
      <c r="R280" s="129" t="s">
        <v>1050</v>
      </c>
      <c r="T280" s="87" t="e">
        <f>VLOOKUP(D280,#REF!,1,FALSE)</f>
        <v>#REF!</v>
      </c>
      <c r="W280" s="87" t="e">
        <f>VLOOKUP(D280,#REF!,7,FALSE)</f>
        <v>#REF!</v>
      </c>
      <c r="X280" t="e">
        <f t="shared" si="17"/>
        <v>#REF!</v>
      </c>
    </row>
    <row r="281" spans="1:29" ht="42.75" customHeight="1">
      <c r="B281" s="233"/>
      <c r="C281" s="233"/>
      <c r="D281" s="26" t="s">
        <v>601</v>
      </c>
      <c r="E281" s="26" t="s">
        <v>601</v>
      </c>
      <c r="F281" s="26"/>
      <c r="G281" s="26" t="s">
        <v>1163</v>
      </c>
      <c r="H281" s="26" t="s">
        <v>1176</v>
      </c>
      <c r="I281" s="26" t="s">
        <v>1121</v>
      </c>
      <c r="J281" s="81"/>
      <c r="K281" s="81" t="str">
        <f t="shared" si="19"/>
        <v>DoorHandle</v>
      </c>
      <c r="L281" s="81">
        <f t="shared" si="18"/>
        <v>35</v>
      </c>
      <c r="M281" s="24" t="s">
        <v>602</v>
      </c>
      <c r="N281" s="19" t="s">
        <v>360</v>
      </c>
      <c r="O281" s="19">
        <v>2</v>
      </c>
      <c r="P281" s="19">
        <v>150</v>
      </c>
      <c r="Q281" s="81"/>
      <c r="R281" s="129"/>
      <c r="T281" s="87" t="e">
        <f>VLOOKUP(D281,#REF!,1,FALSE)</f>
        <v>#REF!</v>
      </c>
      <c r="W281" s="87" t="e">
        <f>VLOOKUP(D281,#REF!,7,FALSE)</f>
        <v>#REF!</v>
      </c>
      <c r="X281" t="e">
        <f t="shared" si="17"/>
        <v>#REF!</v>
      </c>
    </row>
    <row r="282" spans="1:29" ht="42.75" customHeight="1">
      <c r="B282" s="233"/>
      <c r="C282" s="233"/>
      <c r="D282" s="26" t="s">
        <v>2888</v>
      </c>
      <c r="E282" s="599" t="s">
        <v>2889</v>
      </c>
      <c r="F282" s="26"/>
      <c r="G282" s="26" t="s">
        <v>1163</v>
      </c>
      <c r="H282" s="26" t="s">
        <v>1474</v>
      </c>
      <c r="I282" s="26" t="s">
        <v>1476</v>
      </c>
      <c r="J282" s="81"/>
      <c r="K282" s="81"/>
      <c r="L282" s="81"/>
      <c r="M282" s="24"/>
      <c r="N282" s="19"/>
      <c r="O282" s="19"/>
      <c r="P282" s="19"/>
      <c r="Q282" s="81"/>
      <c r="R282" s="129"/>
      <c r="T282" s="87" t="e">
        <f>VLOOKUP(D282,#REF!,1,FALSE)</f>
        <v>#REF!</v>
      </c>
      <c r="W282" s="87" t="e">
        <f>VLOOKUP(D282,#REF!,7,FALSE)</f>
        <v>#REF!</v>
      </c>
      <c r="X282" t="e">
        <f t="shared" si="17"/>
        <v>#REF!</v>
      </c>
    </row>
    <row r="283" spans="1:29" ht="42.75" customHeight="1">
      <c r="A283" s="84"/>
      <c r="B283" s="674"/>
      <c r="C283" s="674"/>
      <c r="D283" s="26" t="s">
        <v>603</v>
      </c>
      <c r="E283" s="26" t="s">
        <v>603</v>
      </c>
      <c r="F283" s="26"/>
      <c r="G283" s="26" t="s">
        <v>1163</v>
      </c>
      <c r="H283" s="26" t="s">
        <v>1176</v>
      </c>
      <c r="I283" s="26" t="s">
        <v>1121</v>
      </c>
      <c r="J283" s="81"/>
      <c r="K283" s="81" t="str">
        <f t="shared" si="19"/>
        <v>DoorHandle</v>
      </c>
      <c r="L283" s="81">
        <f t="shared" si="18"/>
        <v>35</v>
      </c>
      <c r="M283" s="24" t="s">
        <v>604</v>
      </c>
      <c r="N283" s="19" t="s">
        <v>434</v>
      </c>
      <c r="O283" s="19">
        <v>2</v>
      </c>
      <c r="P283" s="19">
        <v>200</v>
      </c>
      <c r="Q283" s="81"/>
      <c r="R283" s="129"/>
      <c r="T283" s="87" t="e">
        <f>VLOOKUP(D283,#REF!,1,FALSE)</f>
        <v>#REF!</v>
      </c>
      <c r="W283" s="87" t="e">
        <f>VLOOKUP(D283,#REF!,7,FALSE)</f>
        <v>#REF!</v>
      </c>
      <c r="X283" t="e">
        <f t="shared" si="17"/>
        <v>#REF!</v>
      </c>
    </row>
    <row r="284" spans="1:29" ht="40.5" customHeight="1">
      <c r="A284" s="84"/>
      <c r="B284" s="674"/>
      <c r="C284" s="674"/>
      <c r="D284" s="26" t="s">
        <v>605</v>
      </c>
      <c r="E284" s="26" t="s">
        <v>605</v>
      </c>
      <c r="F284" s="26"/>
      <c r="G284" s="26" t="s">
        <v>1163</v>
      </c>
      <c r="H284" s="26" t="s">
        <v>1176</v>
      </c>
      <c r="I284" s="26" t="s">
        <v>1121</v>
      </c>
      <c r="J284" s="81"/>
      <c r="K284" s="81" t="str">
        <f t="shared" si="19"/>
        <v>DoorHandle</v>
      </c>
      <c r="L284" s="81">
        <f t="shared" si="18"/>
        <v>35</v>
      </c>
      <c r="M284" s="24" t="s">
        <v>606</v>
      </c>
      <c r="N284" s="19" t="s">
        <v>434</v>
      </c>
      <c r="O284" s="19">
        <v>2</v>
      </c>
      <c r="P284" s="19">
        <v>200</v>
      </c>
      <c r="Q284" s="81"/>
      <c r="R284" s="129"/>
      <c r="T284" s="87" t="e">
        <f>VLOOKUP(D284,#REF!,1,FALSE)</f>
        <v>#REF!</v>
      </c>
      <c r="W284" s="87" t="e">
        <f>VLOOKUP(D284,#REF!,7,FALSE)</f>
        <v>#REF!</v>
      </c>
      <c r="X284" t="e">
        <f t="shared" si="17"/>
        <v>#REF!</v>
      </c>
    </row>
    <row r="285" spans="1:29" ht="43.5" customHeight="1">
      <c r="A285" s="84"/>
      <c r="B285" s="674"/>
      <c r="C285" s="674"/>
      <c r="D285" s="65" t="s">
        <v>2882</v>
      </c>
      <c r="E285" s="600" t="s">
        <v>2883</v>
      </c>
      <c r="F285" s="142"/>
      <c r="G285" s="142" t="s">
        <v>1163</v>
      </c>
      <c r="H285" s="142" t="s">
        <v>1166</v>
      </c>
      <c r="I285" s="142" t="s">
        <v>1139</v>
      </c>
      <c r="J285" s="9"/>
      <c r="K285" s="81" t="str">
        <f t="shared" si="19"/>
        <v>DoorHandle</v>
      </c>
      <c r="L285" s="81" t="b">
        <f t="shared" si="18"/>
        <v>0</v>
      </c>
      <c r="M285" s="11"/>
      <c r="N285" s="12"/>
      <c r="O285" s="12"/>
      <c r="P285" s="12"/>
      <c r="Q285"/>
      <c r="T285" s="87" t="e">
        <f>VLOOKUP(D285,#REF!,1,FALSE)</f>
        <v>#REF!</v>
      </c>
      <c r="W285" s="87" t="e">
        <f>VLOOKUP(D285,#REF!,7,FALSE)</f>
        <v>#REF!</v>
      </c>
      <c r="X285" t="e">
        <f t="shared" si="17"/>
        <v>#REF!</v>
      </c>
    </row>
    <row r="286" spans="1:29" s="126" customFormat="1">
      <c r="A286" s="893">
        <v>0</v>
      </c>
      <c r="B286" s="893"/>
      <c r="C286" s="893">
        <v>3</v>
      </c>
      <c r="D286" s="826" t="s">
        <v>2576</v>
      </c>
      <c r="E286" s="826" t="s">
        <v>2577</v>
      </c>
      <c r="F286" s="826" t="s">
        <v>2578</v>
      </c>
      <c r="G286" s="826" t="s">
        <v>2579</v>
      </c>
      <c r="H286" s="903"/>
      <c r="I286" s="903"/>
      <c r="J286" s="903" t="s">
        <v>2997</v>
      </c>
      <c r="K286" s="903"/>
      <c r="L286" s="903"/>
      <c r="M286" s="903"/>
      <c r="N286" s="935">
        <v>0</v>
      </c>
      <c r="O286" s="826">
        <v>0</v>
      </c>
      <c r="P286" s="893">
        <v>0</v>
      </c>
      <c r="Q286" s="830">
        <v>0</v>
      </c>
      <c r="R286" s="884"/>
      <c r="S286" s="884"/>
      <c r="T286" s="885"/>
      <c r="U286" s="886"/>
      <c r="V286" s="886"/>
      <c r="W286" s="886"/>
      <c r="Y286" s="127"/>
      <c r="Z286" s="127"/>
      <c r="AA286" s="127"/>
      <c r="AB286" s="127"/>
      <c r="AC286" s="127"/>
    </row>
    <row r="287" spans="1:29" s="126" customFormat="1">
      <c r="A287" s="893"/>
      <c r="B287" s="893"/>
      <c r="C287" s="893">
        <v>2</v>
      </c>
      <c r="D287" s="826" t="s">
        <v>2580</v>
      </c>
      <c r="E287" s="826" t="s">
        <v>2581</v>
      </c>
      <c r="F287" s="826" t="s">
        <v>2582</v>
      </c>
      <c r="G287" s="826" t="s">
        <v>2583</v>
      </c>
      <c r="H287" s="826"/>
      <c r="I287" s="826"/>
      <c r="J287" s="903" t="s">
        <v>2997</v>
      </c>
      <c r="K287" s="826"/>
      <c r="L287" s="826"/>
      <c r="M287" s="826"/>
      <c r="N287" s="935"/>
      <c r="O287" s="826"/>
      <c r="P287" s="893"/>
      <c r="Q287" s="830">
        <v>0</v>
      </c>
      <c r="R287" s="884"/>
      <c r="S287" s="884"/>
      <c r="T287" s="885"/>
      <c r="U287" s="886"/>
      <c r="V287" s="886"/>
      <c r="W287" s="886"/>
      <c r="Y287" s="127"/>
      <c r="Z287" s="127"/>
      <c r="AA287" s="127"/>
      <c r="AB287" s="127"/>
      <c r="AC287" s="127"/>
    </row>
    <row r="288" spans="1:29">
      <c r="A288" s="625"/>
      <c r="B288" s="625"/>
      <c r="C288" s="625">
        <v>1</v>
      </c>
      <c r="D288" s="826" t="s">
        <v>2584</v>
      </c>
      <c r="E288" s="826" t="s">
        <v>2585</v>
      </c>
      <c r="F288" s="666" t="s">
        <v>2586</v>
      </c>
      <c r="G288" s="666" t="s">
        <v>2583</v>
      </c>
      <c r="H288" s="666"/>
      <c r="I288" s="666"/>
      <c r="J288" s="607" t="s">
        <v>2997</v>
      </c>
      <c r="K288" s="666"/>
      <c r="L288" s="666"/>
      <c r="M288" s="666"/>
      <c r="N288" s="626"/>
      <c r="O288" s="666"/>
      <c r="P288" s="625"/>
      <c r="Q288" s="627"/>
      <c r="R288" s="1"/>
      <c r="S288" s="1"/>
      <c r="T288" s="2"/>
      <c r="U288" s="3"/>
      <c r="V288" s="3"/>
      <c r="W288" s="3"/>
      <c r="Y288" s="87"/>
      <c r="Z288" s="87"/>
      <c r="AA288" s="87"/>
      <c r="AB288" s="87"/>
      <c r="AC288" s="87"/>
    </row>
    <row r="289" spans="1:29" s="126" customFormat="1">
      <c r="A289" s="893"/>
      <c r="B289" s="893"/>
      <c r="C289" s="893">
        <v>1</v>
      </c>
      <c r="D289" s="826" t="s">
        <v>2587</v>
      </c>
      <c r="E289" s="826" t="s">
        <v>2588</v>
      </c>
      <c r="F289" s="826" t="s">
        <v>2589</v>
      </c>
      <c r="G289" s="826" t="s">
        <v>2590</v>
      </c>
      <c r="H289" s="826"/>
      <c r="I289" s="826"/>
      <c r="J289" s="903" t="s">
        <v>2997</v>
      </c>
      <c r="K289" s="826"/>
      <c r="L289" s="826"/>
      <c r="M289" s="826"/>
      <c r="N289" s="935"/>
      <c r="O289" s="826"/>
      <c r="P289" s="893"/>
      <c r="Q289" s="830">
        <v>0</v>
      </c>
      <c r="R289" s="884"/>
      <c r="S289" s="884"/>
      <c r="T289" s="885"/>
      <c r="U289" s="886"/>
      <c r="V289" s="886"/>
      <c r="W289" s="886"/>
      <c r="Y289" s="127"/>
      <c r="Z289" s="127"/>
      <c r="AA289" s="127"/>
      <c r="AB289" s="127"/>
      <c r="AC289" s="127"/>
    </row>
    <row r="290" spans="1:29">
      <c r="A290" s="625"/>
      <c r="B290" s="625"/>
      <c r="C290" s="625">
        <v>1</v>
      </c>
      <c r="D290" s="826" t="s">
        <v>2584</v>
      </c>
      <c r="E290" s="826" t="s">
        <v>2585</v>
      </c>
      <c r="F290" s="666" t="s">
        <v>2586</v>
      </c>
      <c r="G290" s="666" t="s">
        <v>2597</v>
      </c>
      <c r="H290" s="666"/>
      <c r="I290" s="666"/>
      <c r="J290" s="607" t="s">
        <v>2997</v>
      </c>
      <c r="K290" s="666"/>
      <c r="L290" s="666"/>
      <c r="M290" s="666"/>
      <c r="N290" s="626"/>
      <c r="O290" s="666"/>
      <c r="P290" s="625"/>
      <c r="Q290" s="830" t="s">
        <v>1978</v>
      </c>
      <c r="R290" s="1"/>
      <c r="S290" s="1"/>
      <c r="T290" s="2"/>
      <c r="U290" s="3"/>
      <c r="V290" s="3"/>
      <c r="W290" s="3"/>
      <c r="Y290" s="87"/>
      <c r="Z290" s="87"/>
      <c r="AA290" s="87"/>
      <c r="AB290" s="87"/>
      <c r="AC290" s="87"/>
    </row>
    <row r="291" spans="1:29">
      <c r="A291" s="625"/>
      <c r="B291" s="625"/>
      <c r="C291" s="625">
        <v>1</v>
      </c>
      <c r="D291" s="826" t="s">
        <v>2587</v>
      </c>
      <c r="E291" s="826" t="s">
        <v>2588</v>
      </c>
      <c r="F291" s="826" t="s">
        <v>2589</v>
      </c>
      <c r="G291" s="826" t="s">
        <v>2598</v>
      </c>
      <c r="H291" s="826"/>
      <c r="I291" s="826"/>
      <c r="J291" s="903" t="s">
        <v>2997</v>
      </c>
      <c r="K291" s="826"/>
      <c r="L291" s="826"/>
      <c r="M291" s="826"/>
      <c r="N291" s="935">
        <v>0</v>
      </c>
      <c r="O291" s="826">
        <v>0</v>
      </c>
      <c r="P291" s="893">
        <v>0</v>
      </c>
      <c r="Q291" s="830">
        <v>0</v>
      </c>
      <c r="R291" s="1"/>
      <c r="S291" s="1"/>
      <c r="T291" s="2"/>
      <c r="U291" s="3"/>
      <c r="V291" s="3"/>
      <c r="W291" s="3"/>
      <c r="Y291" s="87"/>
      <c r="Z291" s="87"/>
      <c r="AA291" s="87"/>
      <c r="AB291" s="87"/>
      <c r="AC291" s="87"/>
    </row>
    <row r="292" spans="1:29" s="126" customFormat="1">
      <c r="A292" s="893">
        <v>0</v>
      </c>
      <c r="B292" s="893"/>
      <c r="C292" s="893">
        <v>1</v>
      </c>
      <c r="D292" s="826" t="s">
        <v>2604</v>
      </c>
      <c r="E292" s="826" t="s">
        <v>2577</v>
      </c>
      <c r="F292" s="826" t="s">
        <v>2578</v>
      </c>
      <c r="G292" s="826" t="s">
        <v>2583</v>
      </c>
      <c r="H292" s="903"/>
      <c r="I292" s="903"/>
      <c r="J292" s="903" t="s">
        <v>2997</v>
      </c>
      <c r="K292" s="903"/>
      <c r="L292" s="903"/>
      <c r="M292" s="903"/>
      <c r="N292" s="935">
        <v>0</v>
      </c>
      <c r="O292" s="826">
        <v>0</v>
      </c>
      <c r="P292" s="893">
        <v>0</v>
      </c>
      <c r="Q292" s="827">
        <v>0</v>
      </c>
      <c r="R292" s="884"/>
      <c r="S292" s="884"/>
      <c r="T292" s="885"/>
      <c r="U292" s="886"/>
      <c r="V292" s="886"/>
      <c r="W292" s="886"/>
      <c r="Y292" s="127"/>
      <c r="Z292" s="127"/>
      <c r="AA292" s="127"/>
      <c r="AB292" s="127"/>
      <c r="AC292" s="127"/>
    </row>
    <row r="293" spans="1:29">
      <c r="A293" s="625"/>
      <c r="B293" s="625"/>
      <c r="C293" s="625">
        <v>1</v>
      </c>
      <c r="D293" s="826" t="s">
        <v>2605</v>
      </c>
      <c r="E293" s="826" t="s">
        <v>2581</v>
      </c>
      <c r="F293" s="826" t="s">
        <v>2582</v>
      </c>
      <c r="G293" s="826" t="s">
        <v>2606</v>
      </c>
      <c r="H293" s="903"/>
      <c r="I293" s="903"/>
      <c r="J293" s="903" t="s">
        <v>2997</v>
      </c>
      <c r="K293" s="903"/>
      <c r="L293" s="903"/>
      <c r="M293" s="903"/>
      <c r="N293" s="935"/>
      <c r="O293" s="826"/>
      <c r="P293" s="893"/>
      <c r="Q293" s="827"/>
      <c r="R293" s="1"/>
      <c r="S293" s="1"/>
      <c r="T293" s="2"/>
      <c r="U293" s="3"/>
      <c r="V293" s="133"/>
      <c r="W293" s="133"/>
      <c r="X293" s="120"/>
      <c r="Y293" s="87"/>
      <c r="Z293" s="87"/>
      <c r="AA293" s="87"/>
      <c r="AB293" s="87"/>
      <c r="AC293" s="87"/>
    </row>
    <row r="294" spans="1:29">
      <c r="A294" s="666"/>
      <c r="B294" s="638"/>
      <c r="C294" s="638">
        <v>3</v>
      </c>
      <c r="D294" s="633" t="s">
        <v>2626</v>
      </c>
      <c r="E294" s="633" t="s">
        <v>1259</v>
      </c>
      <c r="F294" s="633"/>
      <c r="G294" s="607" t="s">
        <v>2597</v>
      </c>
      <c r="H294" s="666"/>
      <c r="I294" s="666"/>
      <c r="J294" s="607" t="s">
        <v>2997</v>
      </c>
      <c r="K294" s="666"/>
      <c r="L294" s="666"/>
      <c r="M294" s="666"/>
      <c r="N294" s="626">
        <v>24</v>
      </c>
      <c r="O294" s="666">
        <v>3</v>
      </c>
      <c r="P294" s="666">
        <v>72</v>
      </c>
      <c r="Q294" s="666">
        <v>72</v>
      </c>
      <c r="R294" s="1"/>
      <c r="S294" s="1"/>
      <c r="T294" s="2"/>
      <c r="U294" s="3"/>
      <c r="V294" s="133"/>
      <c r="W294" s="133"/>
      <c r="X294" s="120"/>
      <c r="Y294" s="87"/>
      <c r="Z294" s="87"/>
      <c r="AA294" s="87"/>
      <c r="AB294" s="87"/>
      <c r="AC294" s="87"/>
    </row>
    <row r="295" spans="1:29">
      <c r="A295" s="666" t="s">
        <v>4456</v>
      </c>
      <c r="B295" s="678"/>
      <c r="C295" s="678">
        <v>7</v>
      </c>
      <c r="D295" s="634" t="s">
        <v>2660</v>
      </c>
      <c r="E295" s="634" t="s">
        <v>2661</v>
      </c>
      <c r="F295" s="634"/>
      <c r="G295" s="607" t="s">
        <v>2597</v>
      </c>
      <c r="H295" s="666"/>
      <c r="I295" s="666"/>
      <c r="J295" s="607" t="s">
        <v>2997</v>
      </c>
      <c r="K295" s="666"/>
      <c r="L295" s="666"/>
      <c r="M295" s="666"/>
      <c r="N295" s="626">
        <v>4</v>
      </c>
      <c r="O295" s="666">
        <v>7</v>
      </c>
      <c r="P295" s="666">
        <v>28</v>
      </c>
      <c r="Q295" s="667">
        <v>28</v>
      </c>
      <c r="R295" s="1"/>
      <c r="S295" s="1"/>
      <c r="T295" s="2"/>
      <c r="U295" s="3"/>
      <c r="V295" s="133"/>
      <c r="W295" s="133"/>
      <c r="X295" s="120"/>
      <c r="Y295" s="87"/>
      <c r="Z295" s="87"/>
      <c r="AA295" s="87"/>
      <c r="AB295" s="87"/>
      <c r="AC295" s="87"/>
    </row>
    <row r="296" spans="1:29">
      <c r="A296" s="666" t="s">
        <v>4456</v>
      </c>
      <c r="B296" s="678"/>
      <c r="C296" s="678">
        <v>1</v>
      </c>
      <c r="D296" s="634" t="s">
        <v>2662</v>
      </c>
      <c r="E296" s="634" t="s">
        <v>2661</v>
      </c>
      <c r="F296" s="634"/>
      <c r="G296" s="607" t="s">
        <v>2597</v>
      </c>
      <c r="H296" s="666"/>
      <c r="I296" s="666"/>
      <c r="J296" s="607" t="s">
        <v>2997</v>
      </c>
      <c r="K296" s="666"/>
      <c r="L296" s="666"/>
      <c r="M296" s="666"/>
      <c r="N296" s="626">
        <v>2</v>
      </c>
      <c r="O296" s="666">
        <v>1</v>
      </c>
      <c r="P296" s="666">
        <v>2</v>
      </c>
      <c r="Q296" s="667">
        <v>2</v>
      </c>
      <c r="R296" s="1"/>
      <c r="S296" s="1"/>
      <c r="T296" s="2"/>
      <c r="U296" s="3"/>
      <c r="V296" s="133"/>
      <c r="W296" s="133"/>
      <c r="X296" s="120"/>
      <c r="Y296" s="87"/>
      <c r="Z296" s="87"/>
      <c r="AA296" s="87"/>
      <c r="AB296" s="87"/>
      <c r="AC296" s="87"/>
    </row>
    <row r="297" spans="1:29">
      <c r="A297" s="635" t="s">
        <v>4456</v>
      </c>
      <c r="B297" s="635"/>
      <c r="C297" s="635">
        <v>2</v>
      </c>
      <c r="D297" s="636" t="s">
        <v>2663</v>
      </c>
      <c r="E297" s="636" t="s">
        <v>2664</v>
      </c>
      <c r="F297" s="637"/>
      <c r="G297" s="666" t="s">
        <v>2597</v>
      </c>
      <c r="H297" s="637"/>
      <c r="I297" s="637"/>
      <c r="J297" s="607" t="s">
        <v>2997</v>
      </c>
      <c r="K297" s="637"/>
      <c r="L297" s="637"/>
      <c r="M297" s="637"/>
      <c r="N297" s="626">
        <v>4</v>
      </c>
      <c r="O297" s="666">
        <v>2</v>
      </c>
      <c r="P297" s="666">
        <v>8</v>
      </c>
      <c r="Q297" s="667">
        <v>8</v>
      </c>
      <c r="R297" s="1"/>
      <c r="S297" s="1"/>
      <c r="T297" s="2"/>
      <c r="U297" s="3"/>
      <c r="V297" s="133"/>
      <c r="W297" s="133"/>
      <c r="X297" s="120"/>
      <c r="Y297" s="87"/>
      <c r="Z297" s="87"/>
      <c r="AA297" s="87"/>
      <c r="AB297" s="87"/>
      <c r="AC297" s="87"/>
    </row>
    <row r="298" spans="1:29">
      <c r="A298" s="635" t="s">
        <v>4456</v>
      </c>
      <c r="B298" s="635"/>
      <c r="C298" s="635">
        <v>1</v>
      </c>
      <c r="D298" s="636" t="s">
        <v>2665</v>
      </c>
      <c r="E298" s="636" t="s">
        <v>2664</v>
      </c>
      <c r="F298" s="637"/>
      <c r="G298" s="607" t="s">
        <v>2597</v>
      </c>
      <c r="H298" s="637"/>
      <c r="I298" s="637"/>
      <c r="J298" s="607" t="s">
        <v>2997</v>
      </c>
      <c r="K298" s="637"/>
      <c r="L298" s="637"/>
      <c r="M298" s="637"/>
      <c r="N298" s="626">
        <v>2</v>
      </c>
      <c r="O298" s="666">
        <v>1</v>
      </c>
      <c r="P298" s="666">
        <v>2</v>
      </c>
      <c r="Q298" s="667">
        <v>2</v>
      </c>
      <c r="R298" s="1"/>
      <c r="S298" s="1"/>
      <c r="T298" s="2"/>
      <c r="U298" s="3"/>
      <c r="V298" s="133"/>
      <c r="W298" s="133"/>
      <c r="X298" s="120"/>
      <c r="Y298" s="87"/>
      <c r="Z298" s="87"/>
      <c r="AA298" s="87"/>
      <c r="AB298" s="87"/>
      <c r="AC298" s="87"/>
    </row>
    <row r="299" spans="1:29">
      <c r="A299" s="635" t="s">
        <v>4456</v>
      </c>
      <c r="B299" s="635"/>
      <c r="C299" s="635">
        <v>2</v>
      </c>
      <c r="D299" s="636" t="s">
        <v>2666</v>
      </c>
      <c r="E299" s="636" t="s">
        <v>2667</v>
      </c>
      <c r="F299" s="637"/>
      <c r="G299" s="607" t="s">
        <v>2597</v>
      </c>
      <c r="H299" s="638"/>
      <c r="I299" s="638"/>
      <c r="J299" s="607" t="s">
        <v>2997</v>
      </c>
      <c r="K299" s="638"/>
      <c r="L299" s="638"/>
      <c r="M299" s="638"/>
      <c r="N299" s="626">
        <v>4</v>
      </c>
      <c r="O299" s="666">
        <v>2</v>
      </c>
      <c r="P299" s="666">
        <v>8</v>
      </c>
      <c r="Q299" s="667">
        <v>8</v>
      </c>
      <c r="R299" s="1"/>
      <c r="S299" s="1"/>
      <c r="T299" s="2"/>
      <c r="U299" s="3"/>
      <c r="V299" s="133"/>
      <c r="W299" s="133"/>
      <c r="X299" s="120"/>
      <c r="Y299" s="87"/>
      <c r="Z299" s="87"/>
      <c r="AA299" s="87"/>
      <c r="AB299" s="87"/>
      <c r="AC299" s="87"/>
    </row>
    <row r="300" spans="1:29">
      <c r="A300" s="635" t="s">
        <v>4456</v>
      </c>
      <c r="B300" s="635"/>
      <c r="C300" s="635">
        <v>1</v>
      </c>
      <c r="D300" s="636" t="s">
        <v>2668</v>
      </c>
      <c r="E300" s="636" t="s">
        <v>2667</v>
      </c>
      <c r="F300" s="637"/>
      <c r="G300" s="666" t="s">
        <v>2597</v>
      </c>
      <c r="H300" s="638"/>
      <c r="I300" s="638"/>
      <c r="J300" s="607" t="s">
        <v>2997</v>
      </c>
      <c r="K300" s="638"/>
      <c r="L300" s="638"/>
      <c r="M300" s="638"/>
      <c r="N300" s="626">
        <v>2</v>
      </c>
      <c r="O300" s="666">
        <v>1</v>
      </c>
      <c r="P300" s="666">
        <v>2</v>
      </c>
      <c r="Q300" s="667">
        <v>2</v>
      </c>
      <c r="R300" s="1"/>
      <c r="S300" s="1"/>
      <c r="T300" s="2"/>
      <c r="U300" s="3"/>
      <c r="V300" s="133"/>
      <c r="W300" s="133"/>
      <c r="X300" s="120"/>
      <c r="Y300" s="87"/>
      <c r="Z300" s="87"/>
      <c r="AA300" s="87"/>
      <c r="AB300" s="87"/>
      <c r="AC300" s="87"/>
    </row>
    <row r="301" spans="1:29" s="126" customFormat="1">
      <c r="A301" s="826" t="s">
        <v>4459</v>
      </c>
      <c r="B301" s="1356"/>
      <c r="C301" s="1356">
        <v>1</v>
      </c>
      <c r="D301" s="1357" t="s">
        <v>2669</v>
      </c>
      <c r="E301" s="1357" t="s">
        <v>2670</v>
      </c>
      <c r="F301" s="1357"/>
      <c r="G301" s="903" t="s">
        <v>2597</v>
      </c>
      <c r="H301" s="826"/>
      <c r="I301" s="826"/>
      <c r="J301" s="903" t="s">
        <v>2997</v>
      </c>
      <c r="K301" s="826"/>
      <c r="L301" s="826"/>
      <c r="M301" s="826"/>
      <c r="N301" s="935">
        <v>0</v>
      </c>
      <c r="O301" s="826">
        <v>0</v>
      </c>
      <c r="P301" s="826">
        <v>0</v>
      </c>
      <c r="Q301" s="826">
        <v>0</v>
      </c>
      <c r="R301" s="884"/>
      <c r="S301" s="884"/>
      <c r="T301" s="885"/>
      <c r="U301" s="886"/>
      <c r="V301" s="887"/>
      <c r="W301" s="887"/>
      <c r="X301" s="888"/>
      <c r="Y301" s="127"/>
      <c r="Z301" s="127"/>
      <c r="AA301" s="127"/>
      <c r="AB301" s="127"/>
      <c r="AC301" s="127"/>
    </row>
    <row r="302" spans="1:29">
      <c r="A302" s="666" t="s">
        <v>4459</v>
      </c>
      <c r="B302" s="638"/>
      <c r="C302" s="638">
        <v>1</v>
      </c>
      <c r="D302" s="639" t="s">
        <v>2671</v>
      </c>
      <c r="E302" s="639" t="s">
        <v>2672</v>
      </c>
      <c r="F302" s="639"/>
      <c r="G302" s="607" t="s">
        <v>2597</v>
      </c>
      <c r="H302" s="666"/>
      <c r="I302" s="666"/>
      <c r="J302" s="607" t="s">
        <v>2997</v>
      </c>
      <c r="K302" s="666"/>
      <c r="L302" s="666"/>
      <c r="M302" s="666"/>
      <c r="N302" s="626">
        <v>28</v>
      </c>
      <c r="O302" s="666">
        <v>1</v>
      </c>
      <c r="P302" s="666">
        <v>28</v>
      </c>
      <c r="Q302" s="666">
        <v>28</v>
      </c>
      <c r="R302" s="1"/>
      <c r="S302" s="1"/>
      <c r="T302" s="2"/>
      <c r="U302" s="3"/>
      <c r="V302" s="133"/>
      <c r="W302" s="133"/>
      <c r="X302" s="120"/>
      <c r="Y302" s="87"/>
      <c r="Z302" s="87"/>
      <c r="AA302" s="87"/>
      <c r="AB302" s="87"/>
      <c r="AC302" s="87"/>
    </row>
    <row r="303" spans="1:29">
      <c r="A303" s="666" t="s">
        <v>4459</v>
      </c>
      <c r="B303" s="638"/>
      <c r="C303" s="638">
        <v>1</v>
      </c>
      <c r="D303" s="639" t="s">
        <v>2673</v>
      </c>
      <c r="E303" s="639" t="s">
        <v>2674</v>
      </c>
      <c r="F303" s="639"/>
      <c r="G303" s="607" t="s">
        <v>2597</v>
      </c>
      <c r="H303" s="666"/>
      <c r="I303" s="666"/>
      <c r="J303" s="607" t="s">
        <v>2997</v>
      </c>
      <c r="K303" s="666"/>
      <c r="L303" s="666"/>
      <c r="M303" s="666"/>
      <c r="N303" s="626">
        <v>28</v>
      </c>
      <c r="O303" s="666">
        <v>1</v>
      </c>
      <c r="P303" s="666">
        <v>28</v>
      </c>
      <c r="Q303" s="666">
        <v>28</v>
      </c>
      <c r="R303" s="1"/>
      <c r="S303" s="1"/>
      <c r="T303" s="2"/>
      <c r="U303" s="3"/>
      <c r="V303" s="133"/>
      <c r="W303" s="133"/>
      <c r="X303" s="120"/>
      <c r="Y303" s="87"/>
      <c r="Z303" s="87"/>
      <c r="AA303" s="87"/>
      <c r="AB303" s="87"/>
      <c r="AC303" s="87"/>
    </row>
    <row r="304" spans="1:29">
      <c r="A304" s="666"/>
      <c r="B304" s="638"/>
      <c r="C304" s="638">
        <v>1</v>
      </c>
      <c r="D304" s="639" t="s">
        <v>2675</v>
      </c>
      <c r="E304" s="639" t="s">
        <v>2676</v>
      </c>
      <c r="F304" s="639"/>
      <c r="G304" s="607" t="s">
        <v>2597</v>
      </c>
      <c r="H304" s="666"/>
      <c r="I304" s="666"/>
      <c r="J304" s="607" t="s">
        <v>2997</v>
      </c>
      <c r="K304" s="666"/>
      <c r="L304" s="666"/>
      <c r="M304" s="666"/>
      <c r="N304" s="626">
        <v>28</v>
      </c>
      <c r="O304" s="666">
        <v>1</v>
      </c>
      <c r="P304" s="666">
        <v>28</v>
      </c>
      <c r="Q304" s="666">
        <v>28</v>
      </c>
      <c r="R304" s="1"/>
      <c r="S304" s="1"/>
      <c r="T304" s="2"/>
      <c r="U304" s="3"/>
      <c r="V304" s="133"/>
      <c r="W304" s="133"/>
      <c r="X304" s="120"/>
      <c r="Y304" s="87"/>
      <c r="Z304" s="87"/>
      <c r="AA304" s="87"/>
      <c r="AB304" s="87"/>
      <c r="AC304" s="87"/>
    </row>
    <row r="305" spans="1:29">
      <c r="A305" s="666" t="s">
        <v>4459</v>
      </c>
      <c r="B305" s="678"/>
      <c r="C305" s="678">
        <v>1</v>
      </c>
      <c r="D305" s="649" t="s">
        <v>2942</v>
      </c>
      <c r="E305" s="649" t="s">
        <v>2678</v>
      </c>
      <c r="F305" s="649"/>
      <c r="G305" s="607" t="s">
        <v>2597</v>
      </c>
      <c r="H305" s="666"/>
      <c r="I305" s="666"/>
      <c r="J305" s="607" t="s">
        <v>2997</v>
      </c>
      <c r="K305" s="666"/>
      <c r="L305" s="666"/>
      <c r="M305" s="666"/>
      <c r="N305" s="626">
        <v>45</v>
      </c>
      <c r="O305" s="666">
        <v>1</v>
      </c>
      <c r="P305" s="666">
        <v>45</v>
      </c>
      <c r="Q305" s="666">
        <v>45</v>
      </c>
      <c r="R305" s="1"/>
      <c r="S305" s="1"/>
      <c r="T305" s="2"/>
      <c r="U305" s="3"/>
      <c r="V305" s="133"/>
      <c r="W305" s="133"/>
      <c r="X305" s="120"/>
      <c r="Y305" s="87"/>
      <c r="Z305" s="87"/>
      <c r="AA305" s="87"/>
      <c r="AB305" s="87"/>
      <c r="AC305" s="87"/>
    </row>
    <row r="306" spans="1:29">
      <c r="A306" s="666" t="s">
        <v>4459</v>
      </c>
      <c r="B306" s="678"/>
      <c r="C306" s="678">
        <v>1</v>
      </c>
      <c r="D306" s="649" t="s">
        <v>2943</v>
      </c>
      <c r="E306" s="649" t="s">
        <v>2681</v>
      </c>
      <c r="F306" s="649"/>
      <c r="G306" s="607" t="s">
        <v>2597</v>
      </c>
      <c r="H306" s="666"/>
      <c r="I306" s="666"/>
      <c r="J306" s="607" t="s">
        <v>2997</v>
      </c>
      <c r="K306" s="666"/>
      <c r="L306" s="666"/>
      <c r="M306" s="666"/>
      <c r="N306" s="626">
        <v>42</v>
      </c>
      <c r="O306" s="666">
        <v>1</v>
      </c>
      <c r="P306" s="666">
        <v>42</v>
      </c>
      <c r="Q306" s="666">
        <v>42</v>
      </c>
      <c r="R306" s="1"/>
      <c r="S306" s="1"/>
      <c r="T306" s="2"/>
      <c r="U306" s="3"/>
      <c r="V306" s="133"/>
      <c r="W306" s="133"/>
      <c r="X306" s="120"/>
      <c r="Y306" s="87"/>
      <c r="Z306" s="87"/>
      <c r="AA306" s="87"/>
      <c r="AB306" s="87"/>
      <c r="AC306" s="87"/>
    </row>
    <row r="307" spans="1:29">
      <c r="A307" s="666" t="s">
        <v>4456</v>
      </c>
      <c r="B307" s="638" t="s">
        <v>4456</v>
      </c>
      <c r="C307" s="638">
        <v>1</v>
      </c>
      <c r="D307" s="639" t="s">
        <v>4498</v>
      </c>
      <c r="E307" s="639" t="s">
        <v>3822</v>
      </c>
      <c r="F307" s="639"/>
      <c r="G307" s="607" t="s">
        <v>2597</v>
      </c>
      <c r="H307" s="666"/>
      <c r="I307" s="666"/>
      <c r="J307" s="607" t="s">
        <v>2997</v>
      </c>
      <c r="K307" s="666"/>
      <c r="L307" s="666"/>
      <c r="M307" s="666"/>
      <c r="N307" s="626">
        <v>0</v>
      </c>
      <c r="O307" s="666">
        <v>0</v>
      </c>
      <c r="P307" s="666">
        <v>0</v>
      </c>
      <c r="Q307" s="666">
        <v>17</v>
      </c>
      <c r="R307" s="1"/>
      <c r="S307" s="1"/>
      <c r="T307" s="2"/>
      <c r="U307" s="3"/>
      <c r="V307" s="133"/>
      <c r="W307" s="133"/>
      <c r="X307" s="120"/>
      <c r="Y307" s="87"/>
      <c r="Z307" s="87"/>
      <c r="AA307" s="87"/>
      <c r="AB307" s="87"/>
      <c r="AC307" s="87"/>
    </row>
    <row r="308" spans="1:29">
      <c r="A308" s="666" t="s">
        <v>4456</v>
      </c>
      <c r="B308" s="638"/>
      <c r="C308" s="638">
        <v>1</v>
      </c>
      <c r="D308" s="640" t="s">
        <v>2714</v>
      </c>
      <c r="E308" s="640" t="s">
        <v>2715</v>
      </c>
      <c r="F308" s="640"/>
      <c r="G308" s="607" t="s">
        <v>2597</v>
      </c>
      <c r="H308" s="666"/>
      <c r="I308" s="666"/>
      <c r="J308" s="607" t="s">
        <v>2997</v>
      </c>
      <c r="K308" s="666"/>
      <c r="L308" s="666"/>
      <c r="M308" s="666"/>
      <c r="N308" s="626">
        <v>50</v>
      </c>
      <c r="O308" s="666">
        <v>1</v>
      </c>
      <c r="P308" s="666">
        <v>50</v>
      </c>
      <c r="Q308" s="666">
        <v>50</v>
      </c>
      <c r="R308" s="1"/>
      <c r="S308" s="1"/>
      <c r="T308" s="2"/>
      <c r="U308" s="3"/>
      <c r="V308" s="133"/>
      <c r="W308" s="133"/>
      <c r="X308" s="120"/>
      <c r="Y308" s="87"/>
      <c r="Z308" s="87"/>
      <c r="AA308" s="87"/>
      <c r="AB308" s="87"/>
      <c r="AC308" s="87"/>
    </row>
    <row r="309" spans="1:29" s="126" customFormat="1">
      <c r="A309" s="826" t="s">
        <v>4456</v>
      </c>
      <c r="B309" s="881"/>
      <c r="C309" s="881">
        <v>1</v>
      </c>
      <c r="D309" s="1280" t="s">
        <v>2716</v>
      </c>
      <c r="E309" s="1280" t="s">
        <v>2717</v>
      </c>
      <c r="F309" s="1280"/>
      <c r="G309" s="903" t="s">
        <v>2597</v>
      </c>
      <c r="H309" s="826"/>
      <c r="I309" s="826"/>
      <c r="J309" s="903" t="s">
        <v>2997</v>
      </c>
      <c r="K309" s="826"/>
      <c r="L309" s="826"/>
      <c r="M309" s="826"/>
      <c r="N309" s="935">
        <v>0</v>
      </c>
      <c r="O309" s="826">
        <v>0</v>
      </c>
      <c r="P309" s="826">
        <v>0</v>
      </c>
      <c r="Q309" s="826">
        <v>0</v>
      </c>
      <c r="R309" s="884"/>
      <c r="S309" s="884"/>
      <c r="T309" s="885"/>
      <c r="U309" s="886"/>
      <c r="V309" s="887"/>
      <c r="W309" s="887"/>
      <c r="X309" s="888"/>
      <c r="Y309" s="127"/>
      <c r="Z309" s="127"/>
      <c r="AA309" s="127"/>
      <c r="AB309" s="127"/>
      <c r="AC309" s="127"/>
    </row>
    <row r="310" spans="1:29" s="1180" customFormat="1">
      <c r="A310" s="869"/>
      <c r="B310" s="1319"/>
      <c r="C310" s="1319">
        <v>1</v>
      </c>
      <c r="D310" s="1414" t="s">
        <v>2719</v>
      </c>
      <c r="E310" s="1414" t="s">
        <v>2720</v>
      </c>
      <c r="F310" s="1414"/>
      <c r="G310" s="870" t="s">
        <v>2597</v>
      </c>
      <c r="H310" s="869"/>
      <c r="I310" s="869"/>
      <c r="J310" s="870" t="s">
        <v>2997</v>
      </c>
      <c r="K310" s="869"/>
      <c r="L310" s="869"/>
      <c r="M310" s="869"/>
      <c r="N310" s="1214">
        <v>0</v>
      </c>
      <c r="O310" s="869">
        <v>0</v>
      </c>
      <c r="P310" s="869">
        <v>0</v>
      </c>
      <c r="Q310" s="869">
        <v>22</v>
      </c>
      <c r="R310" s="974"/>
      <c r="S310" s="974"/>
      <c r="T310" s="975"/>
      <c r="U310" s="976"/>
      <c r="V310" s="977"/>
      <c r="W310" s="977"/>
      <c r="X310" s="978"/>
      <c r="Y310" s="892"/>
      <c r="Z310" s="892"/>
      <c r="AA310" s="892"/>
      <c r="AB310" s="892"/>
      <c r="AC310" s="892"/>
    </row>
    <row r="311" spans="1:29" s="1180" customFormat="1">
      <c r="A311" s="869"/>
      <c r="B311" s="1319"/>
      <c r="C311" s="1319">
        <v>1</v>
      </c>
      <c r="D311" s="1414" t="s">
        <v>2721</v>
      </c>
      <c r="E311" s="1414" t="s">
        <v>2722</v>
      </c>
      <c r="F311" s="1414"/>
      <c r="G311" s="870" t="s">
        <v>2597</v>
      </c>
      <c r="H311" s="869"/>
      <c r="I311" s="869"/>
      <c r="J311" s="870" t="s">
        <v>2997</v>
      </c>
      <c r="K311" s="869"/>
      <c r="L311" s="869"/>
      <c r="M311" s="869"/>
      <c r="N311" s="1214">
        <v>0</v>
      </c>
      <c r="O311" s="869">
        <v>0</v>
      </c>
      <c r="P311" s="869">
        <v>0</v>
      </c>
      <c r="Q311" s="869">
        <v>12</v>
      </c>
      <c r="R311" s="974"/>
      <c r="S311" s="974"/>
      <c r="T311" s="975"/>
      <c r="U311" s="976"/>
      <c r="V311" s="977"/>
      <c r="W311" s="977"/>
      <c r="X311" s="978"/>
      <c r="Y311" s="892"/>
      <c r="Z311" s="892"/>
      <c r="AA311" s="892"/>
      <c r="AB311" s="892"/>
      <c r="AC311" s="892"/>
    </row>
    <row r="312" spans="1:29">
      <c r="A312" s="666" t="s">
        <v>4456</v>
      </c>
      <c r="B312" s="638"/>
      <c r="C312" s="638">
        <v>1</v>
      </c>
      <c r="D312" s="640" t="s">
        <v>2723</v>
      </c>
      <c r="E312" s="640" t="s">
        <v>2724</v>
      </c>
      <c r="F312" s="640"/>
      <c r="G312" s="607" t="s">
        <v>2597</v>
      </c>
      <c r="H312" s="666"/>
      <c r="I312" s="666"/>
      <c r="J312" s="607" t="s">
        <v>2997</v>
      </c>
      <c r="K312" s="666"/>
      <c r="L312" s="666"/>
      <c r="M312" s="666"/>
      <c r="N312" s="626">
        <v>20</v>
      </c>
      <c r="O312" s="666">
        <v>1</v>
      </c>
      <c r="P312" s="666">
        <v>20</v>
      </c>
      <c r="Q312" s="666">
        <v>20</v>
      </c>
      <c r="R312" s="1"/>
      <c r="S312" s="1"/>
      <c r="T312" s="2"/>
      <c r="U312" s="3"/>
      <c r="V312" s="133"/>
      <c r="W312" s="133"/>
      <c r="X312" s="120"/>
      <c r="Y312" s="87"/>
      <c r="Z312" s="87"/>
      <c r="AA312" s="87"/>
      <c r="AB312" s="87"/>
      <c r="AC312" s="87"/>
    </row>
    <row r="313" spans="1:29">
      <c r="A313" s="666" t="s">
        <v>4456</v>
      </c>
      <c r="B313" s="638"/>
      <c r="C313" s="638">
        <v>1</v>
      </c>
      <c r="D313" s="640" t="s">
        <v>2725</v>
      </c>
      <c r="E313" s="640" t="s">
        <v>2726</v>
      </c>
      <c r="F313" s="640"/>
      <c r="G313" s="607" t="s">
        <v>2597</v>
      </c>
      <c r="H313" s="666"/>
      <c r="I313" s="666"/>
      <c r="J313" s="607" t="s">
        <v>2997</v>
      </c>
      <c r="K313" s="666"/>
      <c r="L313" s="666"/>
      <c r="M313" s="666"/>
      <c r="N313" s="626">
        <v>39</v>
      </c>
      <c r="O313" s="666">
        <v>1</v>
      </c>
      <c r="P313" s="666">
        <v>39</v>
      </c>
      <c r="Q313" s="666">
        <v>39</v>
      </c>
      <c r="R313" s="1"/>
      <c r="S313" s="1"/>
      <c r="T313" s="2"/>
      <c r="U313" s="3"/>
      <c r="V313" s="133"/>
      <c r="W313" s="133"/>
      <c r="X313" s="120"/>
      <c r="Y313" s="87"/>
      <c r="Z313" s="87"/>
      <c r="AA313" s="87"/>
      <c r="AB313" s="87"/>
      <c r="AC313" s="87"/>
    </row>
    <row r="314" spans="1:29">
      <c r="A314" s="666" t="s">
        <v>4456</v>
      </c>
      <c r="B314" s="638"/>
      <c r="C314" s="638">
        <v>1</v>
      </c>
      <c r="D314" s="640" t="s">
        <v>2727</v>
      </c>
      <c r="E314" s="640" t="s">
        <v>2728</v>
      </c>
      <c r="F314" s="640"/>
      <c r="G314" s="607" t="s">
        <v>2597</v>
      </c>
      <c r="H314" s="666"/>
      <c r="I314" s="666"/>
      <c r="J314" s="607" t="s">
        <v>2997</v>
      </c>
      <c r="K314" s="666"/>
      <c r="L314" s="666"/>
      <c r="M314" s="666"/>
      <c r="N314" s="626">
        <v>29</v>
      </c>
      <c r="O314" s="666">
        <v>1</v>
      </c>
      <c r="P314" s="666">
        <v>29</v>
      </c>
      <c r="Q314" s="666">
        <v>29</v>
      </c>
      <c r="R314" s="1"/>
      <c r="S314" s="1"/>
      <c r="T314" s="2"/>
      <c r="U314" s="3"/>
      <c r="V314" s="133"/>
      <c r="W314" s="133"/>
      <c r="X314" s="120"/>
      <c r="Y314" s="87"/>
      <c r="Z314" s="87"/>
      <c r="AA314" s="87"/>
      <c r="AB314" s="87"/>
      <c r="AC314" s="87"/>
    </row>
    <row r="315" spans="1:29">
      <c r="A315" s="666" t="s">
        <v>4456</v>
      </c>
      <c r="B315" s="638"/>
      <c r="C315" s="638">
        <v>1</v>
      </c>
      <c r="D315" s="640" t="s">
        <v>2729</v>
      </c>
      <c r="E315" s="640" t="s">
        <v>2730</v>
      </c>
      <c r="F315" s="640"/>
      <c r="G315" s="607" t="s">
        <v>2597</v>
      </c>
      <c r="H315" s="666"/>
      <c r="I315" s="666"/>
      <c r="J315" s="607" t="s">
        <v>2997</v>
      </c>
      <c r="K315" s="666"/>
      <c r="L315" s="666"/>
      <c r="M315" s="666"/>
      <c r="N315" s="626">
        <v>20</v>
      </c>
      <c r="O315" s="666">
        <v>1</v>
      </c>
      <c r="P315" s="666">
        <v>20</v>
      </c>
      <c r="Q315" s="666">
        <v>20</v>
      </c>
      <c r="R315" s="1"/>
      <c r="S315" s="1"/>
      <c r="T315" s="2"/>
      <c r="U315" s="3"/>
      <c r="V315" s="133"/>
      <c r="W315" s="133"/>
      <c r="X315" s="120"/>
      <c r="Y315" s="87"/>
      <c r="Z315" s="87"/>
      <c r="AA315" s="87"/>
      <c r="AB315" s="87"/>
      <c r="AC315" s="87"/>
    </row>
    <row r="316" spans="1:29">
      <c r="A316" s="666" t="s">
        <v>4456</v>
      </c>
      <c r="B316" s="638"/>
      <c r="C316" s="638">
        <v>1</v>
      </c>
      <c r="D316" s="641" t="s">
        <v>2735</v>
      </c>
      <c r="E316" s="641" t="s">
        <v>2736</v>
      </c>
      <c r="F316" s="641"/>
      <c r="G316" s="607" t="s">
        <v>2597</v>
      </c>
      <c r="H316" s="666"/>
      <c r="I316" s="666"/>
      <c r="J316" s="607" t="s">
        <v>2997</v>
      </c>
      <c r="K316" s="666"/>
      <c r="L316" s="666"/>
      <c r="M316" s="666"/>
      <c r="N316" s="626">
        <v>25</v>
      </c>
      <c r="O316" s="666">
        <v>1</v>
      </c>
      <c r="P316" s="666">
        <v>25</v>
      </c>
      <c r="Q316" s="666">
        <v>25</v>
      </c>
      <c r="R316" s="1"/>
      <c r="S316" s="1"/>
      <c r="T316" s="2"/>
      <c r="U316" s="3"/>
      <c r="V316" s="133"/>
      <c r="W316" s="133"/>
      <c r="X316" s="120"/>
      <c r="Y316" s="87"/>
      <c r="Z316" s="87"/>
      <c r="AA316" s="87"/>
      <c r="AB316" s="87"/>
      <c r="AC316" s="87"/>
    </row>
    <row r="317" spans="1:29">
      <c r="A317" s="666" t="s">
        <v>4456</v>
      </c>
      <c r="B317" s="638"/>
      <c r="C317" s="638">
        <v>1</v>
      </c>
      <c r="D317" s="641" t="s">
        <v>2737</v>
      </c>
      <c r="E317" s="641" t="s">
        <v>2738</v>
      </c>
      <c r="F317" s="641"/>
      <c r="G317" s="607" t="s">
        <v>2597</v>
      </c>
      <c r="H317" s="666"/>
      <c r="I317" s="666"/>
      <c r="J317" s="607" t="s">
        <v>2997</v>
      </c>
      <c r="K317" s="666"/>
      <c r="L317" s="666"/>
      <c r="M317" s="666"/>
      <c r="N317" s="626">
        <v>28</v>
      </c>
      <c r="O317" s="666">
        <v>1</v>
      </c>
      <c r="P317" s="666">
        <v>28</v>
      </c>
      <c r="Q317" s="666">
        <v>28</v>
      </c>
      <c r="R317" s="1"/>
      <c r="S317" s="1"/>
      <c r="T317" s="2"/>
      <c r="U317" s="3"/>
      <c r="V317" s="133"/>
      <c r="W317" s="133"/>
      <c r="X317" s="120"/>
      <c r="Y317" s="87"/>
      <c r="Z317" s="87"/>
      <c r="AA317" s="87"/>
      <c r="AB317" s="87"/>
      <c r="AC317" s="87"/>
    </row>
    <row r="318" spans="1:29">
      <c r="A318" s="666" t="s">
        <v>4456</v>
      </c>
      <c r="B318" s="638"/>
      <c r="C318" s="638">
        <v>1</v>
      </c>
      <c r="D318" s="641" t="s">
        <v>2740</v>
      </c>
      <c r="E318" s="641" t="s">
        <v>2740</v>
      </c>
      <c r="F318" s="641"/>
      <c r="G318" s="607" t="s">
        <v>2597</v>
      </c>
      <c r="H318" s="666"/>
      <c r="I318" s="666"/>
      <c r="J318" s="607" t="s">
        <v>2997</v>
      </c>
      <c r="K318" s="666"/>
      <c r="L318" s="666"/>
      <c r="M318" s="666"/>
      <c r="N318" s="626">
        <v>40</v>
      </c>
      <c r="O318" s="666">
        <v>1</v>
      </c>
      <c r="P318" s="666">
        <v>40</v>
      </c>
      <c r="Q318" s="666">
        <v>40</v>
      </c>
      <c r="R318" s="1"/>
      <c r="S318" s="1"/>
      <c r="T318" s="2"/>
      <c r="U318" s="3"/>
      <c r="V318" s="133"/>
      <c r="W318" s="133"/>
      <c r="X318" s="120"/>
      <c r="Y318" s="87"/>
      <c r="Z318" s="87"/>
      <c r="AA318" s="87"/>
      <c r="AB318" s="87"/>
      <c r="AC318" s="87"/>
    </row>
    <row r="319" spans="1:29">
      <c r="A319" s="666" t="s">
        <v>4456</v>
      </c>
      <c r="B319" s="638"/>
      <c r="C319" s="638">
        <v>1</v>
      </c>
      <c r="D319" s="641" t="s">
        <v>2741</v>
      </c>
      <c r="E319" s="641" t="s">
        <v>2742</v>
      </c>
      <c r="F319" s="641"/>
      <c r="G319" s="607" t="s">
        <v>2597</v>
      </c>
      <c r="H319" s="666"/>
      <c r="I319" s="666"/>
      <c r="J319" s="607" t="s">
        <v>2997</v>
      </c>
      <c r="K319" s="666"/>
      <c r="L319" s="666"/>
      <c r="M319" s="666"/>
      <c r="N319" s="626">
        <v>50</v>
      </c>
      <c r="O319" s="666">
        <v>1</v>
      </c>
      <c r="P319" s="666">
        <v>50</v>
      </c>
      <c r="Q319" s="666">
        <v>50</v>
      </c>
      <c r="R319" s="1"/>
      <c r="S319" s="1"/>
      <c r="T319" s="2"/>
      <c r="U319" s="3"/>
      <c r="V319" s="133"/>
      <c r="W319" s="133"/>
      <c r="X319" s="120"/>
      <c r="Y319" s="87"/>
      <c r="Z319" s="87"/>
      <c r="AA319" s="87"/>
      <c r="AB319" s="87"/>
      <c r="AC319" s="87"/>
    </row>
    <row r="320" spans="1:29">
      <c r="A320" s="666"/>
      <c r="B320" s="638"/>
      <c r="C320" s="638">
        <v>1</v>
      </c>
      <c r="D320" s="641" t="s">
        <v>2743</v>
      </c>
      <c r="E320" s="641" t="s">
        <v>2744</v>
      </c>
      <c r="F320" s="641"/>
      <c r="G320" s="607" t="s">
        <v>2597</v>
      </c>
      <c r="H320" s="666"/>
      <c r="I320" s="666"/>
      <c r="J320" s="607" t="s">
        <v>2997</v>
      </c>
      <c r="K320" s="666"/>
      <c r="L320" s="666"/>
      <c r="M320" s="666"/>
      <c r="N320" s="626">
        <v>26</v>
      </c>
      <c r="O320" s="666">
        <v>1</v>
      </c>
      <c r="P320" s="666">
        <v>26</v>
      </c>
      <c r="Q320" s="666">
        <v>26</v>
      </c>
      <c r="R320" s="1"/>
      <c r="S320" s="1"/>
      <c r="T320" s="2"/>
      <c r="U320" s="3"/>
      <c r="V320" s="133"/>
      <c r="W320" s="133"/>
      <c r="X320" s="120"/>
      <c r="Y320" s="87"/>
      <c r="Z320" s="87"/>
      <c r="AA320" s="87"/>
      <c r="AB320" s="87"/>
      <c r="AC320" s="87"/>
    </row>
    <row r="321" spans="1:29">
      <c r="A321" s="666"/>
      <c r="B321" s="638"/>
      <c r="C321" s="638">
        <v>1</v>
      </c>
      <c r="D321" s="641" t="s">
        <v>2745</v>
      </c>
      <c r="E321" s="641" t="s">
        <v>2746</v>
      </c>
      <c r="F321" s="641"/>
      <c r="G321" s="607" t="s">
        <v>2597</v>
      </c>
      <c r="H321" s="666"/>
      <c r="I321" s="666"/>
      <c r="J321" s="607" t="s">
        <v>2997</v>
      </c>
      <c r="K321" s="666"/>
      <c r="L321" s="666"/>
      <c r="M321" s="666"/>
      <c r="N321" s="626">
        <v>30</v>
      </c>
      <c r="O321" s="666">
        <v>1</v>
      </c>
      <c r="P321" s="666">
        <v>30</v>
      </c>
      <c r="Q321" s="666">
        <v>30</v>
      </c>
      <c r="R321" s="1"/>
      <c r="S321" s="1"/>
      <c r="T321" s="2"/>
      <c r="U321" s="3"/>
      <c r="V321" s="133"/>
      <c r="W321" s="133"/>
      <c r="X321" s="120"/>
      <c r="Y321" s="87"/>
      <c r="Z321" s="87"/>
      <c r="AA321" s="87"/>
      <c r="AB321" s="87"/>
      <c r="AC321" s="87"/>
    </row>
    <row r="322" spans="1:29">
      <c r="A322" s="666"/>
      <c r="B322" s="638"/>
      <c r="C322" s="638">
        <v>1</v>
      </c>
      <c r="D322" s="829" t="s">
        <v>2747</v>
      </c>
      <c r="E322" s="829" t="s">
        <v>2748</v>
      </c>
      <c r="F322" s="641"/>
      <c r="G322" s="607" t="s">
        <v>2597</v>
      </c>
      <c r="H322" s="666"/>
      <c r="I322" s="666"/>
      <c r="J322" s="607" t="s">
        <v>2997</v>
      </c>
      <c r="K322" s="666"/>
      <c r="L322" s="666"/>
      <c r="M322" s="666"/>
      <c r="N322" s="626"/>
      <c r="O322" s="666"/>
      <c r="P322" s="666"/>
      <c r="Q322" s="826" t="s">
        <v>1978</v>
      </c>
      <c r="R322" s="1"/>
      <c r="S322" s="1"/>
      <c r="T322" s="2"/>
      <c r="U322" s="3"/>
      <c r="V322" s="133"/>
      <c r="W322" s="133"/>
      <c r="X322" s="120"/>
      <c r="Y322" s="87"/>
      <c r="Z322" s="87"/>
      <c r="AA322" s="87"/>
      <c r="AB322" s="87"/>
      <c r="AC322" s="87"/>
    </row>
    <row r="323" spans="1:29">
      <c r="A323" s="666"/>
      <c r="B323" s="638"/>
      <c r="C323" s="638">
        <v>1</v>
      </c>
      <c r="D323" s="641" t="s">
        <v>2749</v>
      </c>
      <c r="E323" s="641" t="s">
        <v>2750</v>
      </c>
      <c r="F323" s="641"/>
      <c r="G323" s="607" t="s">
        <v>2597</v>
      </c>
      <c r="H323" s="666"/>
      <c r="I323" s="666"/>
      <c r="J323" s="607" t="s">
        <v>2997</v>
      </c>
      <c r="K323" s="666"/>
      <c r="L323" s="666"/>
      <c r="M323" s="666"/>
      <c r="N323" s="626">
        <v>30</v>
      </c>
      <c r="O323" s="666">
        <v>1</v>
      </c>
      <c r="P323" s="666">
        <v>30</v>
      </c>
      <c r="Q323" s="666">
        <v>30</v>
      </c>
      <c r="R323" s="1"/>
      <c r="S323" s="1"/>
      <c r="T323" s="2"/>
      <c r="U323" s="3"/>
      <c r="V323" s="133"/>
      <c r="W323" s="133"/>
      <c r="X323" s="120"/>
      <c r="Y323" s="87"/>
      <c r="Z323" s="87"/>
      <c r="AA323" s="87"/>
      <c r="AB323" s="87"/>
      <c r="AC323" s="87"/>
    </row>
    <row r="324" spans="1:29">
      <c r="A324" s="666" t="s">
        <v>4456</v>
      </c>
      <c r="B324" s="638"/>
      <c r="C324" s="638">
        <v>1</v>
      </c>
      <c r="D324" s="642" t="s">
        <v>2760</v>
      </c>
      <c r="E324" s="642" t="s">
        <v>2761</v>
      </c>
      <c r="F324" s="642"/>
      <c r="G324" s="607" t="s">
        <v>2597</v>
      </c>
      <c r="H324" s="666"/>
      <c r="I324" s="666"/>
      <c r="J324" s="607" t="s">
        <v>2997</v>
      </c>
      <c r="K324" s="666"/>
      <c r="L324" s="666"/>
      <c r="M324" s="666"/>
      <c r="N324" s="626">
        <v>20</v>
      </c>
      <c r="O324" s="666">
        <v>1</v>
      </c>
      <c r="P324" s="666">
        <v>20</v>
      </c>
      <c r="Q324" s="666">
        <v>20</v>
      </c>
      <c r="R324" s="1"/>
      <c r="S324" s="1"/>
      <c r="T324" s="2"/>
      <c r="U324" s="3"/>
      <c r="V324" s="133"/>
      <c r="W324" s="133"/>
      <c r="X324" s="120"/>
      <c r="Y324" s="87"/>
      <c r="Z324" s="87"/>
      <c r="AA324" s="87"/>
      <c r="AB324" s="87"/>
      <c r="AC324" s="87"/>
    </row>
    <row r="325" spans="1:29">
      <c r="A325" s="666" t="s">
        <v>4456</v>
      </c>
      <c r="B325" s="638"/>
      <c r="C325" s="638">
        <v>1</v>
      </c>
      <c r="D325" s="642" t="s">
        <v>2762</v>
      </c>
      <c r="E325" s="642" t="s">
        <v>2763</v>
      </c>
      <c r="F325" s="642"/>
      <c r="G325" s="607" t="s">
        <v>2597</v>
      </c>
      <c r="H325" s="666"/>
      <c r="I325" s="666"/>
      <c r="J325" s="607" t="s">
        <v>2997</v>
      </c>
      <c r="K325" s="666"/>
      <c r="L325" s="666"/>
      <c r="M325" s="666"/>
      <c r="N325" s="626">
        <v>30</v>
      </c>
      <c r="O325" s="666">
        <v>1</v>
      </c>
      <c r="P325" s="666">
        <v>30</v>
      </c>
      <c r="Q325" s="666">
        <v>30</v>
      </c>
      <c r="R325" s="1"/>
      <c r="S325" s="1"/>
      <c r="T325" s="2"/>
      <c r="U325" s="3"/>
      <c r="V325" s="133"/>
      <c r="W325" s="133"/>
      <c r="X325" s="120"/>
      <c r="Y325" s="87"/>
      <c r="Z325" s="87"/>
      <c r="AA325" s="87"/>
      <c r="AB325" s="87"/>
      <c r="AC325" s="87"/>
    </row>
    <row r="326" spans="1:29">
      <c r="A326" s="666" t="s">
        <v>4456</v>
      </c>
      <c r="B326" s="638"/>
      <c r="C326" s="638">
        <v>1</v>
      </c>
      <c r="D326" s="642" t="s">
        <v>2764</v>
      </c>
      <c r="E326" s="642" t="s">
        <v>2765</v>
      </c>
      <c r="F326" s="642"/>
      <c r="G326" s="607" t="s">
        <v>2597</v>
      </c>
      <c r="H326" s="666"/>
      <c r="I326" s="666"/>
      <c r="J326" s="607" t="s">
        <v>2997</v>
      </c>
      <c r="K326" s="666"/>
      <c r="L326" s="666"/>
      <c r="M326" s="666"/>
      <c r="N326" s="626">
        <v>20</v>
      </c>
      <c r="O326" s="666">
        <v>1</v>
      </c>
      <c r="P326" s="666">
        <v>20</v>
      </c>
      <c r="Q326" s="666">
        <v>20</v>
      </c>
      <c r="R326" s="1"/>
      <c r="S326" s="1"/>
      <c r="T326" s="2"/>
      <c r="U326" s="3"/>
      <c r="V326" s="133"/>
      <c r="W326" s="133"/>
      <c r="X326" s="120"/>
      <c r="Y326" s="87"/>
      <c r="Z326" s="87"/>
      <c r="AA326" s="87"/>
      <c r="AB326" s="87"/>
      <c r="AC326" s="87"/>
    </row>
    <row r="327" spans="1:29">
      <c r="A327" s="666" t="s">
        <v>4456</v>
      </c>
      <c r="B327" s="638"/>
      <c r="C327" s="638">
        <v>1</v>
      </c>
      <c r="D327" s="642" t="s">
        <v>2766</v>
      </c>
      <c r="E327" s="642" t="s">
        <v>2767</v>
      </c>
      <c r="F327" s="642"/>
      <c r="G327" s="607" t="s">
        <v>2597</v>
      </c>
      <c r="H327" s="666"/>
      <c r="I327" s="666"/>
      <c r="J327" s="607" t="s">
        <v>2997</v>
      </c>
      <c r="K327" s="666"/>
      <c r="L327" s="666"/>
      <c r="M327" s="666"/>
      <c r="N327" s="626">
        <v>20</v>
      </c>
      <c r="O327" s="666">
        <v>1</v>
      </c>
      <c r="P327" s="666">
        <v>20</v>
      </c>
      <c r="Q327" s="666">
        <v>20</v>
      </c>
      <c r="R327" s="1"/>
      <c r="S327" s="1"/>
      <c r="T327" s="2"/>
      <c r="U327" s="3"/>
      <c r="V327" s="133"/>
      <c r="W327" s="133"/>
      <c r="X327" s="120"/>
      <c r="Y327" s="87"/>
      <c r="Z327" s="87"/>
      <c r="AA327" s="87"/>
      <c r="AB327" s="87"/>
      <c r="AC327" s="87"/>
    </row>
    <row r="328" spans="1:29">
      <c r="A328" s="666" t="s">
        <v>4456</v>
      </c>
      <c r="B328" s="638"/>
      <c r="C328" s="638">
        <v>1</v>
      </c>
      <c r="D328" s="642" t="s">
        <v>2768</v>
      </c>
      <c r="E328" s="642" t="s">
        <v>2769</v>
      </c>
      <c r="F328" s="642"/>
      <c r="G328" s="607" t="s">
        <v>2597</v>
      </c>
      <c r="H328" s="666"/>
      <c r="I328" s="666"/>
      <c r="J328" s="607" t="s">
        <v>2997</v>
      </c>
      <c r="K328" s="666"/>
      <c r="L328" s="666"/>
      <c r="M328" s="666"/>
      <c r="N328" s="626">
        <v>30</v>
      </c>
      <c r="O328" s="666">
        <v>1</v>
      </c>
      <c r="P328" s="666">
        <v>30</v>
      </c>
      <c r="Q328" s="666">
        <v>30</v>
      </c>
      <c r="R328" s="1"/>
      <c r="S328" s="1"/>
      <c r="T328" s="2"/>
      <c r="U328" s="3"/>
      <c r="V328" s="133"/>
      <c r="W328" s="133"/>
      <c r="X328" s="120"/>
      <c r="Y328" s="87"/>
      <c r="Z328" s="87"/>
      <c r="AA328" s="87"/>
      <c r="AB328" s="87"/>
      <c r="AC328" s="87"/>
    </row>
    <row r="329" spans="1:29">
      <c r="A329" s="666" t="s">
        <v>4456</v>
      </c>
      <c r="B329" s="638"/>
      <c r="C329" s="638">
        <v>1</v>
      </c>
      <c r="D329" s="642" t="s">
        <v>2770</v>
      </c>
      <c r="E329" s="642" t="s">
        <v>2771</v>
      </c>
      <c r="F329" s="642"/>
      <c r="G329" s="607" t="s">
        <v>2597</v>
      </c>
      <c r="H329" s="666"/>
      <c r="I329" s="666"/>
      <c r="J329" s="607" t="s">
        <v>2997</v>
      </c>
      <c r="K329" s="666"/>
      <c r="L329" s="666"/>
      <c r="M329" s="666"/>
      <c r="N329" s="626">
        <v>30</v>
      </c>
      <c r="O329" s="666">
        <v>1</v>
      </c>
      <c r="P329" s="666">
        <v>30</v>
      </c>
      <c r="Q329" s="666">
        <v>30</v>
      </c>
      <c r="R329" s="1"/>
      <c r="S329" s="1"/>
      <c r="T329" s="2"/>
      <c r="U329" s="3"/>
      <c r="V329" s="133"/>
      <c r="W329" s="133"/>
      <c r="X329" s="120"/>
      <c r="Y329" s="87"/>
      <c r="Z329" s="87"/>
      <c r="AA329" s="87"/>
      <c r="AB329" s="87"/>
      <c r="AC329" s="87"/>
    </row>
    <row r="330" spans="1:29">
      <c r="A330" s="666" t="s">
        <v>4456</v>
      </c>
      <c r="B330" s="638"/>
      <c r="C330" s="638">
        <v>1</v>
      </c>
      <c r="D330" s="642" t="s">
        <v>2772</v>
      </c>
      <c r="E330" s="642" t="s">
        <v>2773</v>
      </c>
      <c r="F330" s="642"/>
      <c r="G330" s="607" t="s">
        <v>2597</v>
      </c>
      <c r="H330" s="666"/>
      <c r="I330" s="666"/>
      <c r="J330" s="607" t="s">
        <v>2997</v>
      </c>
      <c r="K330" s="666"/>
      <c r="L330" s="666"/>
      <c r="M330" s="666"/>
      <c r="N330" s="626">
        <v>20</v>
      </c>
      <c r="O330" s="666">
        <v>1</v>
      </c>
      <c r="P330" s="666">
        <v>20</v>
      </c>
      <c r="Q330" s="666">
        <v>20</v>
      </c>
      <c r="R330" s="1"/>
      <c r="S330" s="1"/>
      <c r="T330" s="2"/>
      <c r="U330" s="3"/>
      <c r="V330" s="133"/>
      <c r="W330" s="133"/>
      <c r="X330" s="120"/>
      <c r="Y330" s="87"/>
      <c r="Z330" s="87"/>
      <c r="AA330" s="87"/>
      <c r="AB330" s="87"/>
      <c r="AC330" s="87"/>
    </row>
    <row r="331" spans="1:29">
      <c r="A331" s="666" t="s">
        <v>4456</v>
      </c>
      <c r="B331" s="638"/>
      <c r="C331" s="638">
        <v>1</v>
      </c>
      <c r="D331" s="642" t="s">
        <v>2774</v>
      </c>
      <c r="E331" s="642" t="s">
        <v>2775</v>
      </c>
      <c r="F331" s="642"/>
      <c r="G331" s="607" t="s">
        <v>2597</v>
      </c>
      <c r="H331" s="666"/>
      <c r="I331" s="666"/>
      <c r="J331" s="607" t="s">
        <v>2997</v>
      </c>
      <c r="K331" s="666"/>
      <c r="L331" s="666"/>
      <c r="M331" s="666"/>
      <c r="N331" s="626">
        <v>20</v>
      </c>
      <c r="O331" s="666">
        <v>1</v>
      </c>
      <c r="P331" s="666">
        <v>20</v>
      </c>
      <c r="Q331" s="666">
        <v>20</v>
      </c>
      <c r="R331" s="1"/>
      <c r="S331" s="1"/>
      <c r="T331" s="2"/>
      <c r="U331" s="3"/>
      <c r="V331" s="133"/>
      <c r="W331" s="133"/>
      <c r="X331" s="120"/>
      <c r="Y331" s="87"/>
      <c r="Z331" s="87"/>
      <c r="AA331" s="87"/>
      <c r="AB331" s="87"/>
      <c r="AC331" s="87"/>
    </row>
    <row r="332" spans="1:29">
      <c r="A332" s="666" t="s">
        <v>4456</v>
      </c>
      <c r="B332" s="638"/>
      <c r="C332" s="638">
        <v>1</v>
      </c>
      <c r="D332" s="642" t="s">
        <v>2776</v>
      </c>
      <c r="E332" s="642" t="s">
        <v>2777</v>
      </c>
      <c r="F332" s="642"/>
      <c r="G332" s="607" t="s">
        <v>2597</v>
      </c>
      <c r="H332" s="666"/>
      <c r="I332" s="666"/>
      <c r="J332" s="607" t="s">
        <v>2997</v>
      </c>
      <c r="K332" s="666"/>
      <c r="L332" s="666"/>
      <c r="M332" s="666"/>
      <c r="N332" s="626">
        <v>30</v>
      </c>
      <c r="O332" s="666">
        <v>1</v>
      </c>
      <c r="P332" s="666">
        <v>30</v>
      </c>
      <c r="Q332" s="666">
        <v>30</v>
      </c>
      <c r="R332" s="1"/>
      <c r="S332" s="1"/>
      <c r="T332" s="2"/>
      <c r="U332" s="3"/>
      <c r="V332" s="133"/>
      <c r="W332" s="133"/>
      <c r="X332" s="120"/>
      <c r="Y332" s="87"/>
      <c r="Z332" s="87"/>
      <c r="AA332" s="87"/>
      <c r="AB332" s="87"/>
      <c r="AC332" s="87"/>
    </row>
    <row r="333" spans="1:29" s="126" customFormat="1">
      <c r="A333" s="826" t="s">
        <v>4456</v>
      </c>
      <c r="B333" s="881"/>
      <c r="C333" s="881">
        <v>1</v>
      </c>
      <c r="D333" s="952" t="s">
        <v>2778</v>
      </c>
      <c r="E333" s="952" t="s">
        <v>2779</v>
      </c>
      <c r="F333" s="952"/>
      <c r="G333" s="903" t="s">
        <v>2597</v>
      </c>
      <c r="H333" s="826"/>
      <c r="I333" s="826"/>
      <c r="J333" s="903" t="s">
        <v>2997</v>
      </c>
      <c r="K333" s="826"/>
      <c r="L333" s="826"/>
      <c r="M333" s="826"/>
      <c r="N333" s="935">
        <v>0</v>
      </c>
      <c r="O333" s="826">
        <v>0</v>
      </c>
      <c r="P333" s="826">
        <v>0</v>
      </c>
      <c r="Q333" s="826">
        <v>0</v>
      </c>
      <c r="R333" s="884"/>
      <c r="S333" s="884"/>
      <c r="T333" s="885"/>
      <c r="U333" s="886"/>
      <c r="V333" s="887"/>
      <c r="W333" s="887"/>
      <c r="X333" s="888"/>
      <c r="Y333" s="127"/>
      <c r="Z333" s="127"/>
      <c r="AA333" s="127"/>
      <c r="AB333" s="127"/>
      <c r="AC333" s="127"/>
    </row>
    <row r="334" spans="1:29">
      <c r="A334" s="666" t="s">
        <v>4456</v>
      </c>
      <c r="B334" s="638"/>
      <c r="C334" s="638">
        <v>1</v>
      </c>
      <c r="D334" s="642" t="s">
        <v>2780</v>
      </c>
      <c r="E334" s="642" t="s">
        <v>2781</v>
      </c>
      <c r="F334" s="642"/>
      <c r="G334" s="607" t="s">
        <v>2597</v>
      </c>
      <c r="H334" s="666" t="s">
        <v>1175</v>
      </c>
      <c r="I334" s="666"/>
      <c r="J334" s="607" t="s">
        <v>2997</v>
      </c>
      <c r="K334" s="666"/>
      <c r="L334" s="666"/>
      <c r="M334" s="666"/>
      <c r="N334" s="626">
        <v>20</v>
      </c>
      <c r="O334" s="666">
        <v>1</v>
      </c>
      <c r="P334" s="666">
        <v>20</v>
      </c>
      <c r="Q334" s="666">
        <v>20</v>
      </c>
      <c r="R334" s="1"/>
      <c r="S334" s="1"/>
      <c r="T334" s="2"/>
      <c r="U334" s="3"/>
      <c r="V334" s="133"/>
      <c r="W334" s="133"/>
      <c r="X334" s="120"/>
      <c r="Y334" s="87"/>
      <c r="Z334" s="87"/>
      <c r="AA334" s="87"/>
      <c r="AB334" s="87"/>
      <c r="AC334" s="87"/>
    </row>
    <row r="335" spans="1:29">
      <c r="A335" s="666" t="s">
        <v>4456</v>
      </c>
      <c r="B335" s="638"/>
      <c r="C335" s="638">
        <v>1</v>
      </c>
      <c r="D335" s="642" t="s">
        <v>2782</v>
      </c>
      <c r="E335" s="642" t="s">
        <v>2783</v>
      </c>
      <c r="F335" s="642"/>
      <c r="G335" s="607" t="s">
        <v>2597</v>
      </c>
      <c r="H335" s="666" t="s">
        <v>1175</v>
      </c>
      <c r="I335" s="666"/>
      <c r="J335" s="607" t="s">
        <v>2997</v>
      </c>
      <c r="K335" s="666"/>
      <c r="L335" s="666"/>
      <c r="M335" s="666"/>
      <c r="N335" s="626">
        <v>20</v>
      </c>
      <c r="O335" s="666">
        <v>1</v>
      </c>
      <c r="P335" s="666">
        <v>20</v>
      </c>
      <c r="Q335" s="666">
        <v>20</v>
      </c>
      <c r="R335" s="1"/>
      <c r="S335" s="1"/>
      <c r="T335" s="2"/>
      <c r="U335" s="3"/>
      <c r="V335" s="133"/>
      <c r="W335" s="133"/>
      <c r="X335" s="120"/>
      <c r="Y335" s="87"/>
      <c r="Z335" s="87"/>
      <c r="AA335" s="87"/>
      <c r="AB335" s="87"/>
      <c r="AC335" s="87"/>
    </row>
    <row r="336" spans="1:29">
      <c r="A336" s="666" t="s">
        <v>4456</v>
      </c>
      <c r="B336" s="638"/>
      <c r="C336" s="638">
        <v>1</v>
      </c>
      <c r="D336" s="642" t="s">
        <v>2784</v>
      </c>
      <c r="E336" s="642" t="s">
        <v>2785</v>
      </c>
      <c r="F336" s="642"/>
      <c r="G336" s="607" t="s">
        <v>2597</v>
      </c>
      <c r="H336" s="666" t="s">
        <v>1175</v>
      </c>
      <c r="I336" s="666"/>
      <c r="J336" s="607" t="s">
        <v>2997</v>
      </c>
      <c r="K336" s="666"/>
      <c r="L336" s="666"/>
      <c r="M336" s="666"/>
      <c r="N336" s="626">
        <v>30</v>
      </c>
      <c r="O336" s="666">
        <v>1</v>
      </c>
      <c r="P336" s="666">
        <v>30</v>
      </c>
      <c r="Q336" s="666">
        <v>30</v>
      </c>
      <c r="R336" s="1"/>
      <c r="S336" s="1"/>
      <c r="T336" s="2"/>
      <c r="U336" s="3"/>
      <c r="V336" s="133"/>
      <c r="W336" s="133"/>
      <c r="X336" s="120"/>
      <c r="Y336" s="87"/>
      <c r="Z336" s="87"/>
      <c r="AA336" s="87"/>
      <c r="AB336" s="87"/>
      <c r="AC336" s="87"/>
    </row>
    <row r="337" spans="1:29">
      <c r="A337" s="666"/>
      <c r="B337" s="638"/>
      <c r="C337" s="881">
        <v>1</v>
      </c>
      <c r="D337" s="952" t="s">
        <v>2786</v>
      </c>
      <c r="E337" s="952" t="s">
        <v>2787</v>
      </c>
      <c r="F337" s="952"/>
      <c r="G337" s="903" t="s">
        <v>2597</v>
      </c>
      <c r="H337" s="826" t="s">
        <v>1175</v>
      </c>
      <c r="I337" s="826"/>
      <c r="J337" s="903" t="s">
        <v>2997</v>
      </c>
      <c r="K337" s="826"/>
      <c r="L337" s="826"/>
      <c r="M337" s="826"/>
      <c r="N337" s="935"/>
      <c r="O337" s="826"/>
      <c r="P337" s="826"/>
      <c r="Q337" s="826" t="s">
        <v>1978</v>
      </c>
      <c r="R337" s="884"/>
      <c r="S337" s="1"/>
      <c r="T337" s="2"/>
      <c r="U337" s="3"/>
      <c r="V337" s="133"/>
      <c r="W337" s="133"/>
      <c r="X337" s="120"/>
      <c r="Y337" s="87"/>
      <c r="Z337" s="87"/>
      <c r="AA337" s="87"/>
      <c r="AB337" s="87"/>
      <c r="AC337" s="87"/>
    </row>
    <row r="338" spans="1:29">
      <c r="A338" s="666" t="s">
        <v>4456</v>
      </c>
      <c r="B338" s="638"/>
      <c r="C338" s="638">
        <v>1</v>
      </c>
      <c r="D338" s="642" t="s">
        <v>2788</v>
      </c>
      <c r="E338" s="642" t="s">
        <v>2789</v>
      </c>
      <c r="F338" s="642"/>
      <c r="G338" s="607" t="s">
        <v>2597</v>
      </c>
      <c r="H338" s="666"/>
      <c r="I338" s="666"/>
      <c r="J338" s="607" t="s">
        <v>2997</v>
      </c>
      <c r="K338" s="666"/>
      <c r="L338" s="666"/>
      <c r="M338" s="666"/>
      <c r="N338" s="626">
        <v>20</v>
      </c>
      <c r="O338" s="666">
        <v>1</v>
      </c>
      <c r="P338" s="666">
        <v>20</v>
      </c>
      <c r="Q338" s="666">
        <v>20</v>
      </c>
      <c r="R338" s="1"/>
      <c r="S338" s="1"/>
      <c r="T338" s="2"/>
      <c r="U338" s="3"/>
      <c r="V338" s="133"/>
      <c r="W338" s="133"/>
      <c r="X338" s="120"/>
      <c r="Y338" s="87"/>
      <c r="Z338" s="87"/>
      <c r="AA338" s="87"/>
      <c r="AB338" s="87"/>
      <c r="AC338" s="87"/>
    </row>
    <row r="339" spans="1:29">
      <c r="A339" s="666" t="s">
        <v>4456</v>
      </c>
      <c r="B339" s="638"/>
      <c r="C339" s="638">
        <v>1</v>
      </c>
      <c r="D339" s="642" t="s">
        <v>2790</v>
      </c>
      <c r="E339" s="642" t="s">
        <v>2791</v>
      </c>
      <c r="F339" s="642"/>
      <c r="G339" s="607" t="s">
        <v>2597</v>
      </c>
      <c r="H339" s="666"/>
      <c r="I339" s="666"/>
      <c r="J339" s="607" t="s">
        <v>2997</v>
      </c>
      <c r="K339" s="666"/>
      <c r="L339" s="666"/>
      <c r="M339" s="666"/>
      <c r="N339" s="626">
        <v>20</v>
      </c>
      <c r="O339" s="666">
        <v>1</v>
      </c>
      <c r="P339" s="666">
        <v>20</v>
      </c>
      <c r="Q339" s="666">
        <v>20</v>
      </c>
      <c r="R339" s="1"/>
      <c r="S339" s="1"/>
      <c r="T339" s="2"/>
      <c r="U339" s="3"/>
      <c r="V339" s="133"/>
      <c r="W339" s="133"/>
      <c r="X339" s="120"/>
      <c r="Y339" s="87"/>
      <c r="Z339" s="87"/>
      <c r="AA339" s="87"/>
      <c r="AB339" s="87"/>
      <c r="AC339" s="87"/>
    </row>
    <row r="340" spans="1:29" s="1180" customFormat="1">
      <c r="A340" s="869" t="s">
        <v>4456</v>
      </c>
      <c r="B340" s="1319"/>
      <c r="C340" s="1319">
        <v>1</v>
      </c>
      <c r="D340" s="1320" t="s">
        <v>2792</v>
      </c>
      <c r="E340" s="1320" t="s">
        <v>2793</v>
      </c>
      <c r="F340" s="1320"/>
      <c r="G340" s="870" t="s">
        <v>2597</v>
      </c>
      <c r="H340" s="869"/>
      <c r="I340" s="869"/>
      <c r="J340" s="870" t="s">
        <v>2997</v>
      </c>
      <c r="K340" s="869"/>
      <c r="L340" s="869"/>
      <c r="M340" s="869"/>
      <c r="N340" s="1214">
        <v>0</v>
      </c>
      <c r="O340" s="869">
        <v>0</v>
      </c>
      <c r="P340" s="869">
        <v>0</v>
      </c>
      <c r="Q340" s="869">
        <v>6</v>
      </c>
      <c r="R340" s="974"/>
      <c r="S340" s="974"/>
      <c r="T340" s="975"/>
      <c r="U340" s="976"/>
      <c r="V340" s="977"/>
      <c r="W340" s="977"/>
      <c r="X340" s="978"/>
      <c r="Y340" s="892"/>
      <c r="Z340" s="892"/>
      <c r="AA340" s="892"/>
      <c r="AB340" s="892"/>
      <c r="AC340" s="892"/>
    </row>
    <row r="341" spans="1:29">
      <c r="A341" s="666" t="s">
        <v>4456</v>
      </c>
      <c r="B341" s="638"/>
      <c r="C341" s="638">
        <v>1</v>
      </c>
      <c r="D341" s="642" t="s">
        <v>2794</v>
      </c>
      <c r="E341" s="642" t="s">
        <v>2795</v>
      </c>
      <c r="F341" s="642"/>
      <c r="G341" s="607" t="s">
        <v>2597</v>
      </c>
      <c r="H341" s="666"/>
      <c r="I341" s="666"/>
      <c r="J341" s="607" t="s">
        <v>2997</v>
      </c>
      <c r="K341" s="666"/>
      <c r="L341" s="666"/>
      <c r="M341" s="666"/>
      <c r="N341" s="626">
        <v>40</v>
      </c>
      <c r="O341" s="666">
        <v>1</v>
      </c>
      <c r="P341" s="666">
        <v>40</v>
      </c>
      <c r="Q341" s="666">
        <v>40</v>
      </c>
      <c r="R341" s="1"/>
      <c r="S341" s="1"/>
      <c r="T341" s="2"/>
      <c r="U341" s="3"/>
      <c r="V341" s="133"/>
      <c r="W341" s="133"/>
      <c r="X341" s="120"/>
      <c r="Y341" s="87"/>
      <c r="Z341" s="87"/>
      <c r="AA341" s="87"/>
      <c r="AB341" s="87"/>
      <c r="AC341" s="87"/>
    </row>
    <row r="342" spans="1:29">
      <c r="A342" s="666" t="s">
        <v>4456</v>
      </c>
      <c r="B342" s="638"/>
      <c r="C342" s="638">
        <v>1</v>
      </c>
      <c r="D342" s="642" t="s">
        <v>2796</v>
      </c>
      <c r="E342" s="642" t="s">
        <v>2797</v>
      </c>
      <c r="F342" s="642"/>
      <c r="G342" s="607" t="s">
        <v>2597</v>
      </c>
      <c r="H342" s="666"/>
      <c r="I342" s="666"/>
      <c r="J342" s="607" t="s">
        <v>2997</v>
      </c>
      <c r="K342" s="666"/>
      <c r="L342" s="666"/>
      <c r="M342" s="666"/>
      <c r="N342" s="626">
        <v>20</v>
      </c>
      <c r="O342" s="666">
        <v>1</v>
      </c>
      <c r="P342" s="666">
        <v>20</v>
      </c>
      <c r="Q342" s="666">
        <v>20</v>
      </c>
      <c r="R342" s="1"/>
      <c r="S342" s="1"/>
      <c r="T342" s="2"/>
      <c r="U342" s="3"/>
      <c r="V342" s="133"/>
      <c r="W342" s="133"/>
      <c r="X342" s="120"/>
      <c r="Y342" s="87"/>
      <c r="Z342" s="87"/>
      <c r="AA342" s="87"/>
      <c r="AB342" s="87"/>
      <c r="AC342" s="87"/>
    </row>
    <row r="343" spans="1:29">
      <c r="A343" s="666" t="s">
        <v>4456</v>
      </c>
      <c r="B343" s="638"/>
      <c r="C343" s="638">
        <v>1</v>
      </c>
      <c r="D343" s="642" t="s">
        <v>2798</v>
      </c>
      <c r="E343" s="642" t="s">
        <v>2799</v>
      </c>
      <c r="F343" s="642"/>
      <c r="G343" s="607" t="s">
        <v>2597</v>
      </c>
      <c r="H343" s="666"/>
      <c r="I343" s="666"/>
      <c r="J343" s="607" t="s">
        <v>2997</v>
      </c>
      <c r="K343" s="666"/>
      <c r="L343" s="666"/>
      <c r="M343" s="666"/>
      <c r="N343" s="626">
        <v>20</v>
      </c>
      <c r="O343" s="666">
        <v>1</v>
      </c>
      <c r="P343" s="666">
        <v>20</v>
      </c>
      <c r="Q343" s="666">
        <v>20</v>
      </c>
      <c r="R343" s="1"/>
      <c r="S343" s="1"/>
      <c r="T343" s="2"/>
      <c r="U343" s="3"/>
      <c r="V343" s="133"/>
      <c r="W343" s="133"/>
      <c r="X343" s="120"/>
      <c r="Y343" s="87"/>
      <c r="Z343" s="87"/>
      <c r="AA343" s="87"/>
      <c r="AB343" s="87"/>
      <c r="AC343" s="87"/>
    </row>
    <row r="344" spans="1:29">
      <c r="A344" s="666" t="s">
        <v>4456</v>
      </c>
      <c r="B344" s="638"/>
      <c r="C344" s="638">
        <v>1</v>
      </c>
      <c r="D344" s="642" t="s">
        <v>2800</v>
      </c>
      <c r="E344" s="642" t="s">
        <v>2801</v>
      </c>
      <c r="F344" s="642"/>
      <c r="G344" s="607" t="s">
        <v>2597</v>
      </c>
      <c r="H344" s="666"/>
      <c r="I344" s="666"/>
      <c r="J344" s="607" t="s">
        <v>2997</v>
      </c>
      <c r="K344" s="666"/>
      <c r="L344" s="666"/>
      <c r="M344" s="666"/>
      <c r="N344" s="626">
        <v>30</v>
      </c>
      <c r="O344" s="666">
        <v>1</v>
      </c>
      <c r="P344" s="666">
        <v>30</v>
      </c>
      <c r="Q344" s="666">
        <v>30</v>
      </c>
      <c r="R344" s="1"/>
      <c r="S344" s="1"/>
      <c r="T344" s="2"/>
      <c r="U344" s="3"/>
      <c r="V344" s="133"/>
      <c r="W344" s="133"/>
      <c r="X344" s="120"/>
      <c r="Y344" s="87"/>
      <c r="Z344" s="87"/>
      <c r="AA344" s="87"/>
      <c r="AB344" s="87"/>
      <c r="AC344" s="87"/>
    </row>
    <row r="345" spans="1:29">
      <c r="A345" s="666" t="s">
        <v>4456</v>
      </c>
      <c r="B345" s="638"/>
      <c r="C345" s="638">
        <v>1</v>
      </c>
      <c r="D345" s="642" t="s">
        <v>2802</v>
      </c>
      <c r="E345" s="642" t="s">
        <v>2803</v>
      </c>
      <c r="F345" s="642"/>
      <c r="G345" s="607" t="s">
        <v>2597</v>
      </c>
      <c r="H345" s="666"/>
      <c r="I345" s="666"/>
      <c r="J345" s="607" t="s">
        <v>2997</v>
      </c>
      <c r="K345" s="666"/>
      <c r="L345" s="666"/>
      <c r="M345" s="666"/>
      <c r="N345" s="626">
        <v>40</v>
      </c>
      <c r="O345" s="666">
        <v>1</v>
      </c>
      <c r="P345" s="666">
        <v>40</v>
      </c>
      <c r="Q345" s="666">
        <v>40</v>
      </c>
      <c r="R345" s="1"/>
      <c r="S345" s="1"/>
      <c r="T345" s="2"/>
      <c r="U345" s="3"/>
      <c r="V345" s="133"/>
      <c r="W345" s="133"/>
      <c r="X345" s="120"/>
      <c r="Y345" s="87"/>
      <c r="Z345" s="87"/>
      <c r="AA345" s="87"/>
      <c r="AB345" s="87"/>
      <c r="AC345" s="87"/>
    </row>
    <row r="346" spans="1:29">
      <c r="A346" s="666" t="s">
        <v>4456</v>
      </c>
      <c r="B346" s="638"/>
      <c r="C346" s="638">
        <v>1</v>
      </c>
      <c r="D346" s="642" t="s">
        <v>2804</v>
      </c>
      <c r="E346" s="642" t="s">
        <v>2805</v>
      </c>
      <c r="F346" s="642"/>
      <c r="G346" s="607" t="s">
        <v>2597</v>
      </c>
      <c r="H346" s="666"/>
      <c r="I346" s="666"/>
      <c r="J346" s="607" t="s">
        <v>2997</v>
      </c>
      <c r="K346" s="666"/>
      <c r="L346" s="666"/>
      <c r="M346" s="666"/>
      <c r="N346" s="626">
        <v>20</v>
      </c>
      <c r="O346" s="666">
        <v>1</v>
      </c>
      <c r="P346" s="666">
        <v>20</v>
      </c>
      <c r="Q346" s="666">
        <v>20</v>
      </c>
      <c r="R346" s="1"/>
      <c r="S346" s="1"/>
      <c r="T346" s="2"/>
      <c r="U346" s="3"/>
      <c r="V346" s="133"/>
      <c r="W346" s="133"/>
      <c r="X346" s="120"/>
      <c r="Y346" s="87"/>
      <c r="Z346" s="87"/>
      <c r="AA346" s="87"/>
      <c r="AB346" s="87"/>
      <c r="AC346" s="87"/>
    </row>
    <row r="347" spans="1:29">
      <c r="A347" s="666" t="s">
        <v>4456</v>
      </c>
      <c r="B347" s="638"/>
      <c r="C347" s="638">
        <v>1</v>
      </c>
      <c r="D347" s="642" t="s">
        <v>2806</v>
      </c>
      <c r="E347" s="642" t="s">
        <v>2807</v>
      </c>
      <c r="F347" s="642"/>
      <c r="G347" s="607" t="s">
        <v>2597</v>
      </c>
      <c r="H347" s="666"/>
      <c r="I347" s="666"/>
      <c r="J347" s="607" t="s">
        <v>2997</v>
      </c>
      <c r="K347" s="666"/>
      <c r="L347" s="666"/>
      <c r="M347" s="666"/>
      <c r="N347" s="626">
        <v>20</v>
      </c>
      <c r="O347" s="666">
        <v>1</v>
      </c>
      <c r="P347" s="666">
        <v>20</v>
      </c>
      <c r="Q347" s="666">
        <v>20</v>
      </c>
      <c r="R347" s="1"/>
      <c r="S347" s="1"/>
      <c r="T347" s="2"/>
      <c r="U347" s="3"/>
      <c r="V347" s="133"/>
      <c r="W347" s="133"/>
      <c r="X347" s="120"/>
      <c r="Y347" s="87"/>
      <c r="Z347" s="87"/>
      <c r="AA347" s="87"/>
      <c r="AB347" s="87"/>
      <c r="AC347" s="87"/>
    </row>
    <row r="348" spans="1:29">
      <c r="A348" s="666"/>
      <c r="B348" s="678"/>
      <c r="C348" s="678">
        <v>1</v>
      </c>
      <c r="D348" s="644" t="s">
        <v>2944</v>
      </c>
      <c r="E348" s="644" t="s">
        <v>1264</v>
      </c>
      <c r="F348" s="644"/>
      <c r="G348" s="607" t="s">
        <v>2597</v>
      </c>
      <c r="H348" s="666"/>
      <c r="I348" s="666"/>
      <c r="J348" s="607" t="s">
        <v>2997</v>
      </c>
      <c r="K348" s="666"/>
      <c r="L348" s="666"/>
      <c r="M348" s="666"/>
      <c r="N348" s="626">
        <v>80</v>
      </c>
      <c r="O348" s="666">
        <v>1</v>
      </c>
      <c r="P348" s="666">
        <v>80</v>
      </c>
      <c r="Q348" s="666">
        <v>80</v>
      </c>
      <c r="R348" s="1"/>
      <c r="S348" s="1"/>
      <c r="T348" s="2"/>
      <c r="U348" s="3"/>
      <c r="V348" s="133"/>
      <c r="W348" s="133"/>
      <c r="X348" s="120"/>
      <c r="Y348" s="87"/>
      <c r="Z348" s="87"/>
      <c r="AA348" s="87"/>
      <c r="AB348" s="87"/>
      <c r="AC348" s="87"/>
    </row>
    <row r="349" spans="1:29">
      <c r="A349" s="666"/>
      <c r="B349" s="638"/>
      <c r="C349" s="638">
        <v>1</v>
      </c>
      <c r="D349" s="643" t="s">
        <v>2830</v>
      </c>
      <c r="E349" s="643" t="s">
        <v>2831</v>
      </c>
      <c r="F349" s="643"/>
      <c r="G349" s="607" t="s">
        <v>2597</v>
      </c>
      <c r="H349" s="666"/>
      <c r="I349" s="666"/>
      <c r="J349" s="607" t="s">
        <v>2997</v>
      </c>
      <c r="K349" s="666"/>
      <c r="L349" s="666"/>
      <c r="M349" s="666"/>
      <c r="N349" s="626">
        <v>30</v>
      </c>
      <c r="O349" s="666">
        <v>1</v>
      </c>
      <c r="P349" s="666">
        <v>30</v>
      </c>
      <c r="Q349" s="666">
        <v>30</v>
      </c>
      <c r="R349" s="1"/>
      <c r="S349" s="1"/>
      <c r="T349" s="2"/>
      <c r="U349" s="3"/>
      <c r="V349" s="133"/>
      <c r="W349" s="133"/>
      <c r="X349" s="120"/>
      <c r="Y349" s="87"/>
      <c r="Z349" s="87"/>
      <c r="AA349" s="87"/>
      <c r="AB349" s="87"/>
      <c r="AC349" s="87"/>
    </row>
    <row r="350" spans="1:29">
      <c r="A350" s="666"/>
      <c r="B350" s="638"/>
      <c r="C350" s="638">
        <v>1</v>
      </c>
      <c r="D350" s="643" t="s">
        <v>2832</v>
      </c>
      <c r="E350" s="643" t="s">
        <v>2833</v>
      </c>
      <c r="F350" s="643"/>
      <c r="G350" s="607" t="s">
        <v>2597</v>
      </c>
      <c r="H350" s="666"/>
      <c r="I350" s="666"/>
      <c r="J350" s="607" t="s">
        <v>2997</v>
      </c>
      <c r="K350" s="666"/>
      <c r="L350" s="666"/>
      <c r="M350" s="666"/>
      <c r="N350" s="626">
        <v>35</v>
      </c>
      <c r="O350" s="666">
        <v>1</v>
      </c>
      <c r="P350" s="666">
        <v>35</v>
      </c>
      <c r="Q350" s="666">
        <v>35</v>
      </c>
      <c r="R350" s="1"/>
      <c r="S350" s="1"/>
      <c r="T350" s="2"/>
      <c r="U350" s="3"/>
      <c r="V350" s="133"/>
      <c r="W350" s="133"/>
      <c r="X350" s="120"/>
      <c r="Y350" s="87"/>
      <c r="Z350" s="87"/>
      <c r="AA350" s="87"/>
      <c r="AB350" s="87"/>
      <c r="AC350" s="87"/>
    </row>
    <row r="351" spans="1:29">
      <c r="A351" s="666"/>
      <c r="B351" s="638"/>
      <c r="C351" s="638">
        <v>1</v>
      </c>
      <c r="D351" s="643" t="s">
        <v>2834</v>
      </c>
      <c r="E351" s="643" t="s">
        <v>2835</v>
      </c>
      <c r="F351" s="643"/>
      <c r="G351" s="607" t="s">
        <v>2597</v>
      </c>
      <c r="H351" s="666"/>
      <c r="I351" s="666"/>
      <c r="J351" s="607" t="s">
        <v>2997</v>
      </c>
      <c r="K351" s="666"/>
      <c r="L351" s="666"/>
      <c r="M351" s="666"/>
      <c r="N351" s="626">
        <v>30</v>
      </c>
      <c r="O351" s="666">
        <v>1</v>
      </c>
      <c r="P351" s="666">
        <v>30</v>
      </c>
      <c r="Q351" s="666">
        <v>30</v>
      </c>
      <c r="R351" s="1"/>
      <c r="S351" s="1"/>
      <c r="T351" s="2"/>
      <c r="U351" s="3"/>
      <c r="V351" s="133"/>
      <c r="W351" s="133"/>
      <c r="X351" s="120"/>
      <c r="Y351" s="87"/>
      <c r="Z351" s="87"/>
      <c r="AA351" s="87"/>
      <c r="AB351" s="87"/>
      <c r="AC351" s="87"/>
    </row>
    <row r="352" spans="1:29">
      <c r="A352" s="666" t="s">
        <v>4456</v>
      </c>
      <c r="B352" s="638"/>
      <c r="C352" s="638">
        <v>1</v>
      </c>
      <c r="D352" s="643" t="s">
        <v>2836</v>
      </c>
      <c r="E352" s="643" t="s">
        <v>2837</v>
      </c>
      <c r="F352" s="643"/>
      <c r="G352" s="607" t="s">
        <v>2597</v>
      </c>
      <c r="H352" s="666"/>
      <c r="I352" s="666"/>
      <c r="J352" s="607" t="s">
        <v>2997</v>
      </c>
      <c r="K352" s="666"/>
      <c r="L352" s="666"/>
      <c r="M352" s="666"/>
      <c r="N352" s="626">
        <v>20</v>
      </c>
      <c r="O352" s="666">
        <v>1</v>
      </c>
      <c r="P352" s="666">
        <v>20</v>
      </c>
      <c r="Q352" s="666">
        <v>20</v>
      </c>
      <c r="R352" s="1"/>
      <c r="S352" s="1"/>
      <c r="T352" s="2"/>
      <c r="U352" s="3"/>
      <c r="V352" s="133"/>
      <c r="W352" s="133"/>
      <c r="X352" s="120"/>
      <c r="Y352" s="87"/>
      <c r="Z352" s="87"/>
      <c r="AA352" s="87"/>
      <c r="AB352" s="87"/>
      <c r="AC352" s="87"/>
    </row>
    <row r="353" spans="1:29">
      <c r="A353" s="666" t="s">
        <v>4456</v>
      </c>
      <c r="B353" s="638"/>
      <c r="C353" s="638">
        <v>1</v>
      </c>
      <c r="D353" s="643" t="s">
        <v>2838</v>
      </c>
      <c r="E353" s="643" t="s">
        <v>2839</v>
      </c>
      <c r="F353" s="643"/>
      <c r="G353" s="607" t="s">
        <v>2597</v>
      </c>
      <c r="H353" s="666"/>
      <c r="I353" s="666"/>
      <c r="J353" s="607" t="s">
        <v>2997</v>
      </c>
      <c r="K353" s="666"/>
      <c r="L353" s="666"/>
      <c r="M353" s="666"/>
      <c r="N353" s="626">
        <v>20</v>
      </c>
      <c r="O353" s="666">
        <v>1</v>
      </c>
      <c r="P353" s="666">
        <v>20</v>
      </c>
      <c r="Q353" s="666">
        <v>20</v>
      </c>
      <c r="R353" s="1"/>
      <c r="S353" s="1"/>
      <c r="T353" s="2"/>
      <c r="U353" s="3"/>
      <c r="V353" s="133"/>
      <c r="W353" s="133"/>
      <c r="X353" s="120"/>
      <c r="Y353" s="87"/>
      <c r="Z353" s="87"/>
      <c r="AA353" s="87"/>
      <c r="AB353" s="87"/>
      <c r="AC353" s="87"/>
    </row>
    <row r="354" spans="1:29">
      <c r="A354" s="666" t="s">
        <v>4456</v>
      </c>
      <c r="B354" s="638"/>
      <c r="C354" s="638">
        <v>1</v>
      </c>
      <c r="D354" s="643" t="s">
        <v>2840</v>
      </c>
      <c r="E354" s="643" t="s">
        <v>2841</v>
      </c>
      <c r="F354" s="643"/>
      <c r="G354" s="607" t="s">
        <v>2597</v>
      </c>
      <c r="H354" s="666"/>
      <c r="I354" s="666"/>
      <c r="J354" s="607" t="s">
        <v>2997</v>
      </c>
      <c r="K354" s="666"/>
      <c r="L354" s="666"/>
      <c r="M354" s="666"/>
      <c r="N354" s="626">
        <v>30</v>
      </c>
      <c r="O354" s="666">
        <v>1</v>
      </c>
      <c r="P354" s="666">
        <v>30</v>
      </c>
      <c r="Q354" s="666">
        <v>30</v>
      </c>
      <c r="R354" s="1"/>
      <c r="S354" s="1"/>
      <c r="T354" s="2"/>
      <c r="U354" s="3"/>
      <c r="V354" s="133"/>
      <c r="W354" s="133"/>
      <c r="X354" s="120"/>
      <c r="Y354" s="87"/>
      <c r="Z354" s="87"/>
      <c r="AA354" s="87"/>
      <c r="AB354" s="87"/>
      <c r="AC354" s="87"/>
    </row>
    <row r="355" spans="1:29">
      <c r="A355" s="666" t="s">
        <v>4456</v>
      </c>
      <c r="B355" s="678"/>
      <c r="C355" s="678">
        <v>2</v>
      </c>
      <c r="D355" s="645" t="s">
        <v>2846</v>
      </c>
      <c r="E355" s="645" t="s">
        <v>2847</v>
      </c>
      <c r="F355" s="645"/>
      <c r="G355" s="666" t="s">
        <v>2597</v>
      </c>
      <c r="H355" s="666"/>
      <c r="I355" s="666"/>
      <c r="J355" s="607" t="s">
        <v>2997</v>
      </c>
      <c r="K355" s="666"/>
      <c r="L355" s="666"/>
      <c r="M355" s="666"/>
      <c r="N355" s="626">
        <v>4</v>
      </c>
      <c r="O355" s="666">
        <v>2</v>
      </c>
      <c r="P355" s="666">
        <v>8</v>
      </c>
      <c r="Q355" s="667">
        <v>8</v>
      </c>
      <c r="R355" s="1"/>
      <c r="S355" s="1"/>
      <c r="T355" s="2"/>
      <c r="U355" s="3"/>
      <c r="V355" s="133"/>
      <c r="W355" s="133"/>
      <c r="X355" s="120"/>
      <c r="Y355" s="87"/>
      <c r="Z355" s="87"/>
      <c r="AA355" s="87"/>
      <c r="AB355" s="87"/>
      <c r="AC355" s="87"/>
    </row>
    <row r="356" spans="1:29">
      <c r="A356" s="666" t="s">
        <v>4456</v>
      </c>
      <c r="B356" s="678"/>
      <c r="C356" s="678">
        <v>1</v>
      </c>
      <c r="D356" s="645" t="s">
        <v>2848</v>
      </c>
      <c r="E356" s="645" t="s">
        <v>2847</v>
      </c>
      <c r="F356" s="645"/>
      <c r="G356" s="666" t="s">
        <v>2597</v>
      </c>
      <c r="H356" s="666"/>
      <c r="I356" s="666"/>
      <c r="J356" s="607" t="s">
        <v>2997</v>
      </c>
      <c r="K356" s="666"/>
      <c r="L356" s="666"/>
      <c r="M356" s="666"/>
      <c r="N356" s="626">
        <v>2</v>
      </c>
      <c r="O356" s="666">
        <v>1</v>
      </c>
      <c r="P356" s="666">
        <v>2</v>
      </c>
      <c r="Q356" s="667">
        <v>2</v>
      </c>
      <c r="R356" s="1"/>
      <c r="S356" s="1"/>
      <c r="T356" s="2"/>
      <c r="U356" s="3"/>
      <c r="V356" s="133"/>
      <c r="W356" s="133"/>
      <c r="X356" s="120"/>
      <c r="Y356" s="87"/>
      <c r="Z356" s="87"/>
      <c r="AA356" s="87"/>
      <c r="AB356" s="87"/>
      <c r="AC356" s="87"/>
    </row>
    <row r="357" spans="1:29">
      <c r="A357" s="635"/>
      <c r="B357" s="635"/>
      <c r="C357" s="635">
        <v>1</v>
      </c>
      <c r="D357" s="646" t="s">
        <v>2851</v>
      </c>
      <c r="E357" s="646"/>
      <c r="F357" s="669"/>
      <c r="G357" s="607" t="s">
        <v>2597</v>
      </c>
      <c r="H357" s="638"/>
      <c r="I357" s="638"/>
      <c r="J357" s="607" t="s">
        <v>2997</v>
      </c>
      <c r="K357" s="638"/>
      <c r="L357" s="638"/>
      <c r="M357" s="638"/>
      <c r="N357" s="626">
        <v>0</v>
      </c>
      <c r="O357" s="666">
        <v>1</v>
      </c>
      <c r="P357" s="666">
        <v>0</v>
      </c>
      <c r="Q357" s="666">
        <v>0</v>
      </c>
      <c r="R357" s="1"/>
      <c r="S357" s="1"/>
      <c r="T357" s="2"/>
      <c r="U357" s="3"/>
      <c r="V357" s="133"/>
      <c r="W357" s="133"/>
      <c r="X357" s="120"/>
      <c r="Y357" s="87"/>
      <c r="Z357" s="87"/>
      <c r="AA357" s="87"/>
      <c r="AB357" s="87"/>
      <c r="AC357" s="87"/>
    </row>
    <row r="358" spans="1:29">
      <c r="A358" s="635"/>
      <c r="B358" s="635"/>
      <c r="C358" s="635">
        <v>1</v>
      </c>
      <c r="D358" s="646" t="s">
        <v>2637</v>
      </c>
      <c r="E358" s="646"/>
      <c r="F358" s="669"/>
      <c r="G358" s="607" t="s">
        <v>2597</v>
      </c>
      <c r="H358" s="638"/>
      <c r="I358" s="638"/>
      <c r="J358" s="607" t="s">
        <v>2997</v>
      </c>
      <c r="K358" s="638"/>
      <c r="L358" s="638"/>
      <c r="M358" s="638"/>
      <c r="N358" s="626">
        <v>0</v>
      </c>
      <c r="O358" s="666">
        <v>1</v>
      </c>
      <c r="P358" s="666">
        <v>0</v>
      </c>
      <c r="Q358" s="666">
        <v>0</v>
      </c>
      <c r="R358" s="1"/>
      <c r="S358" s="1"/>
      <c r="T358" s="2"/>
      <c r="U358" s="3"/>
      <c r="V358" s="133"/>
      <c r="W358" s="133"/>
      <c r="X358" s="120"/>
      <c r="Y358" s="87"/>
      <c r="Z358" s="87"/>
      <c r="AA358" s="87"/>
      <c r="AB358" s="87"/>
      <c r="AC358" s="87"/>
    </row>
    <row r="359" spans="1:29">
      <c r="A359" s="635"/>
      <c r="B359" s="635"/>
      <c r="C359" s="635">
        <v>1</v>
      </c>
      <c r="D359" s="834" t="s">
        <v>2852</v>
      </c>
      <c r="E359" s="646"/>
      <c r="F359" s="669"/>
      <c r="G359" s="607" t="s">
        <v>2597</v>
      </c>
      <c r="H359" s="638"/>
      <c r="I359" s="638"/>
      <c r="J359" s="607" t="s">
        <v>2997</v>
      </c>
      <c r="K359" s="638"/>
      <c r="L359" s="638"/>
      <c r="M359" s="638"/>
      <c r="N359" s="626">
        <v>0</v>
      </c>
      <c r="O359" s="826" t="s">
        <v>1978</v>
      </c>
      <c r="P359" s="666">
        <v>0</v>
      </c>
      <c r="Q359" s="666">
        <v>0</v>
      </c>
      <c r="R359" s="1"/>
      <c r="S359" s="1"/>
      <c r="T359" s="2"/>
      <c r="U359" s="3"/>
      <c r="V359" s="133"/>
      <c r="W359" s="133"/>
      <c r="X359" s="120"/>
      <c r="Y359" s="87"/>
      <c r="Z359" s="87"/>
      <c r="AA359" s="87"/>
      <c r="AB359" s="87"/>
      <c r="AC359" s="87"/>
    </row>
    <row r="360" spans="1:29">
      <c r="A360" s="635"/>
      <c r="B360" s="635"/>
      <c r="C360" s="635">
        <v>1</v>
      </c>
      <c r="D360" s="646" t="s">
        <v>2733</v>
      </c>
      <c r="E360" s="646">
        <v>0</v>
      </c>
      <c r="F360" s="669"/>
      <c r="G360" s="607" t="s">
        <v>2597</v>
      </c>
      <c r="H360" s="638"/>
      <c r="I360" s="638"/>
      <c r="J360" s="607" t="s">
        <v>2997</v>
      </c>
      <c r="K360" s="638"/>
      <c r="L360" s="638"/>
      <c r="M360" s="638"/>
      <c r="N360" s="626">
        <v>0</v>
      </c>
      <c r="O360" s="666">
        <v>1</v>
      </c>
      <c r="P360" s="666">
        <v>0</v>
      </c>
      <c r="Q360" s="666">
        <v>0</v>
      </c>
      <c r="R360" s="1"/>
      <c r="S360" s="1"/>
      <c r="T360" s="2"/>
      <c r="U360" s="3"/>
      <c r="V360" s="133"/>
      <c r="W360" s="133"/>
      <c r="X360" s="120"/>
      <c r="Y360" s="87"/>
      <c r="Z360" s="87"/>
      <c r="AA360" s="87"/>
      <c r="AB360" s="87"/>
      <c r="AC360" s="87"/>
    </row>
    <row r="361" spans="1:29">
      <c r="A361" s="635"/>
      <c r="B361" s="635"/>
      <c r="C361" s="635">
        <v>1</v>
      </c>
      <c r="D361" s="646" t="s">
        <v>2853</v>
      </c>
      <c r="E361" s="646" t="s">
        <v>1259</v>
      </c>
      <c r="F361" s="669"/>
      <c r="G361" s="607" t="s">
        <v>2597</v>
      </c>
      <c r="H361" s="638"/>
      <c r="I361" s="638"/>
      <c r="J361" s="607" t="s">
        <v>2997</v>
      </c>
      <c r="K361" s="638"/>
      <c r="L361" s="638"/>
      <c r="M361" s="638"/>
      <c r="N361" s="626">
        <v>24</v>
      </c>
      <c r="O361" s="666">
        <v>1</v>
      </c>
      <c r="P361" s="666">
        <v>24</v>
      </c>
      <c r="Q361" s="666">
        <v>24</v>
      </c>
      <c r="R361" s="1"/>
      <c r="S361" s="1"/>
      <c r="T361" s="2"/>
      <c r="U361" s="3"/>
      <c r="V361" s="133"/>
      <c r="W361" s="133"/>
      <c r="X361" s="120"/>
      <c r="Y361" s="87"/>
      <c r="Z361" s="87"/>
      <c r="AA361" s="87"/>
      <c r="AB361" s="87"/>
      <c r="AC361" s="87"/>
    </row>
    <row r="362" spans="1:29">
      <c r="A362" s="688"/>
      <c r="B362" s="688"/>
      <c r="C362" s="688">
        <v>1</v>
      </c>
      <c r="D362" s="689"/>
      <c r="E362" s="862" t="s">
        <v>2250</v>
      </c>
      <c r="F362" s="689"/>
      <c r="G362" s="689" t="s">
        <v>2249</v>
      </c>
      <c r="H362" s="689"/>
      <c r="I362" s="689"/>
      <c r="J362" s="689" t="s">
        <v>2998</v>
      </c>
      <c r="K362" s="689"/>
      <c r="L362" s="689"/>
      <c r="M362" s="689"/>
      <c r="N362" s="690"/>
      <c r="O362" s="688"/>
      <c r="P362" s="688"/>
      <c r="Q362" s="863">
        <v>5</v>
      </c>
      <c r="R362" s="1"/>
      <c r="S362" s="1"/>
      <c r="T362" s="2"/>
      <c r="U362" s="3"/>
      <c r="V362" s="133"/>
      <c r="W362" s="133"/>
      <c r="X362" s="120"/>
      <c r="Y362" s="87"/>
      <c r="Z362" s="87"/>
      <c r="AA362" s="87"/>
      <c r="AB362" s="87"/>
      <c r="AC362" s="87"/>
    </row>
    <row r="363" spans="1:29">
      <c r="A363" s="688"/>
      <c r="B363" s="688"/>
      <c r="C363" s="688">
        <v>1</v>
      </c>
      <c r="D363" s="689"/>
      <c r="E363" s="818" t="s">
        <v>2251</v>
      </c>
      <c r="F363" s="689"/>
      <c r="G363" s="689" t="s">
        <v>2249</v>
      </c>
      <c r="H363" s="689"/>
      <c r="I363" s="689"/>
      <c r="J363" s="689" t="s">
        <v>2998</v>
      </c>
      <c r="K363" s="689"/>
      <c r="L363" s="689"/>
      <c r="M363" s="689"/>
      <c r="N363" s="690"/>
      <c r="O363" s="688"/>
      <c r="P363" s="688"/>
      <c r="Q363" s="819" t="s">
        <v>1978</v>
      </c>
      <c r="R363" s="1"/>
      <c r="S363" s="1"/>
      <c r="T363" s="2"/>
      <c r="U363" s="3"/>
      <c r="V363" s="133"/>
      <c r="W363" s="133"/>
      <c r="X363" s="120"/>
      <c r="Y363" s="87"/>
      <c r="Z363" s="87"/>
      <c r="AA363" s="87"/>
      <c r="AB363" s="87"/>
      <c r="AC363" s="87"/>
    </row>
    <row r="364" spans="1:29">
      <c r="A364" s="688"/>
      <c r="B364" s="688"/>
      <c r="C364" s="688">
        <v>1</v>
      </c>
      <c r="D364" s="689"/>
      <c r="E364" s="689" t="s">
        <v>2252</v>
      </c>
      <c r="F364" s="689"/>
      <c r="G364" s="689" t="s">
        <v>2249</v>
      </c>
      <c r="H364" s="689"/>
      <c r="I364" s="689"/>
      <c r="J364" s="689" t="s">
        <v>2998</v>
      </c>
      <c r="K364" s="689"/>
      <c r="L364" s="689"/>
      <c r="M364" s="689"/>
      <c r="N364" s="690">
        <v>31</v>
      </c>
      <c r="O364" s="688">
        <v>1</v>
      </c>
      <c r="P364" s="688">
        <v>31</v>
      </c>
      <c r="Q364" s="688">
        <v>31</v>
      </c>
      <c r="R364" s="1"/>
      <c r="S364" s="1"/>
      <c r="T364" s="2"/>
      <c r="U364" s="3"/>
      <c r="V364" s="133"/>
      <c r="W364" s="133"/>
      <c r="X364" s="120"/>
      <c r="Y364" s="87"/>
      <c r="Z364" s="87"/>
      <c r="AA364" s="87"/>
      <c r="AB364" s="87"/>
      <c r="AC364" s="87"/>
    </row>
    <row r="365" spans="1:29">
      <c r="A365" s="688"/>
      <c r="B365" s="688"/>
      <c r="C365" s="688">
        <v>1</v>
      </c>
      <c r="D365" s="689"/>
      <c r="E365" s="862" t="s">
        <v>2253</v>
      </c>
      <c r="F365" s="689"/>
      <c r="G365" s="689" t="s">
        <v>2249</v>
      </c>
      <c r="H365" s="689"/>
      <c r="I365" s="689"/>
      <c r="J365" s="689" t="s">
        <v>2998</v>
      </c>
      <c r="K365" s="689"/>
      <c r="L365" s="689"/>
      <c r="M365" s="689"/>
      <c r="N365" s="690"/>
      <c r="O365" s="688"/>
      <c r="P365" s="688"/>
      <c r="Q365" s="863">
        <v>0</v>
      </c>
      <c r="R365" s="1"/>
      <c r="S365" s="1"/>
      <c r="T365" s="2"/>
      <c r="U365" s="3"/>
      <c r="V365" s="133"/>
      <c r="W365" s="133"/>
      <c r="X365" s="120"/>
      <c r="Y365" s="87"/>
      <c r="Z365" s="87"/>
      <c r="AA365" s="87"/>
      <c r="AB365" s="87"/>
      <c r="AC365" s="87"/>
    </row>
    <row r="366" spans="1:29">
      <c r="A366" s="688" t="s">
        <v>4459</v>
      </c>
      <c r="B366" s="688"/>
      <c r="C366" s="688">
        <v>1</v>
      </c>
      <c r="D366" s="689"/>
      <c r="E366" s="818" t="s">
        <v>2254</v>
      </c>
      <c r="F366" s="689"/>
      <c r="G366" s="689" t="s">
        <v>2249</v>
      </c>
      <c r="H366" s="689"/>
      <c r="I366" s="689"/>
      <c r="J366" s="689" t="s">
        <v>2998</v>
      </c>
      <c r="K366" s="689"/>
      <c r="L366" s="689"/>
      <c r="M366" s="689"/>
      <c r="N366" s="690"/>
      <c r="O366" s="688">
        <v>7</v>
      </c>
      <c r="P366" s="688"/>
      <c r="Q366" s="691"/>
      <c r="R366" s="1"/>
      <c r="S366" s="1"/>
      <c r="T366" s="2"/>
      <c r="U366" s="3"/>
      <c r="V366" s="133"/>
      <c r="W366" s="133"/>
      <c r="X366" s="120"/>
      <c r="Y366" s="87"/>
      <c r="Z366" s="87"/>
      <c r="AA366" s="87"/>
      <c r="AB366" s="87"/>
      <c r="AC366" s="87"/>
    </row>
    <row r="367" spans="1:29">
      <c r="A367" s="688" t="s">
        <v>4459</v>
      </c>
      <c r="B367" s="688"/>
      <c r="C367" s="688">
        <v>1</v>
      </c>
      <c r="D367" s="689"/>
      <c r="E367" s="689" t="s">
        <v>2255</v>
      </c>
      <c r="F367" s="689"/>
      <c r="G367" s="689" t="s">
        <v>2249</v>
      </c>
      <c r="H367" s="689"/>
      <c r="I367" s="689"/>
      <c r="J367" s="689" t="s">
        <v>2998</v>
      </c>
      <c r="K367" s="689"/>
      <c r="L367" s="689"/>
      <c r="M367" s="689"/>
      <c r="N367" s="690">
        <v>50</v>
      </c>
      <c r="O367" s="688">
        <v>1</v>
      </c>
      <c r="P367" s="688">
        <v>50</v>
      </c>
      <c r="Q367" s="691">
        <v>50</v>
      </c>
      <c r="R367" s="1"/>
      <c r="S367" s="1"/>
      <c r="T367" s="2"/>
      <c r="U367" s="3"/>
      <c r="V367" s="133"/>
      <c r="W367" s="133"/>
      <c r="X367" s="120"/>
      <c r="Y367" s="87"/>
      <c r="Z367" s="87"/>
      <c r="AA367" s="87"/>
      <c r="AB367" s="87"/>
      <c r="AC367" s="87"/>
    </row>
    <row r="368" spans="1:29">
      <c r="A368" s="688" t="s">
        <v>4459</v>
      </c>
      <c r="B368" s="688"/>
      <c r="C368" s="688">
        <v>1</v>
      </c>
      <c r="D368" s="689"/>
      <c r="E368" s="818" t="s">
        <v>2256</v>
      </c>
      <c r="F368" s="689"/>
      <c r="G368" s="689" t="s">
        <v>2249</v>
      </c>
      <c r="H368" s="689"/>
      <c r="I368" s="689"/>
      <c r="J368" s="689" t="s">
        <v>2998</v>
      </c>
      <c r="K368" s="689"/>
      <c r="L368" s="689"/>
      <c r="M368" s="689"/>
      <c r="N368" s="690"/>
      <c r="O368" s="688"/>
      <c r="P368" s="819">
        <v>0</v>
      </c>
      <c r="Q368" s="691"/>
      <c r="R368" s="1"/>
      <c r="S368" s="1"/>
      <c r="T368" s="2"/>
      <c r="U368" s="3"/>
      <c r="V368" s="133"/>
      <c r="W368" s="133"/>
      <c r="X368" s="120"/>
      <c r="Y368" s="87"/>
      <c r="Z368" s="87"/>
      <c r="AA368" s="87"/>
      <c r="AB368" s="87"/>
      <c r="AC368" s="87"/>
    </row>
    <row r="369" spans="1:29">
      <c r="A369" s="688" t="s">
        <v>4459</v>
      </c>
      <c r="B369" s="688"/>
      <c r="C369" s="688">
        <v>1</v>
      </c>
      <c r="D369" s="689"/>
      <c r="E369" s="689" t="s">
        <v>2257</v>
      </c>
      <c r="F369" s="689"/>
      <c r="G369" s="689" t="s">
        <v>2249</v>
      </c>
      <c r="H369" s="689"/>
      <c r="I369" s="689"/>
      <c r="J369" s="689" t="s">
        <v>2998</v>
      </c>
      <c r="K369" s="689"/>
      <c r="L369" s="689"/>
      <c r="M369" s="689"/>
      <c r="N369" s="690">
        <v>50</v>
      </c>
      <c r="O369" s="688">
        <v>1</v>
      </c>
      <c r="P369" s="688">
        <v>50</v>
      </c>
      <c r="Q369" s="691">
        <v>50</v>
      </c>
      <c r="R369" s="1"/>
      <c r="S369" s="1"/>
      <c r="T369" s="2"/>
      <c r="U369" s="3"/>
      <c r="V369" s="133"/>
      <c r="W369" s="133"/>
      <c r="X369" s="120"/>
      <c r="Y369" s="87"/>
      <c r="Z369" s="87"/>
      <c r="AA369" s="87"/>
      <c r="AB369" s="87"/>
      <c r="AC369" s="87"/>
    </row>
    <row r="370" spans="1:29">
      <c r="A370" s="688" t="s">
        <v>4459</v>
      </c>
      <c r="B370" s="688"/>
      <c r="C370" s="688">
        <v>1</v>
      </c>
      <c r="D370" s="689"/>
      <c r="E370" s="689" t="s">
        <v>2258</v>
      </c>
      <c r="F370" s="689"/>
      <c r="G370" s="689" t="s">
        <v>2249</v>
      </c>
      <c r="H370" s="689"/>
      <c r="I370" s="689"/>
      <c r="J370" s="689" t="s">
        <v>2998</v>
      </c>
      <c r="K370" s="689"/>
      <c r="L370" s="689"/>
      <c r="M370" s="689"/>
      <c r="N370" s="690">
        <v>50</v>
      </c>
      <c r="O370" s="688">
        <v>1</v>
      </c>
      <c r="P370" s="688">
        <v>50</v>
      </c>
      <c r="Q370" s="691">
        <v>50</v>
      </c>
      <c r="R370" s="1"/>
      <c r="S370" s="1"/>
      <c r="T370" s="2"/>
      <c r="U370" s="3"/>
      <c r="V370" s="133"/>
      <c r="W370" s="133"/>
      <c r="X370" s="120"/>
      <c r="Y370" s="87"/>
      <c r="Z370" s="87"/>
      <c r="AA370" s="87"/>
      <c r="AB370" s="87"/>
      <c r="AC370" s="87"/>
    </row>
    <row r="371" spans="1:29">
      <c r="A371" s="688" t="s">
        <v>4459</v>
      </c>
      <c r="B371" s="688"/>
      <c r="C371" s="688">
        <v>1</v>
      </c>
      <c r="D371" s="689"/>
      <c r="E371" s="689" t="s">
        <v>2259</v>
      </c>
      <c r="F371" s="689"/>
      <c r="G371" s="689" t="s">
        <v>2249</v>
      </c>
      <c r="H371" s="689"/>
      <c r="I371" s="689"/>
      <c r="J371" s="689" t="s">
        <v>2998</v>
      </c>
      <c r="K371" s="689"/>
      <c r="L371" s="689"/>
      <c r="M371" s="689"/>
      <c r="N371" s="690">
        <v>50</v>
      </c>
      <c r="O371" s="688">
        <v>1</v>
      </c>
      <c r="P371" s="688">
        <v>50</v>
      </c>
      <c r="Q371" s="691">
        <v>50</v>
      </c>
      <c r="R371" s="1"/>
      <c r="S371" s="1"/>
      <c r="T371" s="2"/>
      <c r="U371" s="3"/>
      <c r="V371" s="133"/>
      <c r="W371" s="133"/>
      <c r="X371" s="120"/>
      <c r="Y371" s="87"/>
      <c r="Z371" s="87"/>
      <c r="AA371" s="87"/>
      <c r="AB371" s="87"/>
      <c r="AC371" s="87"/>
    </row>
    <row r="372" spans="1:29">
      <c r="A372" s="688" t="s">
        <v>4459</v>
      </c>
      <c r="B372" s="688"/>
      <c r="C372" s="688">
        <v>1</v>
      </c>
      <c r="D372" s="689"/>
      <c r="E372" s="689" t="s">
        <v>2260</v>
      </c>
      <c r="F372" s="689"/>
      <c r="G372" s="689" t="s">
        <v>2249</v>
      </c>
      <c r="H372" s="689"/>
      <c r="I372" s="689"/>
      <c r="J372" s="689" t="s">
        <v>2998</v>
      </c>
      <c r="K372" s="689"/>
      <c r="L372" s="689"/>
      <c r="M372" s="689"/>
      <c r="N372" s="690">
        <v>50</v>
      </c>
      <c r="O372" s="688">
        <v>1</v>
      </c>
      <c r="P372" s="688">
        <v>50</v>
      </c>
      <c r="Q372" s="691">
        <v>50</v>
      </c>
      <c r="R372" s="1"/>
      <c r="S372" s="1"/>
      <c r="T372" s="2"/>
      <c r="U372" s="3"/>
      <c r="V372" s="133"/>
      <c r="W372" s="133"/>
      <c r="X372" s="120"/>
      <c r="Y372" s="87"/>
      <c r="Z372" s="87"/>
      <c r="AA372" s="87"/>
      <c r="AB372" s="87"/>
      <c r="AC372" s="87"/>
    </row>
    <row r="373" spans="1:29">
      <c r="A373" s="688" t="s">
        <v>4459</v>
      </c>
      <c r="B373" s="688"/>
      <c r="C373" s="688">
        <v>1</v>
      </c>
      <c r="D373" s="689"/>
      <c r="E373" s="689" t="s">
        <v>2261</v>
      </c>
      <c r="F373" s="689"/>
      <c r="G373" s="689" t="s">
        <v>2249</v>
      </c>
      <c r="H373" s="689"/>
      <c r="I373" s="689"/>
      <c r="J373" s="689" t="s">
        <v>2998</v>
      </c>
      <c r="K373" s="689"/>
      <c r="L373" s="689"/>
      <c r="M373" s="689"/>
      <c r="N373" s="690">
        <v>50</v>
      </c>
      <c r="O373" s="688">
        <v>1</v>
      </c>
      <c r="P373" s="688">
        <v>50</v>
      </c>
      <c r="Q373" s="691">
        <v>50</v>
      </c>
      <c r="R373" s="1"/>
      <c r="S373" s="1"/>
      <c r="T373" s="2"/>
      <c r="U373" s="3"/>
      <c r="V373" s="133"/>
      <c r="W373" s="133"/>
      <c r="X373" s="120"/>
      <c r="Y373" s="87"/>
      <c r="Z373" s="87"/>
      <c r="AA373" s="87"/>
      <c r="AB373" s="87"/>
      <c r="AC373" s="87"/>
    </row>
    <row r="374" spans="1:29" s="126" customFormat="1">
      <c r="A374" s="819" t="s">
        <v>4459</v>
      </c>
      <c r="B374" s="819"/>
      <c r="C374" s="819">
        <v>1</v>
      </c>
      <c r="D374" s="818"/>
      <c r="E374" s="818" t="s">
        <v>2262</v>
      </c>
      <c r="F374" s="818"/>
      <c r="G374" s="818" t="s">
        <v>2249</v>
      </c>
      <c r="H374" s="818"/>
      <c r="I374" s="818"/>
      <c r="J374" s="818" t="s">
        <v>2998</v>
      </c>
      <c r="K374" s="818"/>
      <c r="L374" s="818"/>
      <c r="M374" s="818"/>
      <c r="N374" s="935">
        <v>0</v>
      </c>
      <c r="O374" s="819">
        <v>0</v>
      </c>
      <c r="P374" s="819">
        <v>0</v>
      </c>
      <c r="Q374" s="1090">
        <v>0</v>
      </c>
      <c r="R374" s="884"/>
      <c r="S374" s="884"/>
      <c r="T374" s="885"/>
      <c r="U374" s="886"/>
      <c r="V374" s="887"/>
      <c r="W374" s="887"/>
      <c r="X374" s="888"/>
      <c r="Y374" s="127"/>
      <c r="Z374" s="127"/>
      <c r="AA374" s="127"/>
      <c r="AB374" s="127"/>
      <c r="AC374" s="127"/>
    </row>
    <row r="375" spans="1:29">
      <c r="A375" s="688" t="s">
        <v>4459</v>
      </c>
      <c r="B375" s="688"/>
      <c r="C375" s="688">
        <v>1</v>
      </c>
      <c r="D375" s="689"/>
      <c r="E375" s="689" t="s">
        <v>2263</v>
      </c>
      <c r="F375" s="689"/>
      <c r="G375" s="689" t="s">
        <v>2249</v>
      </c>
      <c r="H375" s="689"/>
      <c r="I375" s="689"/>
      <c r="J375" s="689" t="s">
        <v>2998</v>
      </c>
      <c r="K375" s="689"/>
      <c r="L375" s="689"/>
      <c r="M375" s="689"/>
      <c r="N375" s="690">
        <v>50</v>
      </c>
      <c r="O375" s="688">
        <v>1</v>
      </c>
      <c r="P375" s="688">
        <v>50</v>
      </c>
      <c r="Q375" s="691">
        <v>50</v>
      </c>
      <c r="R375" s="1"/>
      <c r="S375" s="1"/>
      <c r="T375" s="2"/>
      <c r="U375" s="3"/>
      <c r="V375" s="133"/>
      <c r="W375" s="133"/>
      <c r="X375" s="120"/>
      <c r="Y375" s="87"/>
      <c r="Z375" s="87"/>
      <c r="AA375" s="87"/>
      <c r="AB375" s="87"/>
      <c r="AC375" s="87"/>
    </row>
    <row r="376" spans="1:29" s="126" customFormat="1">
      <c r="A376" s="688" t="s">
        <v>4459</v>
      </c>
      <c r="B376" s="819"/>
      <c r="C376" s="819">
        <v>1</v>
      </c>
      <c r="D376" s="818"/>
      <c r="E376" s="818" t="s">
        <v>2264</v>
      </c>
      <c r="F376" s="818"/>
      <c r="G376" s="818" t="s">
        <v>2249</v>
      </c>
      <c r="H376" s="818"/>
      <c r="I376" s="818"/>
      <c r="J376" s="818" t="s">
        <v>2998</v>
      </c>
      <c r="K376" s="818"/>
      <c r="L376" s="818"/>
      <c r="M376" s="818"/>
      <c r="N376" s="935">
        <v>0</v>
      </c>
      <c r="O376" s="819">
        <v>0</v>
      </c>
      <c r="P376" s="819">
        <v>0</v>
      </c>
      <c r="Q376" s="1090">
        <v>0</v>
      </c>
      <c r="R376" s="884"/>
      <c r="S376" s="884"/>
      <c r="T376" s="885"/>
      <c r="U376" s="886"/>
      <c r="V376" s="887"/>
      <c r="W376" s="887"/>
      <c r="X376" s="888"/>
      <c r="Y376" s="127"/>
      <c r="Z376" s="127"/>
      <c r="AA376" s="127"/>
      <c r="AB376" s="127"/>
      <c r="AC376" s="127"/>
    </row>
    <row r="377" spans="1:29">
      <c r="A377" s="688" t="s">
        <v>4459</v>
      </c>
      <c r="B377" s="688"/>
      <c r="C377" s="688">
        <v>1</v>
      </c>
      <c r="D377" s="689"/>
      <c r="E377" s="689" t="s">
        <v>2265</v>
      </c>
      <c r="F377" s="689"/>
      <c r="G377" s="689" t="s">
        <v>2249</v>
      </c>
      <c r="H377" s="689"/>
      <c r="I377" s="689"/>
      <c r="J377" s="689" t="s">
        <v>2998</v>
      </c>
      <c r="K377" s="689"/>
      <c r="L377" s="689"/>
      <c r="M377" s="689"/>
      <c r="N377" s="690">
        <v>50</v>
      </c>
      <c r="O377" s="688">
        <v>1</v>
      </c>
      <c r="P377" s="688">
        <v>50</v>
      </c>
      <c r="Q377" s="691">
        <v>50</v>
      </c>
      <c r="R377" s="1"/>
      <c r="S377" s="1"/>
      <c r="T377" s="2"/>
      <c r="U377" s="3"/>
      <c r="V377" s="133"/>
      <c r="W377" s="133"/>
      <c r="X377" s="120"/>
      <c r="Y377" s="87"/>
      <c r="Z377" s="87"/>
      <c r="AA377" s="87"/>
      <c r="AB377" s="87"/>
      <c r="AC377" s="87"/>
    </row>
    <row r="378" spans="1:29">
      <c r="A378" s="688" t="s">
        <v>4459</v>
      </c>
      <c r="B378" s="688"/>
      <c r="C378" s="688">
        <v>1</v>
      </c>
      <c r="D378" s="689"/>
      <c r="E378" s="689" t="s">
        <v>2266</v>
      </c>
      <c r="F378" s="689"/>
      <c r="G378" s="689" t="s">
        <v>2249</v>
      </c>
      <c r="H378" s="689"/>
      <c r="I378" s="689"/>
      <c r="J378" s="689" t="s">
        <v>2998</v>
      </c>
      <c r="K378" s="689"/>
      <c r="L378" s="689"/>
      <c r="M378" s="689"/>
      <c r="N378" s="690">
        <v>50</v>
      </c>
      <c r="O378" s="688">
        <v>1</v>
      </c>
      <c r="P378" s="688">
        <v>50</v>
      </c>
      <c r="Q378" s="691">
        <v>50</v>
      </c>
      <c r="R378" s="1"/>
      <c r="S378" s="1"/>
      <c r="T378" s="2"/>
      <c r="U378" s="3"/>
      <c r="V378" s="133"/>
      <c r="W378" s="133"/>
      <c r="X378" s="120"/>
      <c r="Y378" s="87"/>
      <c r="Z378" s="87"/>
      <c r="AA378" s="87"/>
      <c r="AB378" s="87"/>
      <c r="AC378" s="87"/>
    </row>
    <row r="379" spans="1:29">
      <c r="A379" s="688" t="s">
        <v>4459</v>
      </c>
      <c r="B379" s="688"/>
      <c r="C379" s="688">
        <v>1</v>
      </c>
      <c r="D379" s="689"/>
      <c r="E379" s="689" t="s">
        <v>2267</v>
      </c>
      <c r="F379" s="689"/>
      <c r="G379" s="689" t="s">
        <v>2249</v>
      </c>
      <c r="H379" s="689"/>
      <c r="I379" s="689"/>
      <c r="J379" s="689" t="s">
        <v>2998</v>
      </c>
      <c r="K379" s="689"/>
      <c r="L379" s="689"/>
      <c r="M379" s="689"/>
      <c r="N379" s="690">
        <v>50</v>
      </c>
      <c r="O379" s="688">
        <v>1</v>
      </c>
      <c r="P379" s="688">
        <v>50</v>
      </c>
      <c r="Q379" s="691">
        <v>50</v>
      </c>
      <c r="R379" s="1"/>
      <c r="S379" s="1"/>
      <c r="T379" s="2"/>
      <c r="U379" s="3"/>
      <c r="V379" s="133"/>
      <c r="W379" s="133"/>
      <c r="X379" s="120"/>
      <c r="Y379" s="87"/>
      <c r="Z379" s="87"/>
      <c r="AA379" s="87"/>
      <c r="AB379" s="87"/>
      <c r="AC379" s="87"/>
    </row>
    <row r="380" spans="1:29">
      <c r="A380" s="688" t="s">
        <v>4459</v>
      </c>
      <c r="B380" s="688"/>
      <c r="C380" s="688">
        <v>1</v>
      </c>
      <c r="D380" s="689"/>
      <c r="E380" s="689" t="s">
        <v>2268</v>
      </c>
      <c r="F380" s="689"/>
      <c r="G380" s="689" t="s">
        <v>2249</v>
      </c>
      <c r="H380" s="689"/>
      <c r="I380" s="689"/>
      <c r="J380" s="689" t="s">
        <v>2998</v>
      </c>
      <c r="K380" s="689"/>
      <c r="L380" s="689"/>
      <c r="M380" s="689"/>
      <c r="N380" s="690">
        <v>50</v>
      </c>
      <c r="O380" s="688">
        <v>1</v>
      </c>
      <c r="P380" s="688">
        <v>50</v>
      </c>
      <c r="Q380" s="691">
        <v>50</v>
      </c>
      <c r="R380" s="1"/>
      <c r="S380" s="1"/>
      <c r="T380" s="2"/>
      <c r="U380" s="3"/>
      <c r="V380" s="133"/>
      <c r="W380" s="133"/>
      <c r="X380" s="120"/>
      <c r="Y380" s="87"/>
      <c r="Z380" s="87"/>
      <c r="AA380" s="87"/>
      <c r="AB380" s="87"/>
      <c r="AC380" s="87"/>
    </row>
    <row r="381" spans="1:29">
      <c r="A381" s="688" t="s">
        <v>4459</v>
      </c>
      <c r="B381" s="688"/>
      <c r="C381" s="688">
        <v>1</v>
      </c>
      <c r="D381" s="689"/>
      <c r="E381" s="689" t="s">
        <v>2269</v>
      </c>
      <c r="F381" s="689"/>
      <c r="G381" s="689" t="s">
        <v>2249</v>
      </c>
      <c r="H381" s="689"/>
      <c r="I381" s="689"/>
      <c r="J381" s="689" t="s">
        <v>2998</v>
      </c>
      <c r="K381" s="689"/>
      <c r="L381" s="689"/>
      <c r="M381" s="689"/>
      <c r="N381" s="690">
        <v>50</v>
      </c>
      <c r="O381" s="688">
        <v>1</v>
      </c>
      <c r="P381" s="688">
        <v>50</v>
      </c>
      <c r="Q381" s="691">
        <v>50</v>
      </c>
      <c r="R381" s="1"/>
      <c r="S381" s="1"/>
      <c r="T381" s="2"/>
      <c r="U381" s="3"/>
      <c r="V381" s="133"/>
      <c r="W381" s="133"/>
      <c r="X381" s="120"/>
      <c r="Y381" s="87"/>
      <c r="Z381" s="87"/>
      <c r="AA381" s="87"/>
      <c r="AB381" s="87"/>
      <c r="AC381" s="87"/>
    </row>
    <row r="382" spans="1:29">
      <c r="A382" s="688" t="s">
        <v>4459</v>
      </c>
      <c r="B382" s="688"/>
      <c r="C382" s="688">
        <v>1</v>
      </c>
      <c r="D382" s="689"/>
      <c r="E382" s="689" t="s">
        <v>2270</v>
      </c>
      <c r="F382" s="689"/>
      <c r="G382" s="689" t="s">
        <v>2249</v>
      </c>
      <c r="H382" s="689"/>
      <c r="I382" s="689"/>
      <c r="J382" s="689" t="s">
        <v>2998</v>
      </c>
      <c r="K382" s="689"/>
      <c r="L382" s="689"/>
      <c r="M382" s="689"/>
      <c r="N382" s="690">
        <v>28</v>
      </c>
      <c r="O382" s="688">
        <v>1</v>
      </c>
      <c r="P382" s="688">
        <v>28</v>
      </c>
      <c r="Q382" s="688">
        <v>28</v>
      </c>
      <c r="R382" s="1"/>
      <c r="S382" s="1"/>
      <c r="T382" s="2"/>
      <c r="U382" s="3"/>
      <c r="V382" s="133"/>
      <c r="W382" s="133"/>
      <c r="X382" s="120"/>
      <c r="Y382" s="87"/>
      <c r="Z382" s="87"/>
      <c r="AA382" s="87"/>
      <c r="AB382" s="87"/>
      <c r="AC382" s="87"/>
    </row>
    <row r="383" spans="1:29">
      <c r="A383" s="688" t="s">
        <v>4459</v>
      </c>
      <c r="B383" s="688"/>
      <c r="C383" s="688">
        <v>1</v>
      </c>
      <c r="D383" s="689"/>
      <c r="E383" s="689" t="s">
        <v>2271</v>
      </c>
      <c r="F383" s="689"/>
      <c r="G383" s="689" t="s">
        <v>2249</v>
      </c>
      <c r="H383" s="689"/>
      <c r="I383" s="689"/>
      <c r="J383" s="689" t="s">
        <v>2998</v>
      </c>
      <c r="K383" s="689"/>
      <c r="L383" s="689"/>
      <c r="M383" s="689"/>
      <c r="N383" s="690">
        <v>28</v>
      </c>
      <c r="O383" s="688">
        <v>1</v>
      </c>
      <c r="P383" s="688">
        <v>28</v>
      </c>
      <c r="Q383" s="688">
        <v>28</v>
      </c>
      <c r="R383" s="1"/>
      <c r="S383" s="1"/>
      <c r="T383" s="2"/>
      <c r="U383" s="3"/>
      <c r="V383" s="133"/>
      <c r="W383" s="133"/>
      <c r="X383" s="120"/>
      <c r="Y383" s="87"/>
      <c r="Z383" s="87"/>
      <c r="AA383" s="87"/>
      <c r="AB383" s="87"/>
      <c r="AC383" s="87"/>
    </row>
    <row r="384" spans="1:29">
      <c r="A384" s="688" t="s">
        <v>4459</v>
      </c>
      <c r="B384" s="688"/>
      <c r="C384" s="688">
        <v>1</v>
      </c>
      <c r="D384" s="689"/>
      <c r="E384" s="689" t="s">
        <v>2272</v>
      </c>
      <c r="F384" s="689"/>
      <c r="G384" s="689" t="s">
        <v>2249</v>
      </c>
      <c r="H384" s="689"/>
      <c r="I384" s="689"/>
      <c r="J384" s="689" t="s">
        <v>2998</v>
      </c>
      <c r="K384" s="689"/>
      <c r="L384" s="689"/>
      <c r="M384" s="689"/>
      <c r="N384" s="690">
        <v>28</v>
      </c>
      <c r="O384" s="688">
        <v>1</v>
      </c>
      <c r="P384" s="688">
        <v>28</v>
      </c>
      <c r="Q384" s="688">
        <v>28</v>
      </c>
      <c r="R384" s="1"/>
      <c r="S384" s="1"/>
      <c r="T384" s="2"/>
      <c r="U384" s="3"/>
      <c r="V384" s="133"/>
      <c r="W384" s="133"/>
      <c r="X384" s="120"/>
      <c r="Y384" s="87"/>
      <c r="Z384" s="87"/>
      <c r="AA384" s="87"/>
      <c r="AB384" s="87"/>
      <c r="AC384" s="87"/>
    </row>
    <row r="385" spans="1:29">
      <c r="A385" s="688" t="s">
        <v>4459</v>
      </c>
      <c r="B385" s="688"/>
      <c r="C385" s="688">
        <v>1</v>
      </c>
      <c r="D385" s="689"/>
      <c r="E385" s="689" t="s">
        <v>2273</v>
      </c>
      <c r="F385" s="689"/>
      <c r="G385" s="689" t="s">
        <v>2249</v>
      </c>
      <c r="H385" s="689"/>
      <c r="I385" s="689"/>
      <c r="J385" s="689" t="s">
        <v>2998</v>
      </c>
      <c r="K385" s="689"/>
      <c r="L385" s="689"/>
      <c r="M385" s="689"/>
      <c r="N385" s="690">
        <v>28</v>
      </c>
      <c r="O385" s="688">
        <v>1</v>
      </c>
      <c r="P385" s="688">
        <v>28</v>
      </c>
      <c r="Q385" s="688">
        <v>28</v>
      </c>
      <c r="R385" s="1"/>
      <c r="S385" s="1"/>
      <c r="T385" s="2"/>
      <c r="U385" s="3"/>
      <c r="V385" s="133"/>
      <c r="W385" s="133"/>
      <c r="X385" s="120"/>
      <c r="Y385" s="87"/>
      <c r="Z385" s="87"/>
      <c r="AA385" s="87"/>
      <c r="AB385" s="87"/>
      <c r="AC385" s="87"/>
    </row>
    <row r="386" spans="1:29">
      <c r="A386" s="688" t="s">
        <v>4459</v>
      </c>
      <c r="B386" s="688"/>
      <c r="C386" s="688">
        <v>1</v>
      </c>
      <c r="D386" s="689"/>
      <c r="E386" s="689" t="s">
        <v>2274</v>
      </c>
      <c r="F386" s="689"/>
      <c r="G386" s="689" t="s">
        <v>2249</v>
      </c>
      <c r="H386" s="689"/>
      <c r="I386" s="689"/>
      <c r="J386" s="689" t="s">
        <v>2998</v>
      </c>
      <c r="K386" s="689"/>
      <c r="L386" s="689"/>
      <c r="M386" s="689"/>
      <c r="N386" s="690">
        <v>28</v>
      </c>
      <c r="O386" s="688">
        <v>1</v>
      </c>
      <c r="P386" s="688">
        <v>28</v>
      </c>
      <c r="Q386" s="688">
        <v>28</v>
      </c>
      <c r="R386" s="1"/>
      <c r="S386" s="1"/>
      <c r="T386" s="2"/>
      <c r="U386" s="3"/>
      <c r="V386" s="133"/>
      <c r="W386" s="133"/>
      <c r="X386" s="120"/>
      <c r="Y386" s="87"/>
      <c r="Z386" s="87"/>
      <c r="AA386" s="87"/>
      <c r="AB386" s="87"/>
      <c r="AC386" s="87"/>
    </row>
    <row r="387" spans="1:29">
      <c r="A387" s="688" t="s">
        <v>4459</v>
      </c>
      <c r="B387" s="688"/>
      <c r="C387" s="688">
        <v>1</v>
      </c>
      <c r="D387" s="689"/>
      <c r="E387" s="689" t="s">
        <v>2275</v>
      </c>
      <c r="F387" s="689"/>
      <c r="G387" s="689" t="s">
        <v>2249</v>
      </c>
      <c r="H387" s="689"/>
      <c r="I387" s="689"/>
      <c r="J387" s="689" t="s">
        <v>2998</v>
      </c>
      <c r="K387" s="689"/>
      <c r="L387" s="689"/>
      <c r="M387" s="689"/>
      <c r="N387" s="690">
        <v>28</v>
      </c>
      <c r="O387" s="688">
        <v>1</v>
      </c>
      <c r="P387" s="688">
        <v>28</v>
      </c>
      <c r="Q387" s="688">
        <v>28</v>
      </c>
      <c r="R387" s="1"/>
      <c r="S387" s="1"/>
      <c r="T387" s="2"/>
      <c r="U387" s="3"/>
      <c r="V387" s="133"/>
      <c r="W387" s="133"/>
      <c r="X387" s="120"/>
      <c r="Y387" s="87"/>
      <c r="Z387" s="87"/>
      <c r="AA387" s="87"/>
      <c r="AB387" s="87"/>
      <c r="AC387" s="87"/>
    </row>
    <row r="388" spans="1:29">
      <c r="A388" s="688" t="s">
        <v>4459</v>
      </c>
      <c r="B388" s="688"/>
      <c r="C388" s="688">
        <v>1</v>
      </c>
      <c r="D388" s="692"/>
      <c r="E388" s="692" t="s">
        <v>2276</v>
      </c>
      <c r="F388" s="692"/>
      <c r="G388" s="692" t="s">
        <v>2249</v>
      </c>
      <c r="H388" s="692"/>
      <c r="I388" s="692"/>
      <c r="J388" s="689" t="s">
        <v>2998</v>
      </c>
      <c r="K388" s="692"/>
      <c r="L388" s="692"/>
      <c r="M388" s="692"/>
      <c r="N388" s="690">
        <v>28</v>
      </c>
      <c r="O388" s="688">
        <v>1</v>
      </c>
      <c r="P388" s="688">
        <v>28</v>
      </c>
      <c r="Q388" s="688">
        <v>28</v>
      </c>
      <c r="R388" s="1"/>
      <c r="S388" s="1"/>
      <c r="T388" s="2"/>
      <c r="U388" s="3"/>
      <c r="V388" s="133"/>
      <c r="W388" s="133"/>
      <c r="X388" s="120"/>
      <c r="Y388" s="87"/>
      <c r="Z388" s="87"/>
      <c r="AA388" s="87"/>
      <c r="AB388" s="87"/>
      <c r="AC388" s="87"/>
    </row>
    <row r="389" spans="1:29">
      <c r="A389" s="688" t="s">
        <v>4459</v>
      </c>
      <c r="B389" s="688"/>
      <c r="C389" s="688">
        <v>1</v>
      </c>
      <c r="D389" s="692"/>
      <c r="E389" s="692" t="s">
        <v>2277</v>
      </c>
      <c r="F389" s="692"/>
      <c r="G389" s="692" t="s">
        <v>2249</v>
      </c>
      <c r="H389" s="692"/>
      <c r="I389" s="692"/>
      <c r="J389" s="689" t="s">
        <v>2998</v>
      </c>
      <c r="K389" s="692"/>
      <c r="L389" s="692"/>
      <c r="M389" s="692"/>
      <c r="N389" s="690">
        <v>28</v>
      </c>
      <c r="O389" s="688">
        <v>1</v>
      </c>
      <c r="P389" s="688">
        <v>28</v>
      </c>
      <c r="Q389" s="688">
        <v>28</v>
      </c>
      <c r="R389" s="1"/>
      <c r="S389" s="1"/>
      <c r="T389" s="2"/>
      <c r="U389" s="3"/>
      <c r="V389" s="133"/>
      <c r="W389" s="133"/>
      <c r="X389" s="120"/>
      <c r="Y389" s="87"/>
      <c r="Z389" s="87"/>
      <c r="AA389" s="87"/>
      <c r="AB389" s="87"/>
      <c r="AC389" s="87"/>
    </row>
    <row r="390" spans="1:29">
      <c r="A390" s="688" t="s">
        <v>4459</v>
      </c>
      <c r="B390" s="688"/>
      <c r="C390" s="688">
        <v>1</v>
      </c>
      <c r="D390" s="692"/>
      <c r="E390" s="692" t="s">
        <v>2278</v>
      </c>
      <c r="F390" s="692"/>
      <c r="G390" s="692" t="s">
        <v>2249</v>
      </c>
      <c r="H390" s="692"/>
      <c r="I390" s="692"/>
      <c r="J390" s="689" t="s">
        <v>2998</v>
      </c>
      <c r="K390" s="692"/>
      <c r="L390" s="692"/>
      <c r="M390" s="692"/>
      <c r="N390" s="690">
        <v>28</v>
      </c>
      <c r="O390" s="688">
        <v>1</v>
      </c>
      <c r="P390" s="688">
        <v>28</v>
      </c>
      <c r="Q390" s="688">
        <v>28</v>
      </c>
      <c r="R390" s="1"/>
      <c r="S390" s="1"/>
      <c r="T390" s="2"/>
      <c r="U390" s="3"/>
      <c r="V390" s="133"/>
      <c r="W390" s="133"/>
      <c r="X390" s="120"/>
      <c r="Y390" s="87"/>
      <c r="Z390" s="87"/>
      <c r="AA390" s="87"/>
      <c r="AB390" s="87"/>
      <c r="AC390" s="87"/>
    </row>
    <row r="391" spans="1:29">
      <c r="A391" s="688" t="s">
        <v>4459</v>
      </c>
      <c r="B391" s="688"/>
      <c r="C391" s="688">
        <v>1</v>
      </c>
      <c r="D391" s="692"/>
      <c r="E391" s="692" t="s">
        <v>2279</v>
      </c>
      <c r="F391" s="692"/>
      <c r="G391" s="692" t="s">
        <v>2249</v>
      </c>
      <c r="H391" s="692"/>
      <c r="I391" s="692"/>
      <c r="J391" s="689" t="s">
        <v>2998</v>
      </c>
      <c r="K391" s="692"/>
      <c r="L391" s="692"/>
      <c r="M391" s="692"/>
      <c r="N391" s="690">
        <v>25</v>
      </c>
      <c r="O391" s="688">
        <v>1</v>
      </c>
      <c r="P391" s="688">
        <v>25</v>
      </c>
      <c r="Q391" s="688">
        <v>25</v>
      </c>
      <c r="R391" s="1"/>
      <c r="S391" s="1"/>
      <c r="T391" s="2"/>
      <c r="U391" s="3"/>
      <c r="V391" s="133"/>
      <c r="W391" s="133"/>
      <c r="X391" s="120"/>
      <c r="Y391" s="87"/>
      <c r="Z391" s="87"/>
      <c r="AA391" s="87"/>
      <c r="AB391" s="87"/>
      <c r="AC391" s="87"/>
    </row>
    <row r="392" spans="1:29">
      <c r="A392" s="688" t="s">
        <v>4459</v>
      </c>
      <c r="B392" s="688"/>
      <c r="C392" s="688">
        <v>1</v>
      </c>
      <c r="D392" s="692"/>
      <c r="E392" s="692" t="s">
        <v>2280</v>
      </c>
      <c r="F392" s="692"/>
      <c r="G392" s="692" t="s">
        <v>2249</v>
      </c>
      <c r="H392" s="692"/>
      <c r="I392" s="692"/>
      <c r="J392" s="689" t="s">
        <v>2998</v>
      </c>
      <c r="K392" s="692"/>
      <c r="L392" s="692"/>
      <c r="M392" s="692"/>
      <c r="N392" s="690">
        <v>25</v>
      </c>
      <c r="O392" s="688">
        <v>1</v>
      </c>
      <c r="P392" s="688">
        <v>25</v>
      </c>
      <c r="Q392" s="688">
        <v>25</v>
      </c>
      <c r="R392" s="1"/>
      <c r="S392" s="1"/>
      <c r="T392" s="2"/>
      <c r="U392" s="3"/>
      <c r="V392" s="133"/>
      <c r="W392" s="133"/>
      <c r="X392" s="120"/>
      <c r="Y392" s="87"/>
      <c r="Z392" s="87"/>
      <c r="AA392" s="87"/>
      <c r="AB392" s="87"/>
      <c r="AC392" s="87"/>
    </row>
    <row r="393" spans="1:29">
      <c r="A393" s="688" t="s">
        <v>4459</v>
      </c>
      <c r="B393" s="688"/>
      <c r="C393" s="688">
        <v>1</v>
      </c>
      <c r="D393" s="692"/>
      <c r="E393" s="692" t="s">
        <v>2281</v>
      </c>
      <c r="F393" s="692"/>
      <c r="G393" s="692" t="s">
        <v>2249</v>
      </c>
      <c r="H393" s="692"/>
      <c r="I393" s="692"/>
      <c r="J393" s="689" t="s">
        <v>2998</v>
      </c>
      <c r="K393" s="692"/>
      <c r="L393" s="692"/>
      <c r="M393" s="692"/>
      <c r="N393" s="690">
        <v>28</v>
      </c>
      <c r="O393" s="688">
        <v>1</v>
      </c>
      <c r="P393" s="688">
        <v>28</v>
      </c>
      <c r="Q393" s="688">
        <v>28</v>
      </c>
      <c r="R393" s="1"/>
      <c r="S393" s="1"/>
      <c r="T393" s="2"/>
      <c r="U393" s="3"/>
      <c r="V393" s="133"/>
      <c r="W393" s="133"/>
      <c r="X393" s="120"/>
      <c r="Y393" s="87"/>
      <c r="Z393" s="87"/>
      <c r="AA393" s="87"/>
      <c r="AB393" s="87"/>
      <c r="AC393" s="87"/>
    </row>
    <row r="394" spans="1:29">
      <c r="A394" s="688" t="s">
        <v>4459</v>
      </c>
      <c r="B394" s="688"/>
      <c r="C394" s="688">
        <v>1</v>
      </c>
      <c r="D394" s="692"/>
      <c r="E394" s="692" t="s">
        <v>2282</v>
      </c>
      <c r="F394" s="692"/>
      <c r="G394" s="692" t="s">
        <v>2249</v>
      </c>
      <c r="H394" s="692"/>
      <c r="I394" s="692"/>
      <c r="J394" s="689" t="s">
        <v>2998</v>
      </c>
      <c r="K394" s="692"/>
      <c r="L394" s="692"/>
      <c r="M394" s="692"/>
      <c r="N394" s="690">
        <v>28</v>
      </c>
      <c r="O394" s="688">
        <v>1</v>
      </c>
      <c r="P394" s="688">
        <v>28</v>
      </c>
      <c r="Q394" s="688">
        <v>28</v>
      </c>
      <c r="R394" s="1"/>
      <c r="S394" s="1"/>
      <c r="T394" s="2"/>
      <c r="U394" s="3"/>
      <c r="V394" s="133"/>
      <c r="W394" s="133"/>
      <c r="X394" s="120"/>
      <c r="Y394" s="87"/>
      <c r="Z394" s="87"/>
      <c r="AA394" s="87"/>
      <c r="AB394" s="87"/>
      <c r="AC394" s="87"/>
    </row>
    <row r="395" spans="1:29">
      <c r="A395" s="688" t="s">
        <v>4459</v>
      </c>
      <c r="B395" s="688"/>
      <c r="C395" s="688">
        <v>1</v>
      </c>
      <c r="D395" s="692"/>
      <c r="E395" s="692" t="s">
        <v>2283</v>
      </c>
      <c r="F395" s="692"/>
      <c r="G395" s="692" t="s">
        <v>2249</v>
      </c>
      <c r="H395" s="692"/>
      <c r="I395" s="692"/>
      <c r="J395" s="689" t="s">
        <v>2998</v>
      </c>
      <c r="K395" s="692"/>
      <c r="L395" s="692"/>
      <c r="M395" s="692"/>
      <c r="N395" s="690">
        <v>28</v>
      </c>
      <c r="O395" s="688">
        <v>1</v>
      </c>
      <c r="P395" s="688">
        <v>28</v>
      </c>
      <c r="Q395" s="688">
        <v>28</v>
      </c>
      <c r="R395" s="1"/>
      <c r="S395" s="1"/>
      <c r="T395" s="2"/>
      <c r="U395" s="3"/>
      <c r="V395" s="133"/>
      <c r="W395" s="133"/>
      <c r="X395" s="120"/>
      <c r="Y395" s="87"/>
      <c r="Z395" s="87"/>
      <c r="AA395" s="87"/>
      <c r="AB395" s="87"/>
      <c r="AC395" s="87"/>
    </row>
    <row r="396" spans="1:29">
      <c r="A396" s="688" t="s">
        <v>4459</v>
      </c>
      <c r="B396" s="688"/>
      <c r="C396" s="688">
        <v>1</v>
      </c>
      <c r="D396" s="692"/>
      <c r="E396" s="692" t="s">
        <v>2284</v>
      </c>
      <c r="F396" s="692"/>
      <c r="G396" s="692" t="s">
        <v>2249</v>
      </c>
      <c r="H396" s="692"/>
      <c r="I396" s="692"/>
      <c r="J396" s="689" t="s">
        <v>2998</v>
      </c>
      <c r="K396" s="692"/>
      <c r="L396" s="692"/>
      <c r="M396" s="692"/>
      <c r="N396" s="690">
        <v>28</v>
      </c>
      <c r="O396" s="688">
        <v>1</v>
      </c>
      <c r="P396" s="688">
        <v>28</v>
      </c>
      <c r="Q396" s="688">
        <v>28</v>
      </c>
      <c r="R396" s="1"/>
      <c r="S396" s="1"/>
      <c r="T396" s="2"/>
      <c r="U396" s="3"/>
      <c r="V396" s="133"/>
      <c r="W396" s="133"/>
      <c r="X396" s="120"/>
      <c r="Y396" s="87"/>
      <c r="Z396" s="87"/>
      <c r="AA396" s="87"/>
      <c r="AB396" s="87"/>
      <c r="AC396" s="87"/>
    </row>
    <row r="397" spans="1:29">
      <c r="A397" s="688"/>
      <c r="B397" s="688"/>
      <c r="C397" s="688">
        <v>1</v>
      </c>
      <c r="D397" s="692"/>
      <c r="E397" s="692" t="s">
        <v>2285</v>
      </c>
      <c r="F397" s="692"/>
      <c r="G397" s="692" t="s">
        <v>2249</v>
      </c>
      <c r="H397" s="692"/>
      <c r="I397" s="692"/>
      <c r="J397" s="689" t="s">
        <v>2998</v>
      </c>
      <c r="K397" s="692"/>
      <c r="L397" s="692"/>
      <c r="M397" s="692"/>
      <c r="N397" s="690">
        <v>24</v>
      </c>
      <c r="O397" s="688">
        <v>1</v>
      </c>
      <c r="P397" s="688">
        <v>24</v>
      </c>
      <c r="Q397" s="688">
        <v>24</v>
      </c>
      <c r="R397" s="1"/>
      <c r="S397" s="1"/>
      <c r="T397" s="2"/>
      <c r="U397" s="3"/>
      <c r="V397" s="133"/>
      <c r="W397" s="133"/>
      <c r="X397" s="120"/>
      <c r="Y397" s="87"/>
      <c r="Z397" s="87"/>
      <c r="AA397" s="87"/>
      <c r="AB397" s="87"/>
      <c r="AC397" s="87"/>
    </row>
    <row r="398" spans="1:29">
      <c r="A398" s="120"/>
      <c r="P398" s="133"/>
      <c r="Q398" s="133"/>
      <c r="R398" s="120"/>
    </row>
    <row r="399" spans="1:29">
      <c r="A399" s="120"/>
      <c r="P399" s="133"/>
      <c r="Q399" s="133"/>
      <c r="R399" s="120"/>
    </row>
    <row r="400" spans="1:29">
      <c r="A400" s="120"/>
      <c r="P400" s="133"/>
      <c r="Q400" s="133"/>
      <c r="R400" s="120"/>
    </row>
    <row r="401" spans="1:18">
      <c r="A401" s="120"/>
      <c r="P401" s="133"/>
      <c r="Q401" s="133"/>
      <c r="R401" s="120"/>
    </row>
    <row r="402" spans="1:18">
      <c r="A402" s="120"/>
      <c r="P402" s="133"/>
      <c r="Q402" s="133"/>
      <c r="R402" s="120"/>
    </row>
    <row r="403" spans="1:18">
      <c r="A403" s="120"/>
      <c r="P403" s="133"/>
      <c r="Q403" s="133"/>
      <c r="R403" s="120"/>
    </row>
    <row r="404" spans="1:18">
      <c r="A404" s="120"/>
      <c r="P404" s="133"/>
      <c r="Q404" s="133"/>
      <c r="R404" s="120"/>
    </row>
    <row r="405" spans="1:18">
      <c r="A405" s="120"/>
      <c r="P405" s="133"/>
      <c r="Q405" s="133"/>
      <c r="R405" s="120"/>
    </row>
    <row r="406" spans="1:18">
      <c r="A406" s="120"/>
      <c r="P406" s="133"/>
      <c r="Q406" s="133"/>
      <c r="R406" s="120"/>
    </row>
    <row r="407" spans="1:18">
      <c r="A407" s="120"/>
      <c r="P407" s="133"/>
      <c r="Q407" s="133"/>
      <c r="R407" s="120"/>
    </row>
    <row r="408" spans="1:18">
      <c r="A408" s="120"/>
      <c r="P408" s="133"/>
      <c r="Q408" s="133"/>
      <c r="R408" s="120"/>
    </row>
    <row r="409" spans="1:18">
      <c r="A409" s="120"/>
      <c r="P409" s="133"/>
      <c r="Q409" s="133"/>
      <c r="R409" s="120"/>
    </row>
    <row r="410" spans="1:18">
      <c r="A410" s="120"/>
      <c r="P410" s="133"/>
      <c r="Q410" s="133"/>
      <c r="R410" s="120"/>
    </row>
    <row r="411" spans="1:18">
      <c r="A411" s="120"/>
      <c r="P411" s="133"/>
      <c r="Q411" s="133"/>
      <c r="R411" s="120"/>
    </row>
    <row r="412" spans="1:18">
      <c r="A412" s="120"/>
      <c r="P412" s="133"/>
      <c r="Q412" s="133"/>
      <c r="R412" s="120"/>
    </row>
    <row r="413" spans="1:18">
      <c r="A413" s="120"/>
      <c r="P413" s="133"/>
      <c r="Q413" s="133"/>
      <c r="R413" s="120"/>
    </row>
    <row r="414" spans="1:18">
      <c r="A414" s="120"/>
      <c r="P414" s="133"/>
      <c r="Q414" s="133"/>
      <c r="R414" s="120"/>
    </row>
    <row r="415" spans="1:18">
      <c r="A415" s="120"/>
      <c r="P415" s="133"/>
      <c r="Q415" s="133"/>
      <c r="R415" s="120"/>
    </row>
    <row r="416" spans="1:18">
      <c r="A416" s="120"/>
      <c r="P416" s="133"/>
      <c r="Q416" s="133"/>
      <c r="R416" s="120"/>
    </row>
    <row r="417" spans="1:18">
      <c r="A417" s="120"/>
      <c r="P417" s="133"/>
      <c r="Q417" s="133"/>
      <c r="R417" s="120"/>
    </row>
    <row r="418" spans="1:18">
      <c r="A418" s="120"/>
      <c r="P418" s="133"/>
      <c r="Q418" s="133"/>
      <c r="R418" s="120"/>
    </row>
    <row r="419" spans="1:18">
      <c r="A419" s="120"/>
      <c r="P419" s="133"/>
      <c r="Q419" s="133"/>
      <c r="R419" s="120"/>
    </row>
    <row r="420" spans="1:18">
      <c r="A420" s="120"/>
      <c r="P420" s="133"/>
      <c r="Q420" s="133"/>
      <c r="R420" s="120"/>
    </row>
    <row r="421" spans="1:18">
      <c r="A421" s="120"/>
      <c r="P421" s="133"/>
      <c r="Q421" s="133"/>
      <c r="R421" s="120"/>
    </row>
    <row r="422" spans="1:18">
      <c r="A422" s="120"/>
      <c r="P422" s="133"/>
      <c r="Q422" s="133"/>
      <c r="R422" s="120"/>
    </row>
    <row r="423" spans="1:18">
      <c r="A423" s="120"/>
      <c r="P423" s="133"/>
      <c r="Q423" s="133"/>
      <c r="R423" s="120"/>
    </row>
    <row r="424" spans="1:18">
      <c r="A424" s="120"/>
      <c r="P424" s="133"/>
      <c r="Q424" s="133"/>
      <c r="R424" s="120"/>
    </row>
    <row r="425" spans="1:18">
      <c r="A425" s="120"/>
      <c r="P425" s="133"/>
      <c r="Q425" s="133"/>
      <c r="R425" s="120"/>
    </row>
    <row r="426" spans="1:18">
      <c r="A426" s="120"/>
      <c r="P426" s="133"/>
      <c r="Q426" s="133"/>
      <c r="R426" s="120"/>
    </row>
    <row r="427" spans="1:18">
      <c r="A427" s="120"/>
      <c r="P427" s="133"/>
      <c r="Q427" s="133"/>
      <c r="R427" s="120"/>
    </row>
    <row r="428" spans="1:18">
      <c r="A428" s="120"/>
      <c r="P428" s="133"/>
      <c r="Q428" s="133"/>
      <c r="R428" s="120"/>
    </row>
    <row r="429" spans="1:18">
      <c r="A429" s="120"/>
      <c r="P429" s="133"/>
      <c r="Q429" s="133"/>
      <c r="R429" s="120"/>
    </row>
    <row r="430" spans="1:18">
      <c r="A430" s="120"/>
      <c r="P430" s="133"/>
      <c r="Q430" s="133"/>
      <c r="R430" s="120"/>
    </row>
    <row r="431" spans="1:18">
      <c r="A431" s="120"/>
      <c r="P431" s="133"/>
      <c r="Q431" s="133"/>
      <c r="R431" s="120"/>
    </row>
    <row r="432" spans="1:18">
      <c r="A432" s="120"/>
      <c r="P432" s="133"/>
      <c r="Q432" s="133"/>
      <c r="R432" s="120"/>
    </row>
    <row r="433" spans="1:18">
      <c r="A433" s="120"/>
      <c r="P433" s="133"/>
      <c r="Q433" s="133"/>
      <c r="R433" s="120"/>
    </row>
    <row r="434" spans="1:18">
      <c r="A434" s="120"/>
      <c r="P434" s="133"/>
      <c r="Q434" s="133"/>
      <c r="R434" s="120"/>
    </row>
    <row r="435" spans="1:18">
      <c r="A435" s="120"/>
      <c r="P435" s="133"/>
      <c r="Q435" s="133"/>
      <c r="R435" s="120"/>
    </row>
    <row r="436" spans="1:18">
      <c r="A436" s="120"/>
      <c r="P436" s="133"/>
      <c r="Q436" s="133"/>
      <c r="R436" s="120"/>
    </row>
    <row r="437" spans="1:18">
      <c r="A437" s="120"/>
      <c r="P437" s="133"/>
      <c r="Q437" s="133"/>
      <c r="R437" s="120"/>
    </row>
    <row r="438" spans="1:18">
      <c r="A438" s="120"/>
      <c r="P438" s="133"/>
      <c r="Q438" s="133"/>
      <c r="R438" s="120"/>
    </row>
    <row r="439" spans="1:18">
      <c r="A439" s="120"/>
      <c r="P439" s="133"/>
      <c r="Q439" s="133"/>
      <c r="R439" s="120"/>
    </row>
    <row r="440" spans="1:18">
      <c r="A440" s="120"/>
      <c r="P440" s="133"/>
      <c r="Q440" s="133"/>
      <c r="R440" s="120"/>
    </row>
    <row r="441" spans="1:18">
      <c r="A441" s="120"/>
      <c r="P441" s="133"/>
      <c r="Q441" s="133"/>
      <c r="R441" s="120"/>
    </row>
    <row r="442" spans="1:18">
      <c r="A442" s="120"/>
      <c r="P442" s="133"/>
      <c r="Q442" s="133"/>
      <c r="R442" s="120"/>
    </row>
    <row r="443" spans="1:18">
      <c r="A443" s="120"/>
      <c r="P443" s="133"/>
      <c r="Q443" s="133"/>
      <c r="R443" s="120"/>
    </row>
    <row r="444" spans="1:18">
      <c r="A444" s="120"/>
      <c r="P444" s="133"/>
      <c r="Q444" s="133"/>
      <c r="R444" s="120"/>
    </row>
    <row r="445" spans="1:18">
      <c r="A445" s="120"/>
      <c r="P445" s="133"/>
      <c r="Q445" s="133"/>
      <c r="R445" s="120"/>
    </row>
    <row r="446" spans="1:18">
      <c r="A446" s="120"/>
      <c r="P446" s="133"/>
      <c r="Q446" s="133"/>
      <c r="R446" s="120"/>
    </row>
    <row r="447" spans="1:18">
      <c r="A447" s="120"/>
      <c r="P447" s="133"/>
      <c r="Q447" s="133"/>
      <c r="R447" s="120"/>
    </row>
    <row r="448" spans="1:18">
      <c r="A448" s="120"/>
      <c r="P448" s="133"/>
      <c r="Q448" s="133"/>
      <c r="R448" s="120"/>
    </row>
    <row r="449" spans="1:18">
      <c r="A449" s="120"/>
      <c r="P449" s="133"/>
      <c r="Q449" s="133"/>
      <c r="R449" s="120"/>
    </row>
    <row r="450" spans="1:18">
      <c r="A450" s="120"/>
      <c r="P450" s="133"/>
      <c r="Q450" s="133"/>
      <c r="R450" s="120"/>
    </row>
    <row r="451" spans="1:18">
      <c r="A451" s="120"/>
      <c r="P451" s="133"/>
      <c r="Q451" s="133"/>
      <c r="R451" s="120"/>
    </row>
    <row r="452" spans="1:18">
      <c r="A452" s="120"/>
      <c r="P452" s="133"/>
      <c r="Q452" s="133"/>
      <c r="R452" s="120"/>
    </row>
    <row r="453" spans="1:18">
      <c r="A453" s="120"/>
      <c r="P453" s="133"/>
      <c r="Q453" s="133"/>
      <c r="R453" s="120"/>
    </row>
    <row r="454" spans="1:18">
      <c r="A454" s="120"/>
      <c r="P454" s="133"/>
      <c r="Q454" s="133"/>
      <c r="R454" s="120"/>
    </row>
    <row r="455" spans="1:18">
      <c r="A455" s="120"/>
      <c r="P455" s="133"/>
      <c r="Q455" s="133"/>
      <c r="R455" s="120"/>
    </row>
    <row r="456" spans="1:18">
      <c r="A456" s="120"/>
      <c r="P456" s="133"/>
      <c r="Q456" s="133"/>
      <c r="R456" s="120"/>
    </row>
    <row r="457" spans="1:18">
      <c r="A457" s="120"/>
      <c r="P457" s="133"/>
      <c r="Q457" s="133"/>
      <c r="R457" s="120"/>
    </row>
    <row r="458" spans="1:18">
      <c r="A458" s="120"/>
      <c r="P458" s="133"/>
      <c r="Q458" s="133"/>
      <c r="R458" s="120"/>
    </row>
    <row r="459" spans="1:18">
      <c r="A459" s="120"/>
      <c r="P459" s="133"/>
      <c r="Q459" s="133"/>
      <c r="R459" s="120"/>
    </row>
    <row r="460" spans="1:18">
      <c r="A460" s="120"/>
      <c r="P460" s="133"/>
      <c r="Q460" s="133"/>
      <c r="R460" s="120"/>
    </row>
    <row r="461" spans="1:18">
      <c r="A461" s="120"/>
      <c r="P461" s="133"/>
      <c r="Q461" s="133"/>
      <c r="R461" s="120"/>
    </row>
    <row r="462" spans="1:18">
      <c r="A462" s="120"/>
      <c r="P462" s="133"/>
      <c r="Q462" s="133"/>
      <c r="R462" s="120"/>
    </row>
    <row r="463" spans="1:18">
      <c r="A463" s="120"/>
      <c r="P463" s="133"/>
      <c r="Q463" s="133"/>
      <c r="R463" s="120"/>
    </row>
    <row r="464" spans="1:18">
      <c r="A464" s="120"/>
      <c r="P464" s="133"/>
      <c r="Q464" s="133"/>
      <c r="R464" s="120"/>
    </row>
    <row r="465" spans="1:18">
      <c r="A465" s="120"/>
      <c r="P465" s="133"/>
      <c r="Q465" s="133"/>
      <c r="R465" s="120"/>
    </row>
    <row r="466" spans="1:18">
      <c r="A466" s="120"/>
      <c r="P466" s="133"/>
      <c r="Q466" s="133"/>
      <c r="R466" s="120"/>
    </row>
    <row r="467" spans="1:18">
      <c r="A467" s="120"/>
      <c r="P467" s="133"/>
      <c r="Q467" s="133"/>
      <c r="R467" s="120"/>
    </row>
    <row r="468" spans="1:18">
      <c r="A468" s="120"/>
      <c r="P468" s="133"/>
      <c r="Q468" s="133"/>
      <c r="R468" s="120"/>
    </row>
    <row r="469" spans="1:18">
      <c r="A469" s="120"/>
      <c r="P469" s="133"/>
      <c r="Q469" s="133"/>
      <c r="R469" s="120"/>
    </row>
    <row r="470" spans="1:18">
      <c r="A470" s="120"/>
      <c r="P470" s="133"/>
      <c r="Q470" s="133"/>
      <c r="R470" s="120"/>
    </row>
    <row r="471" spans="1:18">
      <c r="A471" s="120"/>
      <c r="P471" s="133"/>
      <c r="Q471" s="133"/>
      <c r="R471" s="120"/>
    </row>
    <row r="472" spans="1:18">
      <c r="A472" s="120"/>
      <c r="P472" s="133"/>
      <c r="Q472" s="133"/>
      <c r="R472" s="120"/>
    </row>
    <row r="473" spans="1:18">
      <c r="A473" s="120"/>
      <c r="P473" s="133"/>
      <c r="Q473" s="133"/>
      <c r="R473" s="120"/>
    </row>
    <row r="474" spans="1:18">
      <c r="A474" s="120"/>
      <c r="P474" s="133"/>
      <c r="Q474" s="133"/>
      <c r="R474" s="120"/>
    </row>
    <row r="475" spans="1:18">
      <c r="A475" s="120"/>
      <c r="P475" s="133"/>
      <c r="Q475" s="133"/>
      <c r="R475" s="120"/>
    </row>
    <row r="476" spans="1:18">
      <c r="A476" s="120"/>
      <c r="P476" s="133"/>
      <c r="Q476" s="133"/>
      <c r="R476" s="120"/>
    </row>
    <row r="477" spans="1:18">
      <c r="A477" s="120"/>
      <c r="P477" s="133"/>
      <c r="Q477" s="133"/>
      <c r="R477" s="120"/>
    </row>
    <row r="478" spans="1:18">
      <c r="A478" s="120"/>
      <c r="P478" s="133"/>
      <c r="Q478" s="133"/>
      <c r="R478" s="120"/>
    </row>
    <row r="479" spans="1:18">
      <c r="A479" s="120"/>
      <c r="P479" s="133"/>
      <c r="Q479" s="133"/>
      <c r="R479" s="120"/>
    </row>
    <row r="480" spans="1:18">
      <c r="A480" s="120"/>
      <c r="P480" s="133"/>
      <c r="Q480" s="133"/>
      <c r="R480" s="120"/>
    </row>
    <row r="481" spans="1:18">
      <c r="A481" s="120"/>
      <c r="P481" s="133"/>
      <c r="Q481" s="133"/>
      <c r="R481" s="120"/>
    </row>
    <row r="482" spans="1:18">
      <c r="A482" s="120"/>
      <c r="P482" s="133"/>
      <c r="Q482" s="133"/>
      <c r="R482" s="120"/>
    </row>
    <row r="483" spans="1:18">
      <c r="A483" s="120"/>
      <c r="P483" s="133"/>
      <c r="Q483" s="133"/>
      <c r="R483" s="120"/>
    </row>
    <row r="484" spans="1:18">
      <c r="A484" s="120"/>
      <c r="P484" s="133"/>
      <c r="Q484" s="133"/>
      <c r="R484" s="120"/>
    </row>
    <row r="485" spans="1:18">
      <c r="A485" s="120"/>
      <c r="P485" s="133"/>
      <c r="Q485" s="133"/>
      <c r="R485" s="120"/>
    </row>
    <row r="486" spans="1:18">
      <c r="A486" s="120"/>
      <c r="P486" s="133"/>
      <c r="Q486" s="133"/>
      <c r="R486" s="120"/>
    </row>
    <row r="487" spans="1:18">
      <c r="A487" s="120"/>
      <c r="P487" s="133"/>
      <c r="Q487" s="133"/>
      <c r="R487" s="120"/>
    </row>
    <row r="488" spans="1:18">
      <c r="A488" s="120"/>
      <c r="P488" s="133"/>
      <c r="Q488" s="133"/>
      <c r="R488" s="120"/>
    </row>
    <row r="489" spans="1:18">
      <c r="A489" s="120"/>
      <c r="P489" s="133"/>
      <c r="Q489" s="133"/>
      <c r="R489" s="120"/>
    </row>
    <row r="490" spans="1:18">
      <c r="A490" s="120"/>
      <c r="P490" s="133"/>
      <c r="Q490" s="133"/>
      <c r="R490" s="120"/>
    </row>
    <row r="491" spans="1:18">
      <c r="A491" s="120"/>
      <c r="P491" s="133"/>
      <c r="Q491" s="133"/>
      <c r="R491" s="120"/>
    </row>
    <row r="492" spans="1:18">
      <c r="A492" s="120"/>
      <c r="P492" s="133"/>
      <c r="Q492" s="133"/>
      <c r="R492" s="120"/>
    </row>
    <row r="493" spans="1:18">
      <c r="A493" s="120"/>
      <c r="P493" s="133"/>
      <c r="Q493" s="133"/>
      <c r="R493" s="120"/>
    </row>
    <row r="494" spans="1:18">
      <c r="A494" s="120"/>
      <c r="P494" s="133"/>
      <c r="Q494" s="133"/>
      <c r="R494" s="120"/>
    </row>
    <row r="495" spans="1:18">
      <c r="A495" s="120"/>
      <c r="P495" s="133"/>
      <c r="Q495" s="133"/>
      <c r="R495" s="120"/>
    </row>
    <row r="496" spans="1:18">
      <c r="A496" s="120"/>
      <c r="P496" s="133"/>
      <c r="Q496" s="133"/>
      <c r="R496" s="120"/>
    </row>
    <row r="497" spans="1:18">
      <c r="A497" s="120"/>
      <c r="P497" s="133"/>
      <c r="Q497" s="133"/>
      <c r="R497" s="120"/>
    </row>
    <row r="498" spans="1:18">
      <c r="A498" s="120"/>
      <c r="P498" s="133"/>
      <c r="Q498" s="133"/>
      <c r="R498" s="120"/>
    </row>
    <row r="499" spans="1:18">
      <c r="A499" s="120"/>
      <c r="P499" s="133"/>
      <c r="Q499" s="133"/>
      <c r="R499" s="120"/>
    </row>
    <row r="500" spans="1:18">
      <c r="A500" s="120"/>
      <c r="P500" s="133"/>
      <c r="Q500" s="133"/>
      <c r="R500" s="120"/>
    </row>
    <row r="501" spans="1:18">
      <c r="A501" s="120"/>
      <c r="P501" s="133"/>
      <c r="Q501" s="133"/>
      <c r="R501" s="120"/>
    </row>
    <row r="502" spans="1:18">
      <c r="A502" s="120"/>
      <c r="P502" s="133"/>
      <c r="Q502" s="133"/>
      <c r="R502" s="120"/>
    </row>
    <row r="503" spans="1:18">
      <c r="A503" s="120"/>
      <c r="P503" s="133"/>
      <c r="Q503" s="133"/>
      <c r="R503" s="120"/>
    </row>
    <row r="504" spans="1:18">
      <c r="A504" s="120"/>
      <c r="P504" s="133"/>
      <c r="Q504" s="133"/>
      <c r="R504" s="120"/>
    </row>
    <row r="505" spans="1:18">
      <c r="A505" s="120"/>
      <c r="P505" s="133"/>
      <c r="Q505" s="133"/>
      <c r="R505" s="120"/>
    </row>
    <row r="506" spans="1:18">
      <c r="A506" s="120"/>
      <c r="P506" s="133"/>
      <c r="Q506" s="133"/>
      <c r="R506" s="120"/>
    </row>
    <row r="507" spans="1:18">
      <c r="A507" s="120"/>
      <c r="P507" s="133"/>
      <c r="Q507" s="133"/>
      <c r="R507" s="120"/>
    </row>
    <row r="508" spans="1:18">
      <c r="A508" s="120"/>
      <c r="P508" s="133"/>
      <c r="Q508" s="133"/>
      <c r="R508" s="120"/>
    </row>
    <row r="509" spans="1:18">
      <c r="A509" s="120"/>
      <c r="P509" s="133"/>
      <c r="Q509" s="133"/>
      <c r="R509" s="120"/>
    </row>
    <row r="510" spans="1:18">
      <c r="A510" s="120"/>
      <c r="P510" s="133"/>
      <c r="Q510" s="133"/>
      <c r="R510" s="120"/>
    </row>
    <row r="511" spans="1:18">
      <c r="A511" s="120"/>
      <c r="P511" s="133"/>
      <c r="Q511" s="133"/>
      <c r="R511" s="120"/>
    </row>
    <row r="512" spans="1:18">
      <c r="A512" s="120"/>
      <c r="P512" s="133"/>
      <c r="Q512" s="133"/>
      <c r="R512" s="120"/>
    </row>
    <row r="513" spans="1:18">
      <c r="A513" s="120"/>
      <c r="P513" s="133"/>
      <c r="Q513" s="133"/>
      <c r="R513" s="120"/>
    </row>
    <row r="514" spans="1:18">
      <c r="A514" s="120"/>
      <c r="P514" s="133"/>
      <c r="Q514" s="133"/>
      <c r="R514" s="120"/>
    </row>
    <row r="515" spans="1:18">
      <c r="A515" s="120"/>
      <c r="P515" s="133"/>
      <c r="Q515" s="133"/>
      <c r="R515" s="120"/>
    </row>
    <row r="516" spans="1:18">
      <c r="A516" s="120"/>
      <c r="P516" s="133"/>
      <c r="Q516" s="133"/>
      <c r="R516" s="120"/>
    </row>
    <row r="517" spans="1:18">
      <c r="A517" s="120"/>
      <c r="P517" s="133"/>
      <c r="Q517" s="133"/>
      <c r="R517" s="120"/>
    </row>
    <row r="518" spans="1:18">
      <c r="A518" s="120"/>
      <c r="P518" s="133"/>
      <c r="Q518" s="133"/>
      <c r="R518" s="120"/>
    </row>
    <row r="519" spans="1:18">
      <c r="A519" s="120"/>
      <c r="P519" s="133"/>
      <c r="Q519" s="133"/>
      <c r="R519" s="120"/>
    </row>
    <row r="520" spans="1:18">
      <c r="A520" s="120"/>
      <c r="P520" s="133"/>
      <c r="Q520" s="133"/>
      <c r="R520" s="120"/>
    </row>
    <row r="521" spans="1:18">
      <c r="A521" s="120"/>
      <c r="P521" s="133"/>
      <c r="Q521" s="133"/>
      <c r="R521" s="120"/>
    </row>
    <row r="522" spans="1:18">
      <c r="A522" s="120"/>
      <c r="P522" s="133"/>
      <c r="Q522" s="133"/>
      <c r="R522" s="120"/>
    </row>
    <row r="523" spans="1:18">
      <c r="A523" s="120"/>
      <c r="P523" s="133"/>
      <c r="Q523" s="133"/>
      <c r="R523" s="120"/>
    </row>
    <row r="524" spans="1:18">
      <c r="A524" s="120"/>
      <c r="P524" s="133"/>
      <c r="Q524" s="133"/>
      <c r="R524" s="120"/>
    </row>
    <row r="525" spans="1:18">
      <c r="A525" s="120"/>
      <c r="P525" s="133"/>
      <c r="Q525" s="133"/>
      <c r="R525" s="120"/>
    </row>
    <row r="526" spans="1:18">
      <c r="A526" s="120"/>
      <c r="P526" s="133"/>
      <c r="Q526" s="133"/>
      <c r="R526" s="120"/>
    </row>
    <row r="527" spans="1:18">
      <c r="A527" s="120"/>
      <c r="P527" s="133"/>
      <c r="Q527" s="133"/>
      <c r="R527" s="120"/>
    </row>
    <row r="528" spans="1:18">
      <c r="A528" s="120"/>
      <c r="P528" s="133"/>
      <c r="Q528" s="133"/>
      <c r="R528" s="120"/>
    </row>
    <row r="529" spans="1:18">
      <c r="A529" s="120"/>
      <c r="P529" s="133"/>
      <c r="Q529" s="133"/>
      <c r="R529" s="120"/>
    </row>
    <row r="530" spans="1:18">
      <c r="A530" s="120"/>
      <c r="P530" s="133"/>
      <c r="Q530" s="133"/>
      <c r="R530" s="120"/>
    </row>
    <row r="531" spans="1:18">
      <c r="A531" s="120"/>
      <c r="P531" s="133"/>
      <c r="Q531" s="133"/>
      <c r="R531" s="120"/>
    </row>
    <row r="532" spans="1:18">
      <c r="A532" s="120"/>
      <c r="P532" s="133"/>
      <c r="Q532" s="133"/>
      <c r="R532" s="120"/>
    </row>
    <row r="533" spans="1:18">
      <c r="A533" s="120"/>
      <c r="P533" s="133"/>
      <c r="Q533" s="133"/>
      <c r="R533" s="120"/>
    </row>
    <row r="534" spans="1:18">
      <c r="A534" s="120"/>
      <c r="P534" s="133"/>
      <c r="Q534" s="133"/>
      <c r="R534" s="120"/>
    </row>
    <row r="535" spans="1:18">
      <c r="A535" s="120"/>
      <c r="P535" s="133"/>
      <c r="Q535" s="133"/>
      <c r="R535" s="120"/>
    </row>
    <row r="536" spans="1:18">
      <c r="A536" s="120"/>
      <c r="P536" s="133"/>
      <c r="Q536" s="133"/>
      <c r="R536" s="120"/>
    </row>
    <row r="537" spans="1:18">
      <c r="A537" s="120"/>
      <c r="P537" s="133"/>
      <c r="Q537" s="133"/>
      <c r="R537" s="120"/>
    </row>
    <row r="538" spans="1:18">
      <c r="A538" s="120"/>
      <c r="P538" s="133"/>
      <c r="Q538" s="133"/>
      <c r="R538" s="120"/>
    </row>
    <row r="539" spans="1:18">
      <c r="A539" s="120"/>
      <c r="P539" s="133"/>
      <c r="Q539" s="133"/>
      <c r="R539" s="120"/>
    </row>
    <row r="540" spans="1:18">
      <c r="A540" s="120"/>
      <c r="P540" s="133"/>
      <c r="Q540" s="133"/>
      <c r="R540" s="120"/>
    </row>
    <row r="541" spans="1:18">
      <c r="A541" s="120"/>
      <c r="P541" s="133"/>
      <c r="Q541" s="133"/>
      <c r="R541" s="120"/>
    </row>
    <row r="542" spans="1:18">
      <c r="A542" s="120"/>
      <c r="P542" s="133"/>
      <c r="Q542" s="133"/>
      <c r="R542" s="120"/>
    </row>
    <row r="543" spans="1:18">
      <c r="A543" s="120"/>
      <c r="P543" s="133"/>
      <c r="Q543" s="133"/>
      <c r="R543" s="120"/>
    </row>
    <row r="544" spans="1:18">
      <c r="A544" s="120"/>
      <c r="P544" s="133"/>
      <c r="Q544" s="133"/>
      <c r="R544" s="120"/>
    </row>
    <row r="545" spans="1:18">
      <c r="A545" s="120"/>
      <c r="P545" s="133"/>
      <c r="Q545" s="133"/>
      <c r="R545" s="120"/>
    </row>
    <row r="546" spans="1:18">
      <c r="A546" s="120"/>
      <c r="P546" s="133"/>
      <c r="Q546" s="133"/>
      <c r="R546" s="120"/>
    </row>
    <row r="547" spans="1:18">
      <c r="A547" s="120"/>
      <c r="P547" s="133"/>
      <c r="Q547" s="133"/>
      <c r="R547" s="120"/>
    </row>
    <row r="548" spans="1:18">
      <c r="A548" s="120"/>
      <c r="P548" s="133"/>
      <c r="Q548" s="133"/>
      <c r="R548" s="120"/>
    </row>
    <row r="549" spans="1:18">
      <c r="A549" s="120"/>
      <c r="P549" s="133"/>
      <c r="Q549" s="133"/>
      <c r="R549" s="120"/>
    </row>
    <row r="550" spans="1:18">
      <c r="A550" s="120"/>
      <c r="P550" s="133"/>
      <c r="Q550" s="133"/>
      <c r="R550" s="120"/>
    </row>
    <row r="551" spans="1:18">
      <c r="A551" s="120"/>
      <c r="P551" s="133"/>
      <c r="Q551" s="133"/>
      <c r="R551" s="120"/>
    </row>
    <row r="552" spans="1:18">
      <c r="A552" s="120"/>
      <c r="P552" s="133"/>
      <c r="Q552" s="133"/>
      <c r="R552" s="120"/>
    </row>
    <row r="553" spans="1:18">
      <c r="A553" s="120"/>
      <c r="P553" s="133"/>
      <c r="Q553" s="133"/>
      <c r="R553" s="120"/>
    </row>
    <row r="554" spans="1:18">
      <c r="A554" s="120"/>
      <c r="P554" s="133"/>
      <c r="Q554" s="133"/>
      <c r="R554" s="120"/>
    </row>
    <row r="555" spans="1:18">
      <c r="A555" s="120"/>
      <c r="P555" s="133"/>
      <c r="Q555" s="133"/>
      <c r="R555" s="120"/>
    </row>
    <row r="556" spans="1:18">
      <c r="A556" s="120"/>
      <c r="P556" s="133"/>
      <c r="Q556" s="133"/>
      <c r="R556" s="120"/>
    </row>
    <row r="557" spans="1:18">
      <c r="A557" s="120"/>
      <c r="P557" s="133"/>
      <c r="Q557" s="133"/>
      <c r="R557" s="120"/>
    </row>
    <row r="558" spans="1:18">
      <c r="A558" s="120"/>
      <c r="P558" s="133"/>
      <c r="Q558" s="133"/>
      <c r="R558" s="120"/>
    </row>
    <row r="559" spans="1:18">
      <c r="A559" s="120"/>
      <c r="P559" s="133"/>
      <c r="Q559" s="133"/>
      <c r="R559" s="120"/>
    </row>
    <row r="560" spans="1:18">
      <c r="A560" s="120"/>
      <c r="P560" s="133"/>
      <c r="Q560" s="133"/>
      <c r="R560" s="120"/>
    </row>
    <row r="561" spans="1:18">
      <c r="A561" s="120"/>
      <c r="P561" s="133"/>
      <c r="Q561" s="133"/>
      <c r="R561" s="120"/>
    </row>
    <row r="562" spans="1:18">
      <c r="A562" s="120"/>
      <c r="P562" s="133"/>
      <c r="Q562" s="133"/>
      <c r="R562" s="120"/>
    </row>
    <row r="563" spans="1:18">
      <c r="A563" s="120"/>
      <c r="P563" s="133"/>
      <c r="Q563" s="133"/>
      <c r="R563" s="120"/>
    </row>
    <row r="564" spans="1:18">
      <c r="A564" s="120"/>
      <c r="P564" s="133"/>
      <c r="Q564" s="133"/>
      <c r="R564" s="120"/>
    </row>
    <row r="565" spans="1:18">
      <c r="A565" s="120"/>
      <c r="P565" s="133"/>
      <c r="Q565" s="133"/>
      <c r="R565" s="120"/>
    </row>
    <row r="566" spans="1:18">
      <c r="A566" s="120"/>
      <c r="P566" s="133"/>
      <c r="Q566" s="133"/>
      <c r="R566" s="120"/>
    </row>
    <row r="567" spans="1:18">
      <c r="A567" s="120"/>
      <c r="P567" s="133"/>
      <c r="Q567" s="133"/>
      <c r="R567" s="120"/>
    </row>
    <row r="568" spans="1:18">
      <c r="A568" s="120"/>
      <c r="P568" s="133"/>
      <c r="Q568" s="133"/>
      <c r="R568" s="120"/>
    </row>
    <row r="569" spans="1:18">
      <c r="A569" s="120"/>
      <c r="P569" s="133"/>
      <c r="Q569" s="133"/>
      <c r="R569" s="120"/>
    </row>
    <row r="570" spans="1:18">
      <c r="A570" s="120"/>
      <c r="P570" s="133"/>
      <c r="Q570" s="133"/>
      <c r="R570" s="120"/>
    </row>
    <row r="571" spans="1:18">
      <c r="A571" s="120"/>
      <c r="P571" s="133"/>
      <c r="Q571" s="133"/>
      <c r="R571" s="120"/>
    </row>
    <row r="572" spans="1:18">
      <c r="A572" s="120"/>
      <c r="P572" s="133"/>
      <c r="Q572" s="133"/>
      <c r="R572" s="120"/>
    </row>
    <row r="573" spans="1:18">
      <c r="A573" s="120"/>
      <c r="P573" s="133"/>
      <c r="Q573" s="133"/>
      <c r="R573" s="120"/>
    </row>
    <row r="574" spans="1:18">
      <c r="A574" s="120"/>
      <c r="P574" s="133"/>
      <c r="Q574" s="133"/>
      <c r="R574" s="120"/>
    </row>
    <row r="575" spans="1:18">
      <c r="A575" s="120"/>
      <c r="P575" s="133"/>
      <c r="Q575" s="133"/>
      <c r="R575" s="120"/>
    </row>
    <row r="576" spans="1:18">
      <c r="A576" s="120"/>
      <c r="P576" s="133"/>
      <c r="Q576" s="133"/>
      <c r="R576" s="120"/>
    </row>
    <row r="577" spans="1:18">
      <c r="A577" s="120"/>
      <c r="P577" s="133"/>
      <c r="Q577" s="133"/>
      <c r="R577" s="120"/>
    </row>
    <row r="578" spans="1:18">
      <c r="A578" s="120"/>
      <c r="P578" s="133"/>
      <c r="Q578" s="133"/>
      <c r="R578" s="120"/>
    </row>
    <row r="579" spans="1:18">
      <c r="A579" s="120"/>
      <c r="P579" s="133"/>
      <c r="Q579" s="133"/>
      <c r="R579" s="120"/>
    </row>
    <row r="580" spans="1:18">
      <c r="A580" s="120"/>
      <c r="P580" s="133"/>
      <c r="Q580" s="133"/>
      <c r="R580" s="120"/>
    </row>
    <row r="581" spans="1:18">
      <c r="A581" s="120"/>
      <c r="P581" s="133"/>
      <c r="Q581" s="133"/>
      <c r="R581" s="120"/>
    </row>
    <row r="582" spans="1:18">
      <c r="A582" s="120"/>
      <c r="P582" s="133"/>
      <c r="Q582" s="133"/>
      <c r="R582" s="120"/>
    </row>
    <row r="583" spans="1:18">
      <c r="A583" s="120"/>
      <c r="P583" s="133"/>
      <c r="Q583" s="133"/>
      <c r="R583" s="120"/>
    </row>
    <row r="584" spans="1:18">
      <c r="A584" s="120"/>
      <c r="P584" s="133"/>
      <c r="Q584" s="133"/>
      <c r="R584" s="120"/>
    </row>
    <row r="585" spans="1:18">
      <c r="A585" s="120"/>
      <c r="P585" s="133"/>
      <c r="Q585" s="133"/>
      <c r="R585" s="120"/>
    </row>
    <row r="586" spans="1:18">
      <c r="A586" s="120"/>
      <c r="P586" s="133"/>
      <c r="Q586" s="133"/>
      <c r="R586" s="120"/>
    </row>
    <row r="587" spans="1:18">
      <c r="A587" s="120"/>
      <c r="P587" s="133"/>
      <c r="Q587" s="133"/>
      <c r="R587" s="120"/>
    </row>
    <row r="588" spans="1:18">
      <c r="A588" s="120"/>
      <c r="P588" s="133"/>
      <c r="Q588" s="133"/>
      <c r="R588" s="120"/>
    </row>
    <row r="589" spans="1:18">
      <c r="A589" s="120"/>
      <c r="P589" s="133"/>
      <c r="Q589" s="133"/>
      <c r="R589" s="120"/>
    </row>
    <row r="590" spans="1:18">
      <c r="A590" s="120"/>
      <c r="P590" s="133"/>
      <c r="Q590" s="133"/>
      <c r="R590" s="120"/>
    </row>
    <row r="591" spans="1:18">
      <c r="A591" s="120"/>
      <c r="P591" s="133"/>
      <c r="Q591" s="133"/>
      <c r="R591" s="120"/>
    </row>
    <row r="592" spans="1:18">
      <c r="A592" s="120"/>
      <c r="P592" s="133"/>
      <c r="Q592" s="133"/>
      <c r="R592" s="120"/>
    </row>
    <row r="593" spans="1:18">
      <c r="A593" s="120"/>
      <c r="P593" s="133"/>
      <c r="Q593" s="133"/>
      <c r="R593" s="120"/>
    </row>
    <row r="594" spans="1:18">
      <c r="A594" s="120"/>
      <c r="P594" s="133"/>
      <c r="Q594" s="133"/>
      <c r="R594" s="120"/>
    </row>
    <row r="595" spans="1:18">
      <c r="A595" s="120"/>
      <c r="P595" s="133"/>
      <c r="Q595" s="133"/>
      <c r="R595" s="120"/>
    </row>
    <row r="596" spans="1:18">
      <c r="A596" s="120"/>
      <c r="P596" s="133"/>
      <c r="Q596" s="133"/>
      <c r="R596" s="120"/>
    </row>
    <row r="597" spans="1:18">
      <c r="A597" s="120"/>
      <c r="P597" s="133"/>
      <c r="Q597" s="133"/>
      <c r="R597" s="120"/>
    </row>
    <row r="598" spans="1:18">
      <c r="A598" s="120"/>
      <c r="P598" s="133"/>
      <c r="Q598" s="133"/>
      <c r="R598" s="120"/>
    </row>
    <row r="599" spans="1:18">
      <c r="A599" s="120"/>
      <c r="P599" s="133"/>
      <c r="Q599" s="133"/>
      <c r="R599" s="120"/>
    </row>
    <row r="600" spans="1:18">
      <c r="A600" s="120"/>
      <c r="P600" s="133"/>
      <c r="Q600" s="133"/>
      <c r="R600" s="120"/>
    </row>
    <row r="601" spans="1:18">
      <c r="A601" s="120"/>
      <c r="P601" s="133"/>
      <c r="Q601" s="133"/>
      <c r="R601" s="120"/>
    </row>
    <row r="602" spans="1:18">
      <c r="A602" s="120"/>
      <c r="P602" s="133"/>
      <c r="Q602" s="133"/>
      <c r="R602" s="120"/>
    </row>
    <row r="603" spans="1:18">
      <c r="A603" s="120"/>
      <c r="P603" s="133"/>
      <c r="Q603" s="133"/>
      <c r="R603" s="120"/>
    </row>
    <row r="604" spans="1:18">
      <c r="A604" s="120"/>
      <c r="P604" s="133"/>
      <c r="Q604" s="133"/>
      <c r="R604" s="120"/>
    </row>
    <row r="605" spans="1:18">
      <c r="A605" s="120"/>
      <c r="P605" s="133"/>
      <c r="Q605" s="133"/>
      <c r="R605" s="120"/>
    </row>
    <row r="606" spans="1:18">
      <c r="A606" s="120"/>
      <c r="P606" s="133"/>
      <c r="Q606" s="133"/>
      <c r="R606" s="120"/>
    </row>
    <row r="607" spans="1:18">
      <c r="A607" s="120"/>
      <c r="P607" s="133"/>
      <c r="Q607" s="133"/>
      <c r="R607" s="120"/>
    </row>
    <row r="608" spans="1:18">
      <c r="A608" s="120"/>
      <c r="P608" s="133"/>
      <c r="Q608" s="133"/>
      <c r="R608" s="120"/>
    </row>
    <row r="609" spans="1:18">
      <c r="A609" s="120"/>
      <c r="P609" s="133"/>
      <c r="Q609" s="133"/>
      <c r="R609" s="120"/>
    </row>
    <row r="610" spans="1:18">
      <c r="A610" s="120"/>
      <c r="P610" s="133"/>
      <c r="Q610" s="133"/>
      <c r="R610" s="120"/>
    </row>
    <row r="611" spans="1:18">
      <c r="A611" s="120"/>
      <c r="P611" s="133"/>
      <c r="Q611" s="133"/>
      <c r="R611" s="120"/>
    </row>
    <row r="612" spans="1:18">
      <c r="A612" s="120"/>
      <c r="P612" s="133"/>
      <c r="Q612" s="133"/>
      <c r="R612" s="120"/>
    </row>
    <row r="613" spans="1:18">
      <c r="A613" s="120"/>
      <c r="P613" s="133"/>
      <c r="Q613" s="133"/>
      <c r="R613" s="120"/>
    </row>
    <row r="614" spans="1:18">
      <c r="A614" s="120"/>
      <c r="P614" s="133"/>
      <c r="Q614" s="133"/>
      <c r="R614" s="120"/>
    </row>
    <row r="615" spans="1:18">
      <c r="A615" s="120"/>
      <c r="P615" s="133"/>
      <c r="Q615" s="133"/>
      <c r="R615" s="120"/>
    </row>
    <row r="616" spans="1:18">
      <c r="A616" s="120"/>
      <c r="P616" s="133"/>
      <c r="Q616" s="133"/>
      <c r="R616" s="120"/>
    </row>
    <row r="617" spans="1:18">
      <c r="A617" s="120"/>
      <c r="P617" s="133"/>
      <c r="Q617" s="133"/>
      <c r="R617" s="120"/>
    </row>
    <row r="618" spans="1:18">
      <c r="A618" s="120"/>
      <c r="P618" s="133"/>
      <c r="Q618" s="133"/>
      <c r="R618" s="120"/>
    </row>
    <row r="619" spans="1:18">
      <c r="A619" s="120"/>
      <c r="P619" s="133"/>
      <c r="Q619" s="133"/>
      <c r="R619" s="120"/>
    </row>
    <row r="620" spans="1:18">
      <c r="A620" s="120"/>
      <c r="P620" s="133"/>
      <c r="Q620" s="133"/>
      <c r="R620" s="120"/>
    </row>
    <row r="621" spans="1:18">
      <c r="A621" s="120"/>
      <c r="P621" s="133"/>
      <c r="Q621" s="133"/>
      <c r="R621" s="120"/>
    </row>
    <row r="622" spans="1:18">
      <c r="A622" s="120"/>
      <c r="P622" s="133"/>
      <c r="Q622" s="133"/>
      <c r="R622" s="120"/>
    </row>
    <row r="623" spans="1:18">
      <c r="A623" s="120"/>
      <c r="P623" s="133"/>
      <c r="Q623" s="133"/>
      <c r="R623" s="120"/>
    </row>
    <row r="624" spans="1:18">
      <c r="A624" s="120"/>
      <c r="P624" s="133"/>
      <c r="Q624" s="133"/>
      <c r="R624" s="120"/>
    </row>
    <row r="625" spans="1:18">
      <c r="A625" s="120"/>
      <c r="P625" s="133"/>
      <c r="Q625" s="133"/>
      <c r="R625" s="120"/>
    </row>
    <row r="626" spans="1:18">
      <c r="A626" s="120"/>
      <c r="P626" s="133"/>
      <c r="Q626" s="133"/>
      <c r="R626" s="120"/>
    </row>
    <row r="627" spans="1:18">
      <c r="A627" s="120"/>
      <c r="P627" s="133"/>
      <c r="Q627" s="133"/>
      <c r="R627" s="120"/>
    </row>
    <row r="628" spans="1:18">
      <c r="A628" s="120"/>
      <c r="P628" s="133"/>
      <c r="Q628" s="133"/>
      <c r="R628" s="120"/>
    </row>
    <row r="629" spans="1:18">
      <c r="A629" s="120"/>
      <c r="P629" s="133"/>
      <c r="Q629" s="133"/>
      <c r="R629" s="120"/>
    </row>
    <row r="630" spans="1:18">
      <c r="A630" s="120"/>
      <c r="P630" s="133"/>
      <c r="Q630" s="133"/>
      <c r="R630" s="120"/>
    </row>
    <row r="631" spans="1:18">
      <c r="A631" s="120"/>
      <c r="P631" s="133"/>
      <c r="Q631" s="133"/>
      <c r="R631" s="120"/>
    </row>
    <row r="632" spans="1:18">
      <c r="A632" s="120"/>
      <c r="P632" s="133"/>
      <c r="Q632" s="133"/>
      <c r="R632" s="120"/>
    </row>
    <row r="633" spans="1:18">
      <c r="A633" s="120"/>
      <c r="P633" s="133"/>
      <c r="Q633" s="133"/>
      <c r="R633" s="120"/>
    </row>
    <row r="634" spans="1:18">
      <c r="A634" s="120"/>
      <c r="P634" s="133"/>
      <c r="Q634" s="133"/>
      <c r="R634" s="120"/>
    </row>
    <row r="635" spans="1:18">
      <c r="A635" s="120"/>
      <c r="P635" s="133"/>
      <c r="Q635" s="133"/>
      <c r="R635" s="120"/>
    </row>
    <row r="636" spans="1:18">
      <c r="A636" s="120"/>
      <c r="P636" s="133"/>
      <c r="Q636" s="133"/>
      <c r="R636" s="120"/>
    </row>
    <row r="637" spans="1:18">
      <c r="A637" s="120"/>
      <c r="P637" s="133"/>
      <c r="Q637" s="133"/>
      <c r="R637" s="120"/>
    </row>
    <row r="638" spans="1:18">
      <c r="A638" s="120"/>
      <c r="P638" s="133"/>
      <c r="Q638" s="133"/>
      <c r="R638" s="120"/>
    </row>
    <row r="639" spans="1:18">
      <c r="A639" s="120"/>
      <c r="P639" s="133"/>
      <c r="Q639" s="133"/>
      <c r="R639" s="120"/>
    </row>
    <row r="640" spans="1:18">
      <c r="A640" s="120"/>
      <c r="P640" s="133"/>
      <c r="Q640" s="133"/>
      <c r="R640" s="120"/>
    </row>
    <row r="641" spans="1:18">
      <c r="A641" s="120"/>
      <c r="P641" s="133"/>
      <c r="Q641" s="133"/>
      <c r="R641" s="120"/>
    </row>
    <row r="642" spans="1:18">
      <c r="A642" s="120"/>
      <c r="P642" s="133"/>
      <c r="Q642" s="133"/>
      <c r="R642" s="120"/>
    </row>
    <row r="643" spans="1:18">
      <c r="A643" s="120"/>
      <c r="P643" s="133"/>
      <c r="Q643" s="133"/>
      <c r="R643" s="120"/>
    </row>
    <row r="644" spans="1:18">
      <c r="A644" s="120"/>
      <c r="P644" s="133"/>
      <c r="Q644" s="133"/>
      <c r="R644" s="120"/>
    </row>
    <row r="645" spans="1:18">
      <c r="A645" s="120"/>
      <c r="P645" s="133"/>
      <c r="Q645" s="133"/>
      <c r="R645" s="120"/>
    </row>
    <row r="646" spans="1:18">
      <c r="A646" s="120"/>
      <c r="P646" s="133"/>
      <c r="Q646" s="133"/>
      <c r="R646" s="120"/>
    </row>
    <row r="647" spans="1:18">
      <c r="A647" s="120"/>
      <c r="P647" s="133"/>
      <c r="Q647" s="133"/>
      <c r="R647" s="120"/>
    </row>
    <row r="648" spans="1:18">
      <c r="A648" s="120"/>
      <c r="P648" s="133"/>
      <c r="Q648" s="133"/>
      <c r="R648" s="120"/>
    </row>
    <row r="649" spans="1:18">
      <c r="A649" s="120"/>
      <c r="P649" s="133"/>
      <c r="Q649" s="133"/>
      <c r="R649" s="120"/>
    </row>
    <row r="650" spans="1:18">
      <c r="A650" s="120"/>
      <c r="P650" s="133"/>
      <c r="Q650" s="133"/>
      <c r="R650" s="120"/>
    </row>
    <row r="651" spans="1:18">
      <c r="A651" s="120"/>
      <c r="P651" s="133"/>
      <c r="Q651" s="133"/>
      <c r="R651" s="120"/>
    </row>
    <row r="652" spans="1:18">
      <c r="A652" s="120"/>
      <c r="P652" s="133"/>
      <c r="Q652" s="133"/>
      <c r="R652" s="120"/>
    </row>
    <row r="653" spans="1:18">
      <c r="A653" s="120"/>
      <c r="P653" s="133"/>
      <c r="Q653" s="133"/>
      <c r="R653" s="120"/>
    </row>
    <row r="654" spans="1:18">
      <c r="A654" s="120"/>
      <c r="P654" s="133"/>
      <c r="Q654" s="133"/>
      <c r="R654" s="120"/>
    </row>
    <row r="655" spans="1:18">
      <c r="A655" s="120"/>
      <c r="P655" s="133"/>
      <c r="Q655" s="133"/>
      <c r="R655" s="120"/>
    </row>
    <row r="656" spans="1:18">
      <c r="A656" s="120"/>
      <c r="P656" s="133"/>
      <c r="Q656" s="133"/>
      <c r="R656" s="120"/>
    </row>
    <row r="657" spans="1:18">
      <c r="A657" s="120"/>
      <c r="P657" s="133"/>
      <c r="Q657" s="133"/>
      <c r="R657" s="120"/>
    </row>
    <row r="658" spans="1:18">
      <c r="A658" s="120"/>
      <c r="P658" s="133"/>
      <c r="Q658" s="133"/>
      <c r="R658" s="120"/>
    </row>
    <row r="659" spans="1:18">
      <c r="A659" s="120"/>
      <c r="P659" s="133"/>
      <c r="Q659" s="133"/>
      <c r="R659" s="120"/>
    </row>
    <row r="660" spans="1:18">
      <c r="A660" s="120"/>
      <c r="P660" s="133"/>
      <c r="Q660" s="133"/>
      <c r="R660" s="120"/>
    </row>
    <row r="661" spans="1:18">
      <c r="A661" s="120"/>
      <c r="P661" s="133"/>
      <c r="Q661" s="133"/>
      <c r="R661" s="120"/>
    </row>
    <row r="662" spans="1:18">
      <c r="A662" s="120"/>
      <c r="P662" s="133"/>
      <c r="Q662" s="133"/>
      <c r="R662" s="120"/>
    </row>
    <row r="663" spans="1:18">
      <c r="A663" s="120"/>
      <c r="P663" s="133"/>
      <c r="Q663" s="133"/>
      <c r="R663" s="120"/>
    </row>
    <row r="664" spans="1:18">
      <c r="A664" s="120"/>
      <c r="P664" s="133"/>
      <c r="Q664" s="133"/>
      <c r="R664" s="120"/>
    </row>
    <row r="665" spans="1:18">
      <c r="A665" s="120"/>
      <c r="P665" s="133"/>
      <c r="Q665" s="133"/>
      <c r="R665" s="120"/>
    </row>
    <row r="666" spans="1:18">
      <c r="A666" s="120"/>
      <c r="P666" s="133"/>
      <c r="Q666" s="133"/>
      <c r="R666" s="120"/>
    </row>
    <row r="667" spans="1:18">
      <c r="A667" s="120"/>
      <c r="P667" s="133"/>
      <c r="Q667" s="133"/>
      <c r="R667" s="120"/>
    </row>
    <row r="668" spans="1:18">
      <c r="A668" s="120"/>
      <c r="P668" s="133"/>
      <c r="Q668" s="133"/>
      <c r="R668" s="120"/>
    </row>
    <row r="669" spans="1:18">
      <c r="A669" s="120"/>
      <c r="P669" s="133"/>
      <c r="Q669" s="133"/>
      <c r="R669" s="120"/>
    </row>
    <row r="670" spans="1:18">
      <c r="A670" s="120"/>
      <c r="P670" s="133"/>
      <c r="Q670" s="133"/>
      <c r="R670" s="120"/>
    </row>
    <row r="671" spans="1:18">
      <c r="A671" s="120"/>
      <c r="P671" s="133"/>
      <c r="Q671" s="133"/>
      <c r="R671" s="120"/>
    </row>
    <row r="672" spans="1:18">
      <c r="A672" s="120"/>
      <c r="P672" s="133"/>
      <c r="Q672" s="133"/>
      <c r="R672" s="120"/>
    </row>
    <row r="673" spans="1:18">
      <c r="A673" s="120"/>
      <c r="P673" s="133"/>
      <c r="Q673" s="133"/>
      <c r="R673" s="120"/>
    </row>
    <row r="674" spans="1:18">
      <c r="A674" s="120"/>
      <c r="P674" s="133"/>
      <c r="Q674" s="133"/>
      <c r="R674" s="120"/>
    </row>
    <row r="675" spans="1:18">
      <c r="A675" s="120"/>
      <c r="P675" s="133"/>
      <c r="Q675" s="133"/>
      <c r="R675" s="120"/>
    </row>
    <row r="676" spans="1:18">
      <c r="A676" s="120"/>
      <c r="P676" s="133"/>
      <c r="Q676" s="133"/>
      <c r="R676" s="120"/>
    </row>
    <row r="677" spans="1:18">
      <c r="A677" s="120"/>
      <c r="P677" s="133"/>
      <c r="Q677" s="133"/>
      <c r="R677" s="120"/>
    </row>
    <row r="678" spans="1:18">
      <c r="A678" s="120"/>
      <c r="P678" s="133"/>
      <c r="Q678" s="133"/>
      <c r="R678" s="120"/>
    </row>
    <row r="679" spans="1:18">
      <c r="A679" s="120"/>
      <c r="P679" s="133"/>
      <c r="Q679" s="133"/>
      <c r="R679" s="120"/>
    </row>
    <row r="680" spans="1:18">
      <c r="A680" s="120"/>
      <c r="P680" s="133"/>
      <c r="Q680" s="133"/>
      <c r="R680" s="120"/>
    </row>
    <row r="681" spans="1:18">
      <c r="A681" s="120"/>
      <c r="P681" s="133"/>
      <c r="Q681" s="133"/>
      <c r="R681" s="120"/>
    </row>
    <row r="682" spans="1:18">
      <c r="A682" s="120"/>
      <c r="P682" s="133"/>
      <c r="Q682" s="133"/>
      <c r="R682" s="120"/>
    </row>
    <row r="683" spans="1:18">
      <c r="A683" s="120"/>
      <c r="P683" s="133"/>
      <c r="Q683" s="133"/>
      <c r="R683" s="120"/>
    </row>
    <row r="684" spans="1:18">
      <c r="A684" s="120"/>
      <c r="P684" s="133"/>
      <c r="Q684" s="133"/>
      <c r="R684" s="120"/>
    </row>
    <row r="685" spans="1:18">
      <c r="A685" s="120"/>
      <c r="P685" s="133"/>
      <c r="Q685" s="133"/>
      <c r="R685" s="120"/>
    </row>
    <row r="686" spans="1:18">
      <c r="A686" s="120"/>
      <c r="P686" s="133"/>
      <c r="Q686" s="133"/>
      <c r="R686" s="120"/>
    </row>
    <row r="687" spans="1:18">
      <c r="A687" s="120"/>
      <c r="P687" s="133"/>
      <c r="Q687" s="133"/>
      <c r="R687" s="120"/>
    </row>
    <row r="688" spans="1:18">
      <c r="A688" s="120"/>
      <c r="P688" s="133"/>
      <c r="Q688" s="133"/>
      <c r="R688" s="120"/>
    </row>
    <row r="689" spans="1:18">
      <c r="A689" s="120"/>
      <c r="P689" s="133"/>
      <c r="Q689" s="133"/>
      <c r="R689" s="120"/>
    </row>
    <row r="690" spans="1:18">
      <c r="A690" s="120"/>
      <c r="P690" s="133"/>
      <c r="Q690" s="133"/>
      <c r="R690" s="120"/>
    </row>
    <row r="691" spans="1:18">
      <c r="A691" s="120"/>
      <c r="P691" s="133"/>
      <c r="Q691" s="133"/>
      <c r="R691" s="120"/>
    </row>
    <row r="692" spans="1:18">
      <c r="A692" s="120"/>
      <c r="P692" s="133"/>
      <c r="Q692" s="133"/>
      <c r="R692" s="120"/>
    </row>
    <row r="693" spans="1:18">
      <c r="A693" s="120"/>
      <c r="P693" s="133"/>
      <c r="Q693" s="133"/>
      <c r="R693" s="120"/>
    </row>
    <row r="694" spans="1:18">
      <c r="A694" s="120"/>
      <c r="P694" s="133"/>
      <c r="Q694" s="133"/>
      <c r="R694" s="120"/>
    </row>
    <row r="695" spans="1:18">
      <c r="A695" s="120"/>
      <c r="P695" s="133"/>
      <c r="Q695" s="133"/>
      <c r="R695" s="120"/>
    </row>
    <row r="696" spans="1:18">
      <c r="A696" s="120"/>
      <c r="P696" s="133"/>
      <c r="Q696" s="133"/>
      <c r="R696" s="120"/>
    </row>
    <row r="697" spans="1:18">
      <c r="A697" s="120"/>
      <c r="P697" s="133"/>
      <c r="Q697" s="133"/>
      <c r="R697" s="120"/>
    </row>
    <row r="698" spans="1:18">
      <c r="A698" s="120"/>
      <c r="P698" s="133"/>
      <c r="Q698" s="133"/>
      <c r="R698" s="120"/>
    </row>
    <row r="699" spans="1:18">
      <c r="A699" s="120"/>
      <c r="P699" s="133"/>
      <c r="Q699" s="133"/>
      <c r="R699" s="120"/>
    </row>
    <row r="700" spans="1:18">
      <c r="A700" s="120"/>
      <c r="P700" s="133"/>
      <c r="Q700" s="133"/>
      <c r="R700" s="120"/>
    </row>
    <row r="701" spans="1:18">
      <c r="A701" s="120"/>
      <c r="P701" s="133"/>
      <c r="Q701" s="133"/>
      <c r="R701" s="120"/>
    </row>
    <row r="702" spans="1:18">
      <c r="A702" s="120"/>
      <c r="P702" s="133"/>
      <c r="Q702" s="133"/>
      <c r="R702" s="120"/>
    </row>
    <row r="703" spans="1:18">
      <c r="A703" s="120"/>
      <c r="P703" s="133"/>
      <c r="Q703" s="133"/>
      <c r="R703" s="120"/>
    </row>
    <row r="704" spans="1:18">
      <c r="A704" s="120"/>
      <c r="P704" s="133"/>
      <c r="Q704" s="133"/>
      <c r="R704" s="120"/>
    </row>
    <row r="705" spans="1:18">
      <c r="A705" s="120"/>
      <c r="P705" s="133"/>
      <c r="Q705" s="133"/>
      <c r="R705" s="120"/>
    </row>
    <row r="706" spans="1:18">
      <c r="A706" s="120"/>
      <c r="P706" s="133"/>
      <c r="Q706" s="133"/>
      <c r="R706" s="120"/>
    </row>
    <row r="707" spans="1:18">
      <c r="A707" s="120"/>
      <c r="P707" s="133"/>
      <c r="Q707" s="133"/>
      <c r="R707" s="120"/>
    </row>
    <row r="708" spans="1:18">
      <c r="A708" s="120"/>
      <c r="P708" s="133"/>
      <c r="Q708" s="133"/>
      <c r="R708" s="120"/>
    </row>
    <row r="709" spans="1:18">
      <c r="A709" s="120"/>
      <c r="P709" s="133"/>
      <c r="Q709" s="133"/>
      <c r="R709" s="120"/>
    </row>
    <row r="710" spans="1:18">
      <c r="A710" s="120"/>
      <c r="P710" s="133"/>
      <c r="Q710" s="133"/>
      <c r="R710" s="120"/>
    </row>
    <row r="711" spans="1:18">
      <c r="A711" s="120"/>
      <c r="P711" s="133"/>
      <c r="Q711" s="133"/>
      <c r="R711" s="120"/>
    </row>
    <row r="712" spans="1:18">
      <c r="A712" s="120"/>
      <c r="P712" s="133"/>
      <c r="Q712" s="133"/>
      <c r="R712" s="120"/>
    </row>
    <row r="713" spans="1:18">
      <c r="A713" s="120"/>
      <c r="P713" s="133"/>
      <c r="Q713" s="133"/>
      <c r="R713" s="120"/>
    </row>
    <row r="714" spans="1:18">
      <c r="A714" s="120"/>
      <c r="P714" s="133"/>
      <c r="Q714" s="133"/>
      <c r="R714" s="120"/>
    </row>
    <row r="715" spans="1:18">
      <c r="A715" s="120"/>
      <c r="P715" s="133"/>
      <c r="Q715" s="133"/>
      <c r="R715" s="120"/>
    </row>
    <row r="716" spans="1:18">
      <c r="A716" s="120"/>
      <c r="P716" s="133"/>
      <c r="Q716" s="133"/>
      <c r="R716" s="120"/>
    </row>
    <row r="717" spans="1:18">
      <c r="A717" s="120"/>
      <c r="P717" s="133"/>
      <c r="Q717" s="133"/>
      <c r="R717" s="120"/>
    </row>
    <row r="718" spans="1:18">
      <c r="A718" s="120"/>
      <c r="P718" s="133"/>
      <c r="Q718" s="133"/>
      <c r="R718" s="120"/>
    </row>
    <row r="719" spans="1:18">
      <c r="A719" s="120"/>
      <c r="P719" s="133"/>
      <c r="Q719" s="133"/>
      <c r="R719" s="120"/>
    </row>
    <row r="720" spans="1:18">
      <c r="A720" s="120"/>
      <c r="P720" s="133"/>
      <c r="Q720" s="133"/>
      <c r="R720" s="120"/>
    </row>
    <row r="721" spans="1:18">
      <c r="A721" s="120"/>
      <c r="P721" s="133"/>
      <c r="Q721" s="133"/>
      <c r="R721" s="120"/>
    </row>
    <row r="722" spans="1:18">
      <c r="A722" s="120"/>
      <c r="P722" s="133"/>
      <c r="Q722" s="133"/>
      <c r="R722" s="120"/>
    </row>
    <row r="723" spans="1:18">
      <c r="A723" s="120"/>
      <c r="P723" s="133"/>
      <c r="Q723" s="133"/>
      <c r="R723" s="120"/>
    </row>
    <row r="724" spans="1:18">
      <c r="A724" s="120"/>
      <c r="P724" s="133"/>
      <c r="Q724" s="133"/>
      <c r="R724" s="120"/>
    </row>
    <row r="725" spans="1:18">
      <c r="A725" s="120"/>
      <c r="P725" s="133"/>
      <c r="Q725" s="133"/>
      <c r="R725" s="120"/>
    </row>
    <row r="726" spans="1:18">
      <c r="A726" s="120"/>
      <c r="P726" s="133"/>
      <c r="Q726" s="133"/>
      <c r="R726" s="120"/>
    </row>
    <row r="727" spans="1:18">
      <c r="A727" s="120"/>
      <c r="P727" s="133"/>
      <c r="Q727" s="133"/>
      <c r="R727" s="120"/>
    </row>
    <row r="728" spans="1:18">
      <c r="A728" s="120"/>
      <c r="P728" s="133"/>
      <c r="Q728" s="133"/>
      <c r="R728" s="120"/>
    </row>
    <row r="729" spans="1:18">
      <c r="A729" s="120"/>
      <c r="P729" s="133"/>
      <c r="Q729" s="133"/>
      <c r="R729" s="120"/>
    </row>
    <row r="730" spans="1:18">
      <c r="A730" s="120"/>
      <c r="P730" s="133"/>
      <c r="Q730" s="133"/>
      <c r="R730" s="120"/>
    </row>
    <row r="731" spans="1:18">
      <c r="A731" s="120"/>
      <c r="P731" s="133"/>
      <c r="Q731" s="133"/>
      <c r="R731" s="120"/>
    </row>
    <row r="732" spans="1:18">
      <c r="A732" s="120"/>
      <c r="P732" s="133"/>
      <c r="Q732" s="133"/>
      <c r="R732" s="120"/>
    </row>
    <row r="733" spans="1:18">
      <c r="A733" s="120"/>
      <c r="P733" s="133"/>
      <c r="Q733" s="133"/>
      <c r="R733" s="120"/>
    </row>
    <row r="734" spans="1:18">
      <c r="A734" s="120"/>
      <c r="P734" s="133"/>
      <c r="Q734" s="133"/>
      <c r="R734" s="120"/>
    </row>
    <row r="735" spans="1:18">
      <c r="A735" s="120"/>
      <c r="P735" s="133"/>
      <c r="Q735" s="133"/>
      <c r="R735" s="120"/>
    </row>
    <row r="736" spans="1:18">
      <c r="A736" s="120"/>
      <c r="P736" s="133"/>
      <c r="Q736" s="133"/>
      <c r="R736" s="120"/>
    </row>
    <row r="737" spans="1:18">
      <c r="A737" s="120"/>
      <c r="P737" s="133"/>
      <c r="Q737" s="133"/>
      <c r="R737" s="120"/>
    </row>
    <row r="738" spans="1:18">
      <c r="A738" s="120"/>
      <c r="P738" s="133"/>
      <c r="Q738" s="133"/>
      <c r="R738" s="120"/>
    </row>
    <row r="739" spans="1:18">
      <c r="A739" s="120"/>
      <c r="P739" s="133"/>
      <c r="Q739" s="133"/>
      <c r="R739" s="120"/>
    </row>
    <row r="740" spans="1:18">
      <c r="A740" s="120"/>
      <c r="P740" s="133"/>
      <c r="Q740" s="133"/>
      <c r="R740" s="120"/>
    </row>
    <row r="741" spans="1:18">
      <c r="A741" s="120"/>
      <c r="P741" s="133"/>
      <c r="Q741" s="133"/>
      <c r="R741" s="120"/>
    </row>
    <row r="742" spans="1:18">
      <c r="A742" s="120"/>
      <c r="P742" s="133"/>
      <c r="Q742" s="133"/>
      <c r="R742" s="120"/>
    </row>
    <row r="743" spans="1:18">
      <c r="A743" s="120"/>
      <c r="P743" s="133"/>
      <c r="Q743" s="133"/>
      <c r="R743" s="120"/>
    </row>
    <row r="744" spans="1:18">
      <c r="A744" s="120"/>
      <c r="P744" s="133"/>
      <c r="Q744" s="133"/>
      <c r="R744" s="120"/>
    </row>
    <row r="745" spans="1:18">
      <c r="A745" s="120"/>
      <c r="P745" s="133"/>
      <c r="Q745" s="133"/>
      <c r="R745" s="120"/>
    </row>
    <row r="746" spans="1:18">
      <c r="A746" s="120"/>
      <c r="P746" s="133"/>
      <c r="Q746" s="133"/>
      <c r="R746" s="120"/>
    </row>
    <row r="747" spans="1:18">
      <c r="A747" s="120"/>
      <c r="P747" s="133"/>
      <c r="Q747" s="133"/>
      <c r="R747" s="120"/>
    </row>
    <row r="748" spans="1:18">
      <c r="A748" s="120"/>
      <c r="P748" s="133"/>
      <c r="Q748" s="133"/>
      <c r="R748" s="120"/>
    </row>
    <row r="749" spans="1:18">
      <c r="A749" s="120"/>
      <c r="P749" s="133"/>
      <c r="Q749" s="133"/>
      <c r="R749" s="120"/>
    </row>
    <row r="750" spans="1:18">
      <c r="A750" s="120"/>
      <c r="P750" s="133"/>
      <c r="Q750" s="133"/>
      <c r="R750" s="120"/>
    </row>
    <row r="751" spans="1:18">
      <c r="A751" s="120"/>
      <c r="P751" s="133"/>
      <c r="Q751" s="133"/>
      <c r="R751" s="120"/>
    </row>
    <row r="752" spans="1:18">
      <c r="A752" s="120"/>
      <c r="P752" s="133"/>
      <c r="Q752" s="133"/>
      <c r="R752" s="120"/>
    </row>
    <row r="753" spans="1:18">
      <c r="A753" s="120"/>
      <c r="P753" s="133"/>
      <c r="Q753" s="133"/>
      <c r="R753" s="120"/>
    </row>
    <row r="754" spans="1:18">
      <c r="A754" s="120"/>
      <c r="P754" s="133"/>
      <c r="Q754" s="133"/>
      <c r="R754" s="120"/>
    </row>
    <row r="755" spans="1:18">
      <c r="A755" s="120"/>
      <c r="P755" s="133"/>
      <c r="Q755" s="133"/>
      <c r="R755" s="120"/>
    </row>
    <row r="756" spans="1:18">
      <c r="A756" s="120"/>
      <c r="P756" s="133"/>
      <c r="Q756" s="133"/>
      <c r="R756" s="120"/>
    </row>
    <row r="757" spans="1:18">
      <c r="A757" s="120"/>
      <c r="P757" s="133"/>
      <c r="Q757" s="133"/>
      <c r="R757" s="120"/>
    </row>
    <row r="758" spans="1:18">
      <c r="A758" s="120"/>
      <c r="P758" s="133"/>
      <c r="Q758" s="133"/>
      <c r="R758" s="120"/>
    </row>
    <row r="759" spans="1:18">
      <c r="A759" s="120"/>
      <c r="P759" s="133"/>
      <c r="Q759" s="133"/>
      <c r="R759" s="120"/>
    </row>
    <row r="760" spans="1:18">
      <c r="A760" s="120"/>
      <c r="P760" s="133"/>
      <c r="Q760" s="133"/>
      <c r="R760" s="120"/>
    </row>
    <row r="761" spans="1:18">
      <c r="A761" s="120"/>
      <c r="P761" s="133"/>
      <c r="Q761" s="133"/>
      <c r="R761" s="120"/>
    </row>
    <row r="762" spans="1:18">
      <c r="A762" s="120"/>
      <c r="P762" s="133"/>
      <c r="Q762" s="133"/>
      <c r="R762" s="120"/>
    </row>
    <row r="763" spans="1:18">
      <c r="A763" s="120"/>
      <c r="P763" s="133"/>
      <c r="Q763" s="133"/>
      <c r="R763" s="120"/>
    </row>
    <row r="764" spans="1:18">
      <c r="A764" s="120"/>
      <c r="P764" s="133"/>
      <c r="Q764" s="133"/>
      <c r="R764" s="120"/>
    </row>
    <row r="765" spans="1:18">
      <c r="A765" s="120"/>
      <c r="P765" s="133"/>
      <c r="Q765" s="133"/>
      <c r="R765" s="120"/>
    </row>
    <row r="766" spans="1:18">
      <c r="A766" s="120"/>
      <c r="P766" s="133"/>
      <c r="Q766" s="133"/>
      <c r="R766" s="120"/>
    </row>
    <row r="767" spans="1:18">
      <c r="A767" s="120"/>
      <c r="P767" s="133"/>
      <c r="Q767" s="133"/>
      <c r="R767" s="120"/>
    </row>
    <row r="768" spans="1:18">
      <c r="A768" s="120"/>
      <c r="P768" s="133"/>
      <c r="Q768" s="133"/>
      <c r="R768" s="120"/>
    </row>
    <row r="769" spans="1:18">
      <c r="A769" s="120"/>
      <c r="P769" s="133"/>
      <c r="Q769" s="133"/>
      <c r="R769" s="120"/>
    </row>
    <row r="770" spans="1:18">
      <c r="A770" s="120"/>
      <c r="P770" s="133"/>
      <c r="Q770" s="133"/>
      <c r="R770" s="120"/>
    </row>
    <row r="771" spans="1:18">
      <c r="A771" s="120"/>
      <c r="P771" s="133"/>
      <c r="Q771" s="133"/>
      <c r="R771" s="120"/>
    </row>
    <row r="772" spans="1:18">
      <c r="A772" s="120"/>
      <c r="P772" s="133"/>
      <c r="Q772" s="133"/>
      <c r="R772" s="120"/>
    </row>
    <row r="773" spans="1:18">
      <c r="A773" s="120"/>
      <c r="P773" s="133"/>
      <c r="Q773" s="133"/>
      <c r="R773" s="120"/>
    </row>
    <row r="774" spans="1:18">
      <c r="A774" s="120"/>
      <c r="P774" s="133"/>
      <c r="Q774" s="133"/>
      <c r="R774" s="120"/>
    </row>
    <row r="775" spans="1:18">
      <c r="A775" s="120"/>
      <c r="P775" s="133"/>
      <c r="Q775" s="133"/>
      <c r="R775" s="120"/>
    </row>
    <row r="776" spans="1:18">
      <c r="A776" s="120"/>
      <c r="P776" s="133"/>
      <c r="Q776" s="133"/>
      <c r="R776" s="120"/>
    </row>
    <row r="777" spans="1:18">
      <c r="A777" s="120"/>
      <c r="P777" s="133"/>
      <c r="Q777" s="133"/>
      <c r="R777" s="120"/>
    </row>
    <row r="778" spans="1:18">
      <c r="A778" s="120"/>
      <c r="P778" s="133"/>
      <c r="Q778" s="133"/>
      <c r="R778" s="120"/>
    </row>
    <row r="779" spans="1:18">
      <c r="A779" s="120"/>
      <c r="P779" s="133"/>
      <c r="Q779" s="133"/>
      <c r="R779" s="120"/>
    </row>
    <row r="780" spans="1:18">
      <c r="A780" s="120"/>
      <c r="P780" s="133"/>
      <c r="Q780" s="133"/>
      <c r="R780" s="120"/>
    </row>
    <row r="781" spans="1:18">
      <c r="A781" s="120"/>
      <c r="P781" s="133"/>
      <c r="Q781" s="133"/>
      <c r="R781" s="120"/>
    </row>
    <row r="782" spans="1:18">
      <c r="A782" s="120"/>
      <c r="P782" s="133"/>
      <c r="Q782" s="133"/>
      <c r="R782" s="120"/>
    </row>
    <row r="783" spans="1:18">
      <c r="A783" s="120"/>
      <c r="P783" s="133"/>
      <c r="Q783" s="133"/>
      <c r="R783" s="120"/>
    </row>
    <row r="784" spans="1:18">
      <c r="A784" s="120"/>
      <c r="P784" s="133"/>
      <c r="Q784" s="133"/>
      <c r="R784" s="120"/>
    </row>
    <row r="785" spans="1:18">
      <c r="A785" s="120"/>
      <c r="P785" s="133"/>
      <c r="Q785" s="133"/>
      <c r="R785" s="120"/>
    </row>
    <row r="786" spans="1:18">
      <c r="A786" s="120"/>
      <c r="P786" s="133"/>
      <c r="Q786" s="133"/>
      <c r="R786" s="120"/>
    </row>
    <row r="787" spans="1:18">
      <c r="A787" s="120"/>
      <c r="P787" s="133"/>
      <c r="Q787" s="133"/>
      <c r="R787" s="120"/>
    </row>
    <row r="788" spans="1:18">
      <c r="A788" s="120"/>
      <c r="P788" s="133"/>
      <c r="Q788" s="133"/>
      <c r="R788" s="120"/>
    </row>
    <row r="789" spans="1:18">
      <c r="A789" s="120"/>
      <c r="P789" s="133"/>
      <c r="Q789" s="133"/>
      <c r="R789" s="120"/>
    </row>
    <row r="790" spans="1:18">
      <c r="A790" s="120"/>
      <c r="P790" s="133"/>
      <c r="Q790" s="133"/>
      <c r="R790" s="120"/>
    </row>
    <row r="791" spans="1:18">
      <c r="A791" s="120"/>
      <c r="P791" s="133"/>
      <c r="Q791" s="133"/>
      <c r="R791" s="120"/>
    </row>
    <row r="792" spans="1:18">
      <c r="A792" s="120"/>
      <c r="P792" s="133"/>
      <c r="Q792" s="133"/>
      <c r="R792" s="120"/>
    </row>
    <row r="793" spans="1:18">
      <c r="A793" s="120"/>
      <c r="P793" s="133"/>
      <c r="Q793" s="133"/>
      <c r="R793" s="120"/>
    </row>
    <row r="794" spans="1:18">
      <c r="A794" s="120"/>
      <c r="P794" s="133"/>
      <c r="Q794" s="133"/>
      <c r="R794" s="120"/>
    </row>
    <row r="795" spans="1:18">
      <c r="A795" s="120"/>
      <c r="P795" s="133"/>
      <c r="Q795" s="133"/>
      <c r="R795" s="120"/>
    </row>
    <row r="796" spans="1:18">
      <c r="A796" s="120"/>
      <c r="P796" s="133"/>
      <c r="Q796" s="133"/>
      <c r="R796" s="120"/>
    </row>
    <row r="797" spans="1:18">
      <c r="A797" s="120"/>
      <c r="P797" s="133"/>
      <c r="Q797" s="133"/>
      <c r="R797" s="120"/>
    </row>
    <row r="798" spans="1:18">
      <c r="A798" s="120"/>
      <c r="P798" s="133"/>
      <c r="Q798" s="133"/>
      <c r="R798" s="120"/>
    </row>
    <row r="799" spans="1:18">
      <c r="A799" s="120"/>
      <c r="P799" s="133"/>
      <c r="Q799" s="133"/>
      <c r="R799" s="120"/>
    </row>
    <row r="800" spans="1:18">
      <c r="A800" s="120"/>
      <c r="P800" s="133"/>
      <c r="Q800" s="133"/>
      <c r="R800" s="120"/>
    </row>
    <row r="801" spans="1:18">
      <c r="A801" s="120"/>
      <c r="P801" s="133"/>
      <c r="Q801" s="133"/>
      <c r="R801" s="120"/>
    </row>
    <row r="802" spans="1:18">
      <c r="A802" s="120"/>
      <c r="P802" s="133"/>
      <c r="Q802" s="133"/>
      <c r="R802" s="120"/>
    </row>
    <row r="803" spans="1:18">
      <c r="A803" s="120"/>
      <c r="P803" s="133"/>
      <c r="Q803" s="133"/>
      <c r="R803" s="120"/>
    </row>
    <row r="804" spans="1:18">
      <c r="A804" s="120"/>
      <c r="P804" s="133"/>
      <c r="Q804" s="133"/>
      <c r="R804" s="120"/>
    </row>
    <row r="805" spans="1:18">
      <c r="A805" s="120"/>
      <c r="P805" s="133"/>
      <c r="Q805" s="133"/>
      <c r="R805" s="120"/>
    </row>
    <row r="806" spans="1:18">
      <c r="A806" s="120"/>
      <c r="P806" s="133"/>
      <c r="Q806" s="133"/>
      <c r="R806" s="120"/>
    </row>
    <row r="807" spans="1:18">
      <c r="A807" s="120"/>
      <c r="P807" s="133"/>
      <c r="Q807" s="133"/>
      <c r="R807" s="120"/>
    </row>
    <row r="808" spans="1:18">
      <c r="A808" s="120"/>
      <c r="P808" s="133"/>
      <c r="Q808" s="133"/>
      <c r="R808" s="120"/>
    </row>
    <row r="809" spans="1:18">
      <c r="A809" s="120"/>
      <c r="P809" s="133"/>
      <c r="Q809" s="133"/>
      <c r="R809" s="120"/>
    </row>
    <row r="810" spans="1:18">
      <c r="A810" s="120"/>
      <c r="P810" s="133"/>
      <c r="Q810" s="133"/>
      <c r="R810" s="120"/>
    </row>
    <row r="811" spans="1:18">
      <c r="A811" s="120"/>
      <c r="P811" s="133"/>
      <c r="Q811" s="133"/>
      <c r="R811" s="120"/>
    </row>
    <row r="812" spans="1:18">
      <c r="A812" s="120"/>
      <c r="P812" s="133"/>
      <c r="Q812" s="133"/>
      <c r="R812" s="120"/>
    </row>
    <row r="813" spans="1:18">
      <c r="A813" s="120"/>
      <c r="P813" s="133"/>
      <c r="Q813" s="133"/>
      <c r="R813" s="120"/>
    </row>
    <row r="814" spans="1:18">
      <c r="A814" s="120"/>
      <c r="P814" s="133"/>
      <c r="Q814" s="133"/>
      <c r="R814" s="120"/>
    </row>
    <row r="815" spans="1:18">
      <c r="A815" s="120"/>
      <c r="P815" s="133"/>
      <c r="Q815" s="133"/>
      <c r="R815" s="120"/>
    </row>
    <row r="816" spans="1:18">
      <c r="A816" s="120"/>
      <c r="P816" s="133"/>
      <c r="Q816" s="133"/>
      <c r="R816" s="120"/>
    </row>
    <row r="817" spans="1:18">
      <c r="A817" s="120"/>
      <c r="P817" s="133"/>
      <c r="Q817" s="133"/>
      <c r="R817" s="120"/>
    </row>
    <row r="818" spans="1:18">
      <c r="A818" s="120"/>
      <c r="P818" s="133"/>
      <c r="Q818" s="133"/>
      <c r="R818" s="120"/>
    </row>
    <row r="819" spans="1:18">
      <c r="A819" s="120"/>
      <c r="P819" s="133"/>
      <c r="Q819" s="133"/>
      <c r="R819" s="120"/>
    </row>
    <row r="820" spans="1:18">
      <c r="A820" s="120"/>
      <c r="P820" s="133"/>
      <c r="Q820" s="133"/>
      <c r="R820" s="120"/>
    </row>
    <row r="821" spans="1:18">
      <c r="A821" s="120"/>
      <c r="P821" s="133"/>
      <c r="Q821" s="133"/>
      <c r="R821" s="120"/>
    </row>
    <row r="822" spans="1:18">
      <c r="A822" s="120"/>
      <c r="P822" s="133"/>
      <c r="Q822" s="133"/>
      <c r="R822" s="120"/>
    </row>
    <row r="823" spans="1:18">
      <c r="A823" s="120"/>
      <c r="P823" s="133"/>
      <c r="Q823" s="133"/>
      <c r="R823" s="120"/>
    </row>
    <row r="824" spans="1:18">
      <c r="A824" s="120"/>
      <c r="P824" s="133"/>
      <c r="Q824" s="133"/>
      <c r="R824" s="120"/>
    </row>
    <row r="825" spans="1:18">
      <c r="A825" s="120"/>
      <c r="P825" s="133"/>
      <c r="Q825" s="133"/>
      <c r="R825" s="120"/>
    </row>
    <row r="826" spans="1:18">
      <c r="A826" s="120"/>
      <c r="P826" s="133"/>
      <c r="Q826" s="133"/>
      <c r="R826" s="120"/>
    </row>
    <row r="827" spans="1:18">
      <c r="A827" s="120"/>
      <c r="P827" s="133"/>
      <c r="Q827" s="133"/>
      <c r="R827" s="120"/>
    </row>
    <row r="828" spans="1:18">
      <c r="A828" s="120"/>
      <c r="P828" s="133"/>
      <c r="Q828" s="133"/>
      <c r="R828" s="120"/>
    </row>
    <row r="829" spans="1:18">
      <c r="A829" s="120"/>
      <c r="P829" s="133"/>
      <c r="Q829" s="133"/>
      <c r="R829" s="120"/>
    </row>
    <row r="830" spans="1:18">
      <c r="A830" s="120"/>
      <c r="P830" s="133"/>
      <c r="Q830" s="133"/>
      <c r="R830" s="120"/>
    </row>
    <row r="831" spans="1:18">
      <c r="A831" s="120"/>
      <c r="P831" s="133"/>
      <c r="Q831" s="133"/>
      <c r="R831" s="120"/>
    </row>
    <row r="832" spans="1:18">
      <c r="A832" s="120"/>
      <c r="P832" s="133"/>
      <c r="Q832" s="133"/>
      <c r="R832" s="120"/>
    </row>
    <row r="833" spans="1:18">
      <c r="A833" s="120"/>
      <c r="P833" s="133"/>
      <c r="Q833" s="133"/>
      <c r="R833" s="120"/>
    </row>
    <row r="834" spans="1:18">
      <c r="A834" s="120"/>
      <c r="P834" s="133"/>
      <c r="Q834" s="133"/>
      <c r="R834" s="120"/>
    </row>
    <row r="835" spans="1:18">
      <c r="A835" s="120"/>
      <c r="P835" s="133"/>
      <c r="Q835" s="133"/>
      <c r="R835" s="120"/>
    </row>
    <row r="836" spans="1:18">
      <c r="A836" s="120"/>
      <c r="P836" s="133"/>
      <c r="Q836" s="133"/>
      <c r="R836" s="120"/>
    </row>
    <row r="837" spans="1:18">
      <c r="A837" s="120"/>
      <c r="P837" s="133"/>
      <c r="Q837" s="133"/>
      <c r="R837" s="120"/>
    </row>
    <row r="838" spans="1:18">
      <c r="A838" s="120"/>
      <c r="P838" s="133"/>
      <c r="Q838" s="133"/>
      <c r="R838" s="120"/>
    </row>
    <row r="839" spans="1:18">
      <c r="A839" s="120"/>
      <c r="P839" s="133"/>
      <c r="Q839" s="133"/>
      <c r="R839" s="120"/>
    </row>
    <row r="840" spans="1:18">
      <c r="A840" s="120"/>
      <c r="P840" s="133"/>
      <c r="Q840" s="133"/>
      <c r="R840" s="120"/>
    </row>
    <row r="841" spans="1:18">
      <c r="A841" s="120"/>
      <c r="P841" s="133"/>
      <c r="Q841" s="133"/>
      <c r="R841" s="120"/>
    </row>
    <row r="842" spans="1:18">
      <c r="A842" s="120"/>
      <c r="P842" s="133"/>
      <c r="Q842" s="133"/>
      <c r="R842" s="120"/>
    </row>
    <row r="843" spans="1:18">
      <c r="A843" s="120"/>
      <c r="P843" s="133"/>
      <c r="Q843" s="133"/>
      <c r="R843" s="120"/>
    </row>
    <row r="844" spans="1:18">
      <c r="A844" s="120"/>
      <c r="P844" s="133"/>
      <c r="Q844" s="133"/>
      <c r="R844" s="120"/>
    </row>
    <row r="845" spans="1:18">
      <c r="A845" s="120"/>
      <c r="P845" s="133"/>
      <c r="Q845" s="133"/>
      <c r="R845" s="120"/>
    </row>
    <row r="846" spans="1:18">
      <c r="A846" s="120"/>
      <c r="P846" s="133"/>
      <c r="Q846" s="133"/>
      <c r="R846" s="120"/>
    </row>
    <row r="847" spans="1:18">
      <c r="A847" s="120"/>
      <c r="P847" s="133"/>
      <c r="Q847" s="133"/>
      <c r="R847" s="120"/>
    </row>
    <row r="848" spans="1:18">
      <c r="A848" s="120"/>
      <c r="P848" s="133"/>
      <c r="Q848" s="133"/>
      <c r="R848" s="120"/>
    </row>
    <row r="849" spans="1:18">
      <c r="A849" s="120"/>
      <c r="P849" s="133"/>
      <c r="Q849" s="133"/>
      <c r="R849" s="120"/>
    </row>
    <row r="850" spans="1:18">
      <c r="A850" s="120"/>
      <c r="P850" s="133"/>
      <c r="Q850" s="133"/>
      <c r="R850" s="120"/>
    </row>
    <row r="851" spans="1:18">
      <c r="A851" s="120"/>
      <c r="P851" s="133"/>
      <c r="Q851" s="133"/>
      <c r="R851" s="120"/>
    </row>
    <row r="852" spans="1:18">
      <c r="A852" s="120"/>
      <c r="P852" s="133"/>
      <c r="Q852" s="133"/>
      <c r="R852" s="120"/>
    </row>
    <row r="853" spans="1:18">
      <c r="A853" s="120"/>
      <c r="P853" s="133"/>
      <c r="Q853" s="133"/>
      <c r="R853" s="120"/>
    </row>
    <row r="854" spans="1:18">
      <c r="A854" s="120"/>
      <c r="P854" s="133"/>
      <c r="Q854" s="133"/>
      <c r="R854" s="120"/>
    </row>
    <row r="855" spans="1:18">
      <c r="A855" s="120"/>
      <c r="P855" s="133"/>
      <c r="Q855" s="133"/>
      <c r="R855" s="120"/>
    </row>
    <row r="856" spans="1:18">
      <c r="A856" s="120"/>
      <c r="P856" s="133"/>
      <c r="Q856" s="133"/>
      <c r="R856" s="120"/>
    </row>
    <row r="857" spans="1:18">
      <c r="A857" s="120"/>
      <c r="P857" s="133"/>
      <c r="Q857" s="133"/>
      <c r="R857" s="120"/>
    </row>
    <row r="858" spans="1:18">
      <c r="A858" s="120"/>
      <c r="P858" s="133"/>
      <c r="Q858" s="133"/>
      <c r="R858" s="120"/>
    </row>
    <row r="859" spans="1:18">
      <c r="A859" s="120"/>
      <c r="P859" s="133"/>
      <c r="Q859" s="133"/>
      <c r="R859" s="120"/>
    </row>
    <row r="860" spans="1:18">
      <c r="A860" s="120"/>
      <c r="P860" s="133"/>
      <c r="Q860" s="133"/>
      <c r="R860" s="120"/>
    </row>
    <row r="861" spans="1:18">
      <c r="A861" s="120"/>
      <c r="P861" s="133"/>
      <c r="Q861" s="133"/>
      <c r="R861" s="120"/>
    </row>
    <row r="862" spans="1:18">
      <c r="A862" s="120"/>
      <c r="P862" s="133"/>
      <c r="Q862" s="133"/>
      <c r="R862" s="120"/>
    </row>
    <row r="863" spans="1:18">
      <c r="A863" s="120"/>
      <c r="P863" s="133"/>
      <c r="Q863" s="133"/>
      <c r="R863" s="120"/>
    </row>
    <row r="864" spans="1:18">
      <c r="A864" s="120"/>
      <c r="P864" s="133"/>
      <c r="Q864" s="133"/>
      <c r="R864" s="120"/>
    </row>
    <row r="865" spans="1:18">
      <c r="A865" s="120"/>
      <c r="P865" s="133"/>
      <c r="Q865" s="133"/>
      <c r="R865" s="120"/>
    </row>
    <row r="866" spans="1:18">
      <c r="A866" s="120"/>
      <c r="P866" s="133"/>
      <c r="Q866" s="133"/>
      <c r="R866" s="120"/>
    </row>
    <row r="867" spans="1:18">
      <c r="A867" s="120"/>
      <c r="P867" s="133"/>
      <c r="Q867" s="133"/>
      <c r="R867" s="120"/>
    </row>
    <row r="868" spans="1:18">
      <c r="A868" s="120"/>
      <c r="P868" s="133"/>
      <c r="Q868" s="133"/>
      <c r="R868" s="120"/>
    </row>
    <row r="869" spans="1:18">
      <c r="A869" s="120"/>
      <c r="P869" s="133"/>
      <c r="Q869" s="133"/>
      <c r="R869" s="120"/>
    </row>
    <row r="870" spans="1:18">
      <c r="A870" s="120"/>
      <c r="P870" s="133"/>
      <c r="Q870" s="133"/>
      <c r="R870" s="120"/>
    </row>
    <row r="871" spans="1:18">
      <c r="A871" s="120"/>
      <c r="P871" s="133"/>
      <c r="Q871" s="133"/>
      <c r="R871" s="120"/>
    </row>
    <row r="872" spans="1:18">
      <c r="A872" s="120"/>
      <c r="P872" s="133"/>
      <c r="Q872" s="133"/>
      <c r="R872" s="120"/>
    </row>
    <row r="873" spans="1:18">
      <c r="A873" s="120"/>
      <c r="P873" s="133"/>
      <c r="Q873" s="133"/>
      <c r="R873" s="120"/>
    </row>
    <row r="874" spans="1:18">
      <c r="A874" s="120"/>
      <c r="P874" s="133"/>
      <c r="Q874" s="133"/>
      <c r="R874" s="120"/>
    </row>
    <row r="875" spans="1:18">
      <c r="A875" s="120"/>
      <c r="P875" s="133"/>
      <c r="Q875" s="133"/>
      <c r="R875" s="120"/>
    </row>
    <row r="876" spans="1:18">
      <c r="A876" s="120"/>
      <c r="P876" s="133"/>
      <c r="Q876" s="133"/>
      <c r="R876" s="120"/>
    </row>
    <row r="877" spans="1:18">
      <c r="A877" s="120"/>
      <c r="P877" s="133"/>
      <c r="Q877" s="133"/>
      <c r="R877" s="120"/>
    </row>
    <row r="878" spans="1:18">
      <c r="A878" s="120"/>
      <c r="P878" s="133"/>
      <c r="Q878" s="133"/>
      <c r="R878" s="120"/>
    </row>
    <row r="879" spans="1:18">
      <c r="A879" s="120"/>
      <c r="P879" s="133"/>
      <c r="Q879" s="133"/>
      <c r="R879" s="120"/>
    </row>
    <row r="880" spans="1:18">
      <c r="A880" s="120"/>
      <c r="P880" s="133"/>
      <c r="Q880" s="133"/>
      <c r="R880" s="120"/>
    </row>
    <row r="881" spans="1:18">
      <c r="A881" s="120"/>
      <c r="P881" s="133"/>
      <c r="Q881" s="133"/>
      <c r="R881" s="120"/>
    </row>
    <row r="882" spans="1:18">
      <c r="A882" s="120"/>
      <c r="P882" s="133"/>
      <c r="Q882" s="133"/>
      <c r="R882" s="120"/>
    </row>
    <row r="883" spans="1:18">
      <c r="A883" s="120"/>
      <c r="P883" s="133"/>
      <c r="Q883" s="133"/>
      <c r="R883" s="120"/>
    </row>
    <row r="884" spans="1:18">
      <c r="A884" s="120"/>
      <c r="P884" s="133"/>
      <c r="Q884" s="133"/>
      <c r="R884" s="120"/>
    </row>
    <row r="885" spans="1:18">
      <c r="A885" s="120"/>
      <c r="P885" s="133"/>
      <c r="Q885" s="133"/>
      <c r="R885" s="120"/>
    </row>
    <row r="886" spans="1:18">
      <c r="A886" s="120"/>
      <c r="P886" s="133"/>
      <c r="Q886" s="133"/>
      <c r="R886" s="120"/>
    </row>
    <row r="887" spans="1:18">
      <c r="A887" s="120"/>
      <c r="P887" s="133"/>
      <c r="Q887" s="133"/>
      <c r="R887" s="120"/>
    </row>
    <row r="888" spans="1:18">
      <c r="A888" s="120"/>
      <c r="P888" s="133"/>
      <c r="Q888" s="133"/>
      <c r="R888" s="120"/>
    </row>
    <row r="889" spans="1:18">
      <c r="A889" s="120"/>
      <c r="P889" s="133"/>
      <c r="Q889" s="133"/>
      <c r="R889" s="120"/>
    </row>
    <row r="890" spans="1:18">
      <c r="A890" s="120"/>
      <c r="P890" s="133"/>
      <c r="Q890" s="133"/>
      <c r="R890" s="120"/>
    </row>
    <row r="891" spans="1:18">
      <c r="A891" s="120"/>
      <c r="P891" s="133"/>
      <c r="Q891" s="133"/>
      <c r="R891" s="120"/>
    </row>
    <row r="892" spans="1:18">
      <c r="A892" s="120"/>
      <c r="P892" s="133"/>
      <c r="Q892" s="133"/>
      <c r="R892" s="120"/>
    </row>
    <row r="893" spans="1:18">
      <c r="A893" s="120"/>
      <c r="P893" s="133"/>
      <c r="Q893" s="133"/>
      <c r="R893" s="120"/>
    </row>
    <row r="894" spans="1:18">
      <c r="A894" s="120"/>
      <c r="P894" s="133"/>
      <c r="Q894" s="133"/>
      <c r="R894" s="120"/>
    </row>
    <row r="895" spans="1:18">
      <c r="A895" s="120"/>
      <c r="P895" s="133"/>
      <c r="Q895" s="133"/>
      <c r="R895" s="120"/>
    </row>
    <row r="896" spans="1:18">
      <c r="A896" s="120"/>
      <c r="P896" s="133"/>
      <c r="Q896" s="133"/>
      <c r="R896" s="120"/>
    </row>
    <row r="897" spans="1:18">
      <c r="A897" s="120"/>
      <c r="P897" s="133"/>
      <c r="Q897" s="133"/>
      <c r="R897" s="120"/>
    </row>
    <row r="898" spans="1:18">
      <c r="A898" s="120"/>
      <c r="P898" s="133"/>
      <c r="Q898" s="133"/>
      <c r="R898" s="120"/>
    </row>
    <row r="899" spans="1:18">
      <c r="A899" s="120"/>
      <c r="P899" s="133"/>
      <c r="Q899" s="133"/>
      <c r="R899" s="120"/>
    </row>
    <row r="900" spans="1:18">
      <c r="A900" s="120"/>
      <c r="P900" s="133"/>
      <c r="Q900" s="133"/>
      <c r="R900" s="120"/>
    </row>
    <row r="901" spans="1:18">
      <c r="A901" s="120"/>
      <c r="P901" s="133"/>
      <c r="Q901" s="133"/>
      <c r="R901" s="120"/>
    </row>
    <row r="902" spans="1:18">
      <c r="A902" s="120"/>
      <c r="P902" s="133"/>
      <c r="Q902" s="133"/>
      <c r="R902" s="120"/>
    </row>
    <row r="903" spans="1:18">
      <c r="A903" s="120"/>
      <c r="P903" s="133"/>
      <c r="Q903" s="133"/>
      <c r="R903" s="120"/>
    </row>
    <row r="904" spans="1:18">
      <c r="A904" s="120"/>
      <c r="P904" s="133"/>
      <c r="Q904" s="133"/>
      <c r="R904" s="120"/>
    </row>
    <row r="905" spans="1:18">
      <c r="A905" s="120"/>
      <c r="P905" s="133"/>
      <c r="Q905" s="133"/>
      <c r="R905" s="120"/>
    </row>
    <row r="906" spans="1:18">
      <c r="A906" s="120"/>
      <c r="P906" s="133"/>
      <c r="Q906" s="133"/>
      <c r="R906" s="120"/>
    </row>
    <row r="907" spans="1:18">
      <c r="A907" s="120"/>
      <c r="P907" s="133"/>
      <c r="Q907" s="133"/>
      <c r="R907" s="120"/>
    </row>
    <row r="908" spans="1:18">
      <c r="A908" s="120"/>
      <c r="P908" s="133"/>
      <c r="Q908" s="133"/>
      <c r="R908" s="120"/>
    </row>
    <row r="909" spans="1:18">
      <c r="A909" s="120"/>
      <c r="P909" s="133"/>
      <c r="Q909" s="133"/>
      <c r="R909" s="120"/>
    </row>
    <row r="910" spans="1:18">
      <c r="A910" s="120"/>
      <c r="P910" s="133"/>
      <c r="Q910" s="133"/>
      <c r="R910" s="120"/>
    </row>
    <row r="911" spans="1:18">
      <c r="A911" s="120"/>
      <c r="P911" s="133"/>
      <c r="Q911" s="133"/>
      <c r="R911" s="120"/>
    </row>
    <row r="912" spans="1:18">
      <c r="A912" s="120"/>
      <c r="P912" s="133"/>
      <c r="Q912" s="133"/>
      <c r="R912" s="120"/>
    </row>
    <row r="913" spans="1:18">
      <c r="A913" s="120"/>
      <c r="P913" s="133"/>
      <c r="Q913" s="133"/>
      <c r="R913" s="120"/>
    </row>
    <row r="914" spans="1:18">
      <c r="A914" s="120"/>
      <c r="P914" s="133"/>
      <c r="Q914" s="133"/>
      <c r="R914" s="120"/>
    </row>
    <row r="915" spans="1:18">
      <c r="A915" s="120"/>
      <c r="P915" s="133"/>
      <c r="Q915" s="133"/>
      <c r="R915" s="120"/>
    </row>
    <row r="916" spans="1:18">
      <c r="A916" s="120"/>
      <c r="P916" s="133"/>
      <c r="Q916" s="133"/>
      <c r="R916" s="120"/>
    </row>
    <row r="917" spans="1:18">
      <c r="A917" s="120"/>
      <c r="P917" s="133"/>
      <c r="Q917" s="133"/>
      <c r="R917" s="120"/>
    </row>
    <row r="918" spans="1:18">
      <c r="A918" s="120"/>
      <c r="P918" s="133"/>
      <c r="Q918" s="133"/>
      <c r="R918" s="120"/>
    </row>
    <row r="919" spans="1:18">
      <c r="A919" s="120"/>
      <c r="P919" s="133"/>
      <c r="Q919" s="133"/>
      <c r="R919" s="120"/>
    </row>
    <row r="920" spans="1:18">
      <c r="A920" s="120"/>
      <c r="P920" s="133"/>
      <c r="Q920" s="133"/>
      <c r="R920" s="120"/>
    </row>
    <row r="921" spans="1:18">
      <c r="A921" s="120"/>
      <c r="P921" s="133"/>
      <c r="Q921" s="133"/>
      <c r="R921" s="120"/>
    </row>
    <row r="922" spans="1:18">
      <c r="A922" s="120"/>
      <c r="P922" s="133"/>
      <c r="Q922" s="133"/>
      <c r="R922" s="120"/>
    </row>
    <row r="923" spans="1:18">
      <c r="A923" s="120"/>
      <c r="P923" s="133"/>
      <c r="Q923" s="133"/>
      <c r="R923" s="120"/>
    </row>
    <row r="924" spans="1:18">
      <c r="A924" s="120"/>
      <c r="P924" s="133"/>
      <c r="Q924" s="133"/>
      <c r="R924" s="120"/>
    </row>
    <row r="925" spans="1:18">
      <c r="A925" s="120"/>
      <c r="P925" s="133"/>
      <c r="Q925" s="133"/>
      <c r="R925" s="120"/>
    </row>
    <row r="926" spans="1:18">
      <c r="A926" s="120"/>
      <c r="P926" s="133"/>
      <c r="Q926" s="133"/>
      <c r="R926" s="120"/>
    </row>
    <row r="927" spans="1:18">
      <c r="A927" s="120"/>
      <c r="P927" s="133"/>
      <c r="Q927" s="133"/>
      <c r="R927" s="120"/>
    </row>
    <row r="928" spans="1:18">
      <c r="A928" s="120"/>
      <c r="P928" s="133"/>
      <c r="Q928" s="133"/>
      <c r="R928" s="120"/>
    </row>
    <row r="929" spans="1:18">
      <c r="A929" s="120"/>
      <c r="P929" s="133"/>
      <c r="Q929" s="133"/>
      <c r="R929" s="120"/>
    </row>
    <row r="930" spans="1:18">
      <c r="A930" s="120"/>
      <c r="P930" s="133"/>
      <c r="Q930" s="133"/>
      <c r="R930" s="120"/>
    </row>
    <row r="931" spans="1:18">
      <c r="A931" s="120"/>
      <c r="P931" s="133"/>
      <c r="Q931" s="133"/>
      <c r="R931" s="120"/>
    </row>
    <row r="932" spans="1:18">
      <c r="A932" s="120"/>
      <c r="P932" s="133"/>
      <c r="Q932" s="133"/>
      <c r="R932" s="120"/>
    </row>
    <row r="933" spans="1:18">
      <c r="A933" s="120"/>
      <c r="P933" s="133"/>
      <c r="Q933" s="133"/>
      <c r="R933" s="120"/>
    </row>
    <row r="934" spans="1:18">
      <c r="A934" s="120"/>
      <c r="P934" s="133"/>
      <c r="Q934" s="133"/>
      <c r="R934" s="120"/>
    </row>
    <row r="935" spans="1:18">
      <c r="A935" s="120"/>
      <c r="P935" s="133"/>
      <c r="Q935" s="133"/>
      <c r="R935" s="120"/>
    </row>
    <row r="936" spans="1:18">
      <c r="A936" s="120"/>
      <c r="P936" s="133"/>
      <c r="Q936" s="133"/>
      <c r="R936" s="120"/>
    </row>
    <row r="937" spans="1:18">
      <c r="A937" s="120"/>
      <c r="P937" s="133"/>
      <c r="Q937" s="133"/>
      <c r="R937" s="120"/>
    </row>
    <row r="938" spans="1:18">
      <c r="A938" s="120"/>
      <c r="P938" s="133"/>
      <c r="Q938" s="133"/>
      <c r="R938" s="120"/>
    </row>
    <row r="939" spans="1:18">
      <c r="A939" s="120"/>
      <c r="P939" s="133"/>
      <c r="Q939" s="133"/>
      <c r="R939" s="120"/>
    </row>
    <row r="940" spans="1:18">
      <c r="A940" s="120"/>
      <c r="P940" s="133"/>
      <c r="Q940" s="133"/>
      <c r="R940" s="120"/>
    </row>
    <row r="941" spans="1:18">
      <c r="A941" s="120"/>
      <c r="P941" s="133"/>
      <c r="Q941" s="133"/>
      <c r="R941" s="120"/>
    </row>
    <row r="942" spans="1:18">
      <c r="A942" s="120"/>
      <c r="P942" s="133"/>
      <c r="Q942" s="133"/>
      <c r="R942" s="120"/>
    </row>
    <row r="943" spans="1:18">
      <c r="A943" s="120"/>
      <c r="P943" s="133"/>
      <c r="Q943" s="133"/>
      <c r="R943" s="120"/>
    </row>
    <row r="944" spans="1:18">
      <c r="A944" s="120"/>
      <c r="P944" s="133"/>
      <c r="Q944" s="133"/>
      <c r="R944" s="120"/>
    </row>
    <row r="945" spans="1:18">
      <c r="A945" s="120"/>
      <c r="P945" s="133"/>
      <c r="Q945" s="133"/>
      <c r="R945" s="120"/>
    </row>
    <row r="946" spans="1:18">
      <c r="A946" s="120"/>
      <c r="P946" s="133"/>
      <c r="Q946" s="133"/>
      <c r="R946" s="120"/>
    </row>
    <row r="947" spans="1:18">
      <c r="A947" s="120"/>
      <c r="P947" s="133"/>
      <c r="Q947" s="133"/>
      <c r="R947" s="120"/>
    </row>
    <row r="948" spans="1:18">
      <c r="A948" s="120"/>
      <c r="P948" s="133"/>
      <c r="Q948" s="133"/>
      <c r="R948" s="120"/>
    </row>
    <row r="949" spans="1:18">
      <c r="A949" s="120"/>
      <c r="P949" s="133"/>
      <c r="Q949" s="133"/>
      <c r="R949" s="120"/>
    </row>
    <row r="950" spans="1:18">
      <c r="A950" s="120"/>
      <c r="P950" s="133"/>
      <c r="Q950" s="133"/>
      <c r="R950" s="120"/>
    </row>
    <row r="951" spans="1:18">
      <c r="A951" s="120"/>
      <c r="P951" s="133"/>
      <c r="Q951" s="133"/>
      <c r="R951" s="120"/>
    </row>
    <row r="952" spans="1:18">
      <c r="A952" s="120"/>
      <c r="P952" s="133"/>
      <c r="Q952" s="133"/>
      <c r="R952" s="120"/>
    </row>
    <row r="953" spans="1:18">
      <c r="A953" s="120"/>
      <c r="P953" s="133"/>
      <c r="Q953" s="133"/>
      <c r="R953" s="120"/>
    </row>
    <row r="954" spans="1:18">
      <c r="A954" s="120"/>
      <c r="P954" s="133"/>
      <c r="Q954" s="133"/>
      <c r="R954" s="120"/>
    </row>
    <row r="955" spans="1:18">
      <c r="A955" s="120"/>
      <c r="P955" s="133"/>
      <c r="Q955" s="133"/>
      <c r="R955" s="120"/>
    </row>
    <row r="956" spans="1:18">
      <c r="A956" s="120"/>
      <c r="P956" s="133"/>
      <c r="Q956" s="133"/>
      <c r="R956" s="120"/>
    </row>
    <row r="957" spans="1:18">
      <c r="A957" s="120"/>
      <c r="P957" s="133"/>
      <c r="Q957" s="133"/>
      <c r="R957" s="120"/>
    </row>
    <row r="958" spans="1:18">
      <c r="A958" s="120"/>
      <c r="P958" s="133"/>
      <c r="Q958" s="133"/>
      <c r="R958" s="120"/>
    </row>
    <row r="959" spans="1:18">
      <c r="A959" s="120"/>
      <c r="P959" s="133"/>
      <c r="Q959" s="133"/>
      <c r="R959" s="120"/>
    </row>
    <row r="960" spans="1:18">
      <c r="A960" s="120"/>
      <c r="P960" s="133"/>
      <c r="Q960" s="133"/>
      <c r="R960" s="120"/>
    </row>
    <row r="961" spans="1:18">
      <c r="A961" s="120"/>
      <c r="P961" s="133"/>
      <c r="Q961" s="133"/>
      <c r="R961" s="120"/>
    </row>
    <row r="962" spans="1:18">
      <c r="A962" s="120"/>
      <c r="P962" s="133"/>
      <c r="Q962" s="133"/>
      <c r="R962" s="120"/>
    </row>
    <row r="963" spans="1:18">
      <c r="A963" s="120"/>
      <c r="P963" s="133"/>
      <c r="Q963" s="133"/>
      <c r="R963" s="120"/>
    </row>
    <row r="964" spans="1:18">
      <c r="A964" s="120"/>
      <c r="P964" s="133"/>
      <c r="Q964" s="133"/>
      <c r="R964" s="120"/>
    </row>
    <row r="965" spans="1:18">
      <c r="A965" s="120"/>
      <c r="P965" s="133"/>
      <c r="Q965" s="133"/>
      <c r="R965" s="120"/>
    </row>
    <row r="966" spans="1:18">
      <c r="A966" s="120"/>
      <c r="P966" s="133"/>
      <c r="Q966" s="133"/>
      <c r="R966" s="120"/>
    </row>
    <row r="967" spans="1:18">
      <c r="A967" s="120"/>
      <c r="P967" s="133"/>
      <c r="Q967" s="133"/>
      <c r="R967" s="120"/>
    </row>
    <row r="968" spans="1:18">
      <c r="A968" s="120"/>
      <c r="P968" s="133"/>
      <c r="Q968" s="133"/>
      <c r="R968" s="120"/>
    </row>
    <row r="969" spans="1:18">
      <c r="A969" s="120"/>
      <c r="P969" s="133"/>
      <c r="Q969" s="133"/>
      <c r="R969" s="120"/>
    </row>
    <row r="970" spans="1:18">
      <c r="A970" s="120"/>
      <c r="P970" s="133"/>
      <c r="Q970" s="133"/>
      <c r="R970" s="120"/>
    </row>
    <row r="971" spans="1:18">
      <c r="A971" s="120"/>
      <c r="P971" s="133"/>
      <c r="Q971" s="133"/>
      <c r="R971" s="120"/>
    </row>
    <row r="972" spans="1:18">
      <c r="A972" s="120"/>
      <c r="P972" s="133"/>
      <c r="Q972" s="133"/>
      <c r="R972" s="120"/>
    </row>
    <row r="973" spans="1:18">
      <c r="A973" s="120"/>
      <c r="P973" s="133"/>
      <c r="Q973" s="133"/>
      <c r="R973" s="120"/>
    </row>
    <row r="974" spans="1:18">
      <c r="A974" s="120"/>
      <c r="P974" s="133"/>
      <c r="Q974" s="133"/>
      <c r="R974" s="120"/>
    </row>
    <row r="975" spans="1:18">
      <c r="A975" s="120"/>
      <c r="P975" s="133"/>
      <c r="Q975" s="133"/>
      <c r="R975" s="120"/>
    </row>
    <row r="976" spans="1:18">
      <c r="A976" s="120"/>
      <c r="P976" s="133"/>
      <c r="Q976" s="133"/>
      <c r="R976" s="120"/>
    </row>
    <row r="977" spans="1:18">
      <c r="A977" s="120"/>
      <c r="P977" s="133"/>
      <c r="Q977" s="133"/>
      <c r="R977" s="120"/>
    </row>
    <row r="978" spans="1:18">
      <c r="A978" s="120"/>
      <c r="P978" s="133"/>
      <c r="Q978" s="133"/>
      <c r="R978" s="120"/>
    </row>
    <row r="979" spans="1:18">
      <c r="A979" s="120"/>
      <c r="P979" s="133"/>
      <c r="Q979" s="133"/>
      <c r="R979" s="120"/>
    </row>
    <row r="980" spans="1:18">
      <c r="A980" s="120"/>
      <c r="P980" s="133"/>
      <c r="Q980" s="133"/>
      <c r="R980" s="120"/>
    </row>
    <row r="981" spans="1:18">
      <c r="A981" s="120"/>
      <c r="P981" s="133"/>
      <c r="Q981" s="133"/>
      <c r="R981" s="120"/>
    </row>
    <row r="982" spans="1:18">
      <c r="A982" s="120"/>
      <c r="P982" s="133"/>
      <c r="Q982" s="133"/>
      <c r="R982" s="120"/>
    </row>
    <row r="983" spans="1:18">
      <c r="A983" s="120"/>
      <c r="P983" s="133"/>
      <c r="Q983" s="133"/>
      <c r="R983" s="120"/>
    </row>
    <row r="984" spans="1:18">
      <c r="A984" s="120"/>
      <c r="P984" s="133"/>
      <c r="Q984" s="133"/>
      <c r="R984" s="120"/>
    </row>
    <row r="985" spans="1:18">
      <c r="A985" s="120"/>
      <c r="P985" s="133"/>
      <c r="Q985" s="133"/>
      <c r="R985" s="120"/>
    </row>
    <row r="986" spans="1:18">
      <c r="A986" s="120"/>
      <c r="P986" s="133"/>
      <c r="Q986" s="133"/>
      <c r="R986" s="120"/>
    </row>
    <row r="987" spans="1:18">
      <c r="A987" s="120"/>
      <c r="P987" s="133"/>
      <c r="Q987" s="133"/>
      <c r="R987" s="120"/>
    </row>
    <row r="988" spans="1:18">
      <c r="A988" s="120"/>
    </row>
    <row r="989" spans="1:18">
      <c r="A989" s="120"/>
    </row>
    <row r="990" spans="1:18">
      <c r="A990" s="120"/>
    </row>
    <row r="991" spans="1:18">
      <c r="A991" s="120"/>
    </row>
    <row r="992" spans="1:18">
      <c r="A992" s="120"/>
    </row>
    <row r="993" spans="1:1">
      <c r="A993" s="120"/>
    </row>
    <row r="994" spans="1:1">
      <c r="A994" s="120"/>
    </row>
    <row r="995" spans="1:1">
      <c r="A995" s="120"/>
    </row>
    <row r="996" spans="1:1">
      <c r="A996" s="120"/>
    </row>
    <row r="997" spans="1:1">
      <c r="A997" s="120"/>
    </row>
    <row r="998" spans="1:1">
      <c r="A998" s="120"/>
    </row>
    <row r="999" spans="1:1">
      <c r="A999" s="120"/>
    </row>
    <row r="1000" spans="1:1">
      <c r="A1000" s="120"/>
    </row>
    <row r="1001" spans="1:1">
      <c r="A1001" s="120"/>
    </row>
    <row r="1002" spans="1:1">
      <c r="A1002" s="120"/>
    </row>
    <row r="1003" spans="1:1">
      <c r="A1003" s="120"/>
    </row>
    <row r="1004" spans="1:1">
      <c r="A1004" s="120"/>
    </row>
    <row r="1005" spans="1:1">
      <c r="A1005" s="120"/>
    </row>
    <row r="1006" spans="1:1">
      <c r="A1006" s="120"/>
    </row>
    <row r="1007" spans="1:1">
      <c r="A1007" s="120"/>
    </row>
    <row r="1008" spans="1:1">
      <c r="A1008" s="120"/>
    </row>
    <row r="1009" spans="1:1">
      <c r="A1009" s="120"/>
    </row>
    <row r="1010" spans="1:1">
      <c r="A1010" s="120"/>
    </row>
    <row r="1011" spans="1:1">
      <c r="A1011" s="120"/>
    </row>
    <row r="1012" spans="1:1">
      <c r="A1012" s="120"/>
    </row>
    <row r="1013" spans="1:1">
      <c r="A1013" s="120"/>
    </row>
    <row r="1014" spans="1:1">
      <c r="A1014" s="120"/>
    </row>
    <row r="1015" spans="1:1">
      <c r="A1015" s="120"/>
    </row>
    <row r="1016" spans="1:1">
      <c r="A1016" s="120"/>
    </row>
    <row r="1017" spans="1:1">
      <c r="A1017" s="120"/>
    </row>
    <row r="1018" spans="1:1">
      <c r="A1018" s="120"/>
    </row>
    <row r="1019" spans="1:1">
      <c r="A1019" s="120"/>
    </row>
    <row r="1020" spans="1:1">
      <c r="A1020" s="120"/>
    </row>
    <row r="1021" spans="1:1">
      <c r="A1021" s="120"/>
    </row>
    <row r="1022" spans="1:1">
      <c r="A1022" s="120"/>
    </row>
  </sheetData>
  <sheetProtection formatCells="0" formatColumns="0" formatRows="0" insertColumns="0" insertRows="0" insertHyperlinks="0" deleteColumns="0" deleteRows="0" sort="0" autoFilter="0" pivotTables="0"/>
  <autoFilter ref="T1:X285"/>
  <conditionalFormatting sqref="X2:X285">
    <cfRule type="cellIs" dxfId="0" priority="1" operator="greaterThan">
      <formula>1</formula>
    </cfRule>
  </conditionalFormatting>
  <printOptions gridLines="1"/>
  <pageMargins left="0.2" right="0.2" top="0.5" bottom="0.5" header="0.3" footer="0.05"/>
  <pageSetup scale="54" orientation="landscape" r:id="rId1"/>
  <colBreaks count="1" manualBreakCount="1">
    <brk id="16" max="281" man="1"/>
  </col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99"/>
  <sheetViews>
    <sheetView view="pageBreakPreview" zoomScale="70" zoomScaleNormal="50" zoomScaleSheetLayoutView="70" workbookViewId="0">
      <pane ySplit="1" topLeftCell="A67" activePane="bottomLeft" state="frozen"/>
      <selection pane="bottomLeft" activeCell="F72" sqref="F72"/>
    </sheetView>
  </sheetViews>
  <sheetFormatPr defaultColWidth="24.28515625" defaultRowHeight="69.95" customHeight="1"/>
  <cols>
    <col min="1" max="1" width="13" style="1432" customWidth="1"/>
    <col min="2" max="2" width="16.42578125" style="1432" customWidth="1"/>
    <col min="3" max="3" width="17.7109375" style="1432" customWidth="1"/>
    <col min="4" max="4" width="28.85546875" style="1432" customWidth="1"/>
    <col min="5" max="5" width="9.42578125" style="1432" customWidth="1"/>
    <col min="6" max="6" width="24" style="1432" customWidth="1"/>
    <col min="7" max="7" width="40.42578125" style="1432" customWidth="1"/>
    <col min="8" max="8" width="16" style="1432" customWidth="1"/>
    <col min="9" max="9" width="10" style="1432" customWidth="1"/>
    <col min="10" max="10" width="9.5703125" style="1432" customWidth="1"/>
    <col min="11" max="11" width="11.5703125" style="1432" customWidth="1"/>
    <col min="12" max="12" width="10" style="1432" customWidth="1"/>
    <col min="13" max="13" width="10.140625" style="1432" customWidth="1"/>
    <col min="14" max="14" width="18.5703125" style="1432" customWidth="1"/>
    <col min="15" max="16" width="18.7109375" style="1432" customWidth="1"/>
    <col min="17" max="256" width="24.28515625" style="1432"/>
    <col min="257" max="257" width="0.85546875" style="1432" customWidth="1"/>
    <col min="258" max="258" width="16.42578125" style="1432" customWidth="1"/>
    <col min="259" max="259" width="7.140625" style="1432" customWidth="1"/>
    <col min="260" max="260" width="5.28515625" style="1432" customWidth="1"/>
    <col min="261" max="261" width="7.28515625" style="1432" customWidth="1"/>
    <col min="262" max="262" width="0" style="1432" hidden="1" customWidth="1"/>
    <col min="263" max="263" width="31.7109375" style="1432" customWidth="1"/>
    <col min="264" max="264" width="16" style="1432" customWidth="1"/>
    <col min="265" max="265" width="10" style="1432" customWidth="1"/>
    <col min="266" max="266" width="9.5703125" style="1432" customWidth="1"/>
    <col min="267" max="267" width="11.5703125" style="1432" customWidth="1"/>
    <col min="268" max="268" width="10" style="1432" customWidth="1"/>
    <col min="269" max="269" width="10.140625" style="1432" customWidth="1"/>
    <col min="270" max="270" width="18.5703125" style="1432" customWidth="1"/>
    <col min="271" max="272" width="18.7109375" style="1432" customWidth="1"/>
    <col min="273" max="512" width="24.28515625" style="1432"/>
    <col min="513" max="513" width="0.85546875" style="1432" customWidth="1"/>
    <col min="514" max="514" width="16.42578125" style="1432" customWidth="1"/>
    <col min="515" max="515" width="7.140625" style="1432" customWidth="1"/>
    <col min="516" max="516" width="5.28515625" style="1432" customWidth="1"/>
    <col min="517" max="517" width="7.28515625" style="1432" customWidth="1"/>
    <col min="518" max="518" width="0" style="1432" hidden="1" customWidth="1"/>
    <col min="519" max="519" width="31.7109375" style="1432" customWidth="1"/>
    <col min="520" max="520" width="16" style="1432" customWidth="1"/>
    <col min="521" max="521" width="10" style="1432" customWidth="1"/>
    <col min="522" max="522" width="9.5703125" style="1432" customWidth="1"/>
    <col min="523" max="523" width="11.5703125" style="1432" customWidth="1"/>
    <col min="524" max="524" width="10" style="1432" customWidth="1"/>
    <col min="525" max="525" width="10.140625" style="1432" customWidth="1"/>
    <col min="526" max="526" width="18.5703125" style="1432" customWidth="1"/>
    <col min="527" max="528" width="18.7109375" style="1432" customWidth="1"/>
    <col min="529" max="768" width="24.28515625" style="1432"/>
    <col min="769" max="769" width="0.85546875" style="1432" customWidth="1"/>
    <col min="770" max="770" width="16.42578125" style="1432" customWidth="1"/>
    <col min="771" max="771" width="7.140625" style="1432" customWidth="1"/>
    <col min="772" max="772" width="5.28515625" style="1432" customWidth="1"/>
    <col min="773" max="773" width="7.28515625" style="1432" customWidth="1"/>
    <col min="774" max="774" width="0" style="1432" hidden="1" customWidth="1"/>
    <col min="775" max="775" width="31.7109375" style="1432" customWidth="1"/>
    <col min="776" max="776" width="16" style="1432" customWidth="1"/>
    <col min="777" max="777" width="10" style="1432" customWidth="1"/>
    <col min="778" max="778" width="9.5703125" style="1432" customWidth="1"/>
    <col min="779" max="779" width="11.5703125" style="1432" customWidth="1"/>
    <col min="780" max="780" width="10" style="1432" customWidth="1"/>
    <col min="781" max="781" width="10.140625" style="1432" customWidth="1"/>
    <col min="782" max="782" width="18.5703125" style="1432" customWidth="1"/>
    <col min="783" max="784" width="18.7109375" style="1432" customWidth="1"/>
    <col min="785" max="1024" width="24.28515625" style="1432"/>
    <col min="1025" max="1025" width="0.85546875" style="1432" customWidth="1"/>
    <col min="1026" max="1026" width="16.42578125" style="1432" customWidth="1"/>
    <col min="1027" max="1027" width="7.140625" style="1432" customWidth="1"/>
    <col min="1028" max="1028" width="5.28515625" style="1432" customWidth="1"/>
    <col min="1029" max="1029" width="7.28515625" style="1432" customWidth="1"/>
    <col min="1030" max="1030" width="0" style="1432" hidden="1" customWidth="1"/>
    <col min="1031" max="1031" width="31.7109375" style="1432" customWidth="1"/>
    <col min="1032" max="1032" width="16" style="1432" customWidth="1"/>
    <col min="1033" max="1033" width="10" style="1432" customWidth="1"/>
    <col min="1034" max="1034" width="9.5703125" style="1432" customWidth="1"/>
    <col min="1035" max="1035" width="11.5703125" style="1432" customWidth="1"/>
    <col min="1036" max="1036" width="10" style="1432" customWidth="1"/>
    <col min="1037" max="1037" width="10.140625" style="1432" customWidth="1"/>
    <col min="1038" max="1038" width="18.5703125" style="1432" customWidth="1"/>
    <col min="1039" max="1040" width="18.7109375" style="1432" customWidth="1"/>
    <col min="1041" max="1280" width="24.28515625" style="1432"/>
    <col min="1281" max="1281" width="0.85546875" style="1432" customWidth="1"/>
    <col min="1282" max="1282" width="16.42578125" style="1432" customWidth="1"/>
    <col min="1283" max="1283" width="7.140625" style="1432" customWidth="1"/>
    <col min="1284" max="1284" width="5.28515625" style="1432" customWidth="1"/>
    <col min="1285" max="1285" width="7.28515625" style="1432" customWidth="1"/>
    <col min="1286" max="1286" width="0" style="1432" hidden="1" customWidth="1"/>
    <col min="1287" max="1287" width="31.7109375" style="1432" customWidth="1"/>
    <col min="1288" max="1288" width="16" style="1432" customWidth="1"/>
    <col min="1289" max="1289" width="10" style="1432" customWidth="1"/>
    <col min="1290" max="1290" width="9.5703125" style="1432" customWidth="1"/>
    <col min="1291" max="1291" width="11.5703125" style="1432" customWidth="1"/>
    <col min="1292" max="1292" width="10" style="1432" customWidth="1"/>
    <col min="1293" max="1293" width="10.140625" style="1432" customWidth="1"/>
    <col min="1294" max="1294" width="18.5703125" style="1432" customWidth="1"/>
    <col min="1295" max="1296" width="18.7109375" style="1432" customWidth="1"/>
    <col min="1297" max="1536" width="24.28515625" style="1432"/>
    <col min="1537" max="1537" width="0.85546875" style="1432" customWidth="1"/>
    <col min="1538" max="1538" width="16.42578125" style="1432" customWidth="1"/>
    <col min="1539" max="1539" width="7.140625" style="1432" customWidth="1"/>
    <col min="1540" max="1540" width="5.28515625" style="1432" customWidth="1"/>
    <col min="1541" max="1541" width="7.28515625" style="1432" customWidth="1"/>
    <col min="1542" max="1542" width="0" style="1432" hidden="1" customWidth="1"/>
    <col min="1543" max="1543" width="31.7109375" style="1432" customWidth="1"/>
    <col min="1544" max="1544" width="16" style="1432" customWidth="1"/>
    <col min="1545" max="1545" width="10" style="1432" customWidth="1"/>
    <col min="1546" max="1546" width="9.5703125" style="1432" customWidth="1"/>
    <col min="1547" max="1547" width="11.5703125" style="1432" customWidth="1"/>
    <col min="1548" max="1548" width="10" style="1432" customWidth="1"/>
    <col min="1549" max="1549" width="10.140625" style="1432" customWidth="1"/>
    <col min="1550" max="1550" width="18.5703125" style="1432" customWidth="1"/>
    <col min="1551" max="1552" width="18.7109375" style="1432" customWidth="1"/>
    <col min="1553" max="1792" width="24.28515625" style="1432"/>
    <col min="1793" max="1793" width="0.85546875" style="1432" customWidth="1"/>
    <col min="1794" max="1794" width="16.42578125" style="1432" customWidth="1"/>
    <col min="1795" max="1795" width="7.140625" style="1432" customWidth="1"/>
    <col min="1796" max="1796" width="5.28515625" style="1432" customWidth="1"/>
    <col min="1797" max="1797" width="7.28515625" style="1432" customWidth="1"/>
    <col min="1798" max="1798" width="0" style="1432" hidden="1" customWidth="1"/>
    <col min="1799" max="1799" width="31.7109375" style="1432" customWidth="1"/>
    <col min="1800" max="1800" width="16" style="1432" customWidth="1"/>
    <col min="1801" max="1801" width="10" style="1432" customWidth="1"/>
    <col min="1802" max="1802" width="9.5703125" style="1432" customWidth="1"/>
    <col min="1803" max="1803" width="11.5703125" style="1432" customWidth="1"/>
    <col min="1804" max="1804" width="10" style="1432" customWidth="1"/>
    <col min="1805" max="1805" width="10.140625" style="1432" customWidth="1"/>
    <col min="1806" max="1806" width="18.5703125" style="1432" customWidth="1"/>
    <col min="1807" max="1808" width="18.7109375" style="1432" customWidth="1"/>
    <col min="1809" max="2048" width="24.28515625" style="1432"/>
    <col min="2049" max="2049" width="0.85546875" style="1432" customWidth="1"/>
    <col min="2050" max="2050" width="16.42578125" style="1432" customWidth="1"/>
    <col min="2051" max="2051" width="7.140625" style="1432" customWidth="1"/>
    <col min="2052" max="2052" width="5.28515625" style="1432" customWidth="1"/>
    <col min="2053" max="2053" width="7.28515625" style="1432" customWidth="1"/>
    <col min="2054" max="2054" width="0" style="1432" hidden="1" customWidth="1"/>
    <col min="2055" max="2055" width="31.7109375" style="1432" customWidth="1"/>
    <col min="2056" max="2056" width="16" style="1432" customWidth="1"/>
    <col min="2057" max="2057" width="10" style="1432" customWidth="1"/>
    <col min="2058" max="2058" width="9.5703125" style="1432" customWidth="1"/>
    <col min="2059" max="2059" width="11.5703125" style="1432" customWidth="1"/>
    <col min="2060" max="2060" width="10" style="1432" customWidth="1"/>
    <col min="2061" max="2061" width="10.140625" style="1432" customWidth="1"/>
    <col min="2062" max="2062" width="18.5703125" style="1432" customWidth="1"/>
    <col min="2063" max="2064" width="18.7109375" style="1432" customWidth="1"/>
    <col min="2065" max="2304" width="24.28515625" style="1432"/>
    <col min="2305" max="2305" width="0.85546875" style="1432" customWidth="1"/>
    <col min="2306" max="2306" width="16.42578125" style="1432" customWidth="1"/>
    <col min="2307" max="2307" width="7.140625" style="1432" customWidth="1"/>
    <col min="2308" max="2308" width="5.28515625" style="1432" customWidth="1"/>
    <col min="2309" max="2309" width="7.28515625" style="1432" customWidth="1"/>
    <col min="2310" max="2310" width="0" style="1432" hidden="1" customWidth="1"/>
    <col min="2311" max="2311" width="31.7109375" style="1432" customWidth="1"/>
    <col min="2312" max="2312" width="16" style="1432" customWidth="1"/>
    <col min="2313" max="2313" width="10" style="1432" customWidth="1"/>
    <col min="2314" max="2314" width="9.5703125" style="1432" customWidth="1"/>
    <col min="2315" max="2315" width="11.5703125" style="1432" customWidth="1"/>
    <col min="2316" max="2316" width="10" style="1432" customWidth="1"/>
    <col min="2317" max="2317" width="10.140625" style="1432" customWidth="1"/>
    <col min="2318" max="2318" width="18.5703125" style="1432" customWidth="1"/>
    <col min="2319" max="2320" width="18.7109375" style="1432" customWidth="1"/>
    <col min="2321" max="2560" width="24.28515625" style="1432"/>
    <col min="2561" max="2561" width="0.85546875" style="1432" customWidth="1"/>
    <col min="2562" max="2562" width="16.42578125" style="1432" customWidth="1"/>
    <col min="2563" max="2563" width="7.140625" style="1432" customWidth="1"/>
    <col min="2564" max="2564" width="5.28515625" style="1432" customWidth="1"/>
    <col min="2565" max="2565" width="7.28515625" style="1432" customWidth="1"/>
    <col min="2566" max="2566" width="0" style="1432" hidden="1" customWidth="1"/>
    <col min="2567" max="2567" width="31.7109375" style="1432" customWidth="1"/>
    <col min="2568" max="2568" width="16" style="1432" customWidth="1"/>
    <col min="2569" max="2569" width="10" style="1432" customWidth="1"/>
    <col min="2570" max="2570" width="9.5703125" style="1432" customWidth="1"/>
    <col min="2571" max="2571" width="11.5703125" style="1432" customWidth="1"/>
    <col min="2572" max="2572" width="10" style="1432" customWidth="1"/>
    <col min="2573" max="2573" width="10.140625" style="1432" customWidth="1"/>
    <col min="2574" max="2574" width="18.5703125" style="1432" customWidth="1"/>
    <col min="2575" max="2576" width="18.7109375" style="1432" customWidth="1"/>
    <col min="2577" max="2816" width="24.28515625" style="1432"/>
    <col min="2817" max="2817" width="0.85546875" style="1432" customWidth="1"/>
    <col min="2818" max="2818" width="16.42578125" style="1432" customWidth="1"/>
    <col min="2819" max="2819" width="7.140625" style="1432" customWidth="1"/>
    <col min="2820" max="2820" width="5.28515625" style="1432" customWidth="1"/>
    <col min="2821" max="2821" width="7.28515625" style="1432" customWidth="1"/>
    <col min="2822" max="2822" width="0" style="1432" hidden="1" customWidth="1"/>
    <col min="2823" max="2823" width="31.7109375" style="1432" customWidth="1"/>
    <col min="2824" max="2824" width="16" style="1432" customWidth="1"/>
    <col min="2825" max="2825" width="10" style="1432" customWidth="1"/>
    <col min="2826" max="2826" width="9.5703125" style="1432" customWidth="1"/>
    <col min="2827" max="2827" width="11.5703125" style="1432" customWidth="1"/>
    <col min="2828" max="2828" width="10" style="1432" customWidth="1"/>
    <col min="2829" max="2829" width="10.140625" style="1432" customWidth="1"/>
    <col min="2830" max="2830" width="18.5703125" style="1432" customWidth="1"/>
    <col min="2831" max="2832" width="18.7109375" style="1432" customWidth="1"/>
    <col min="2833" max="3072" width="24.28515625" style="1432"/>
    <col min="3073" max="3073" width="0.85546875" style="1432" customWidth="1"/>
    <col min="3074" max="3074" width="16.42578125" style="1432" customWidth="1"/>
    <col min="3075" max="3075" width="7.140625" style="1432" customWidth="1"/>
    <col min="3076" max="3076" width="5.28515625" style="1432" customWidth="1"/>
    <col min="3077" max="3077" width="7.28515625" style="1432" customWidth="1"/>
    <col min="3078" max="3078" width="0" style="1432" hidden="1" customWidth="1"/>
    <col min="3079" max="3079" width="31.7109375" style="1432" customWidth="1"/>
    <col min="3080" max="3080" width="16" style="1432" customWidth="1"/>
    <col min="3081" max="3081" width="10" style="1432" customWidth="1"/>
    <col min="3082" max="3082" width="9.5703125" style="1432" customWidth="1"/>
    <col min="3083" max="3083" width="11.5703125" style="1432" customWidth="1"/>
    <col min="3084" max="3084" width="10" style="1432" customWidth="1"/>
    <col min="3085" max="3085" width="10.140625" style="1432" customWidth="1"/>
    <col min="3086" max="3086" width="18.5703125" style="1432" customWidth="1"/>
    <col min="3087" max="3088" width="18.7109375" style="1432" customWidth="1"/>
    <col min="3089" max="3328" width="24.28515625" style="1432"/>
    <col min="3329" max="3329" width="0.85546875" style="1432" customWidth="1"/>
    <col min="3330" max="3330" width="16.42578125" style="1432" customWidth="1"/>
    <col min="3331" max="3331" width="7.140625" style="1432" customWidth="1"/>
    <col min="3332" max="3332" width="5.28515625" style="1432" customWidth="1"/>
    <col min="3333" max="3333" width="7.28515625" style="1432" customWidth="1"/>
    <col min="3334" max="3334" width="0" style="1432" hidden="1" customWidth="1"/>
    <col min="3335" max="3335" width="31.7109375" style="1432" customWidth="1"/>
    <col min="3336" max="3336" width="16" style="1432" customWidth="1"/>
    <col min="3337" max="3337" width="10" style="1432" customWidth="1"/>
    <col min="3338" max="3338" width="9.5703125" style="1432" customWidth="1"/>
    <col min="3339" max="3339" width="11.5703125" style="1432" customWidth="1"/>
    <col min="3340" max="3340" width="10" style="1432" customWidth="1"/>
    <col min="3341" max="3341" width="10.140625" style="1432" customWidth="1"/>
    <col min="3342" max="3342" width="18.5703125" style="1432" customWidth="1"/>
    <col min="3343" max="3344" width="18.7109375" style="1432" customWidth="1"/>
    <col min="3345" max="3584" width="24.28515625" style="1432"/>
    <col min="3585" max="3585" width="0.85546875" style="1432" customWidth="1"/>
    <col min="3586" max="3586" width="16.42578125" style="1432" customWidth="1"/>
    <col min="3587" max="3587" width="7.140625" style="1432" customWidth="1"/>
    <col min="3588" max="3588" width="5.28515625" style="1432" customWidth="1"/>
    <col min="3589" max="3589" width="7.28515625" style="1432" customWidth="1"/>
    <col min="3590" max="3590" width="0" style="1432" hidden="1" customWidth="1"/>
    <col min="3591" max="3591" width="31.7109375" style="1432" customWidth="1"/>
    <col min="3592" max="3592" width="16" style="1432" customWidth="1"/>
    <col min="3593" max="3593" width="10" style="1432" customWidth="1"/>
    <col min="3594" max="3594" width="9.5703125" style="1432" customWidth="1"/>
    <col min="3595" max="3595" width="11.5703125" style="1432" customWidth="1"/>
    <col min="3596" max="3596" width="10" style="1432" customWidth="1"/>
    <col min="3597" max="3597" width="10.140625" style="1432" customWidth="1"/>
    <col min="3598" max="3598" width="18.5703125" style="1432" customWidth="1"/>
    <col min="3599" max="3600" width="18.7109375" style="1432" customWidth="1"/>
    <col min="3601" max="3840" width="24.28515625" style="1432"/>
    <col min="3841" max="3841" width="0.85546875" style="1432" customWidth="1"/>
    <col min="3842" max="3842" width="16.42578125" style="1432" customWidth="1"/>
    <col min="3843" max="3843" width="7.140625" style="1432" customWidth="1"/>
    <col min="3844" max="3844" width="5.28515625" style="1432" customWidth="1"/>
    <col min="3845" max="3845" width="7.28515625" style="1432" customWidth="1"/>
    <col min="3846" max="3846" width="0" style="1432" hidden="1" customWidth="1"/>
    <col min="3847" max="3847" width="31.7109375" style="1432" customWidth="1"/>
    <col min="3848" max="3848" width="16" style="1432" customWidth="1"/>
    <col min="3849" max="3849" width="10" style="1432" customWidth="1"/>
    <col min="3850" max="3850" width="9.5703125" style="1432" customWidth="1"/>
    <col min="3851" max="3851" width="11.5703125" style="1432" customWidth="1"/>
    <col min="3852" max="3852" width="10" style="1432" customWidth="1"/>
    <col min="3853" max="3853" width="10.140625" style="1432" customWidth="1"/>
    <col min="3854" max="3854" width="18.5703125" style="1432" customWidth="1"/>
    <col min="3855" max="3856" width="18.7109375" style="1432" customWidth="1"/>
    <col min="3857" max="4096" width="24.28515625" style="1432"/>
    <col min="4097" max="4097" width="0.85546875" style="1432" customWidth="1"/>
    <col min="4098" max="4098" width="16.42578125" style="1432" customWidth="1"/>
    <col min="4099" max="4099" width="7.140625" style="1432" customWidth="1"/>
    <col min="4100" max="4100" width="5.28515625" style="1432" customWidth="1"/>
    <col min="4101" max="4101" width="7.28515625" style="1432" customWidth="1"/>
    <col min="4102" max="4102" width="0" style="1432" hidden="1" customWidth="1"/>
    <col min="4103" max="4103" width="31.7109375" style="1432" customWidth="1"/>
    <col min="4104" max="4104" width="16" style="1432" customWidth="1"/>
    <col min="4105" max="4105" width="10" style="1432" customWidth="1"/>
    <col min="4106" max="4106" width="9.5703125" style="1432" customWidth="1"/>
    <col min="4107" max="4107" width="11.5703125" style="1432" customWidth="1"/>
    <col min="4108" max="4108" width="10" style="1432" customWidth="1"/>
    <col min="4109" max="4109" width="10.140625" style="1432" customWidth="1"/>
    <col min="4110" max="4110" width="18.5703125" style="1432" customWidth="1"/>
    <col min="4111" max="4112" width="18.7109375" style="1432" customWidth="1"/>
    <col min="4113" max="4352" width="24.28515625" style="1432"/>
    <col min="4353" max="4353" width="0.85546875" style="1432" customWidth="1"/>
    <col min="4354" max="4354" width="16.42578125" style="1432" customWidth="1"/>
    <col min="4355" max="4355" width="7.140625" style="1432" customWidth="1"/>
    <col min="4356" max="4356" width="5.28515625" style="1432" customWidth="1"/>
    <col min="4357" max="4357" width="7.28515625" style="1432" customWidth="1"/>
    <col min="4358" max="4358" width="0" style="1432" hidden="1" customWidth="1"/>
    <col min="4359" max="4359" width="31.7109375" style="1432" customWidth="1"/>
    <col min="4360" max="4360" width="16" style="1432" customWidth="1"/>
    <col min="4361" max="4361" width="10" style="1432" customWidth="1"/>
    <col min="4362" max="4362" width="9.5703125" style="1432" customWidth="1"/>
    <col min="4363" max="4363" width="11.5703125" style="1432" customWidth="1"/>
    <col min="4364" max="4364" width="10" style="1432" customWidth="1"/>
    <col min="4365" max="4365" width="10.140625" style="1432" customWidth="1"/>
    <col min="4366" max="4366" width="18.5703125" style="1432" customWidth="1"/>
    <col min="4367" max="4368" width="18.7109375" style="1432" customWidth="1"/>
    <col min="4369" max="4608" width="24.28515625" style="1432"/>
    <col min="4609" max="4609" width="0.85546875" style="1432" customWidth="1"/>
    <col min="4610" max="4610" width="16.42578125" style="1432" customWidth="1"/>
    <col min="4611" max="4611" width="7.140625" style="1432" customWidth="1"/>
    <col min="4612" max="4612" width="5.28515625" style="1432" customWidth="1"/>
    <col min="4613" max="4613" width="7.28515625" style="1432" customWidth="1"/>
    <col min="4614" max="4614" width="0" style="1432" hidden="1" customWidth="1"/>
    <col min="4615" max="4615" width="31.7109375" style="1432" customWidth="1"/>
    <col min="4616" max="4616" width="16" style="1432" customWidth="1"/>
    <col min="4617" max="4617" width="10" style="1432" customWidth="1"/>
    <col min="4618" max="4618" width="9.5703125" style="1432" customWidth="1"/>
    <col min="4619" max="4619" width="11.5703125" style="1432" customWidth="1"/>
    <col min="4620" max="4620" width="10" style="1432" customWidth="1"/>
    <col min="4621" max="4621" width="10.140625" style="1432" customWidth="1"/>
    <col min="4622" max="4622" width="18.5703125" style="1432" customWidth="1"/>
    <col min="4623" max="4624" width="18.7109375" style="1432" customWidth="1"/>
    <col min="4625" max="4864" width="24.28515625" style="1432"/>
    <col min="4865" max="4865" width="0.85546875" style="1432" customWidth="1"/>
    <col min="4866" max="4866" width="16.42578125" style="1432" customWidth="1"/>
    <col min="4867" max="4867" width="7.140625" style="1432" customWidth="1"/>
    <col min="4868" max="4868" width="5.28515625" style="1432" customWidth="1"/>
    <col min="4869" max="4869" width="7.28515625" style="1432" customWidth="1"/>
    <col min="4870" max="4870" width="0" style="1432" hidden="1" customWidth="1"/>
    <col min="4871" max="4871" width="31.7109375" style="1432" customWidth="1"/>
    <col min="4872" max="4872" width="16" style="1432" customWidth="1"/>
    <col min="4873" max="4873" width="10" style="1432" customWidth="1"/>
    <col min="4874" max="4874" width="9.5703125" style="1432" customWidth="1"/>
    <col min="4875" max="4875" width="11.5703125" style="1432" customWidth="1"/>
    <col min="4876" max="4876" width="10" style="1432" customWidth="1"/>
    <col min="4877" max="4877" width="10.140625" style="1432" customWidth="1"/>
    <col min="4878" max="4878" width="18.5703125" style="1432" customWidth="1"/>
    <col min="4879" max="4880" width="18.7109375" style="1432" customWidth="1"/>
    <col min="4881" max="5120" width="24.28515625" style="1432"/>
    <col min="5121" max="5121" width="0.85546875" style="1432" customWidth="1"/>
    <col min="5122" max="5122" width="16.42578125" style="1432" customWidth="1"/>
    <col min="5123" max="5123" width="7.140625" style="1432" customWidth="1"/>
    <col min="5124" max="5124" width="5.28515625" style="1432" customWidth="1"/>
    <col min="5125" max="5125" width="7.28515625" style="1432" customWidth="1"/>
    <col min="5126" max="5126" width="0" style="1432" hidden="1" customWidth="1"/>
    <col min="5127" max="5127" width="31.7109375" style="1432" customWidth="1"/>
    <col min="5128" max="5128" width="16" style="1432" customWidth="1"/>
    <col min="5129" max="5129" width="10" style="1432" customWidth="1"/>
    <col min="5130" max="5130" width="9.5703125" style="1432" customWidth="1"/>
    <col min="5131" max="5131" width="11.5703125" style="1432" customWidth="1"/>
    <col min="5132" max="5132" width="10" style="1432" customWidth="1"/>
    <col min="5133" max="5133" width="10.140625" style="1432" customWidth="1"/>
    <col min="5134" max="5134" width="18.5703125" style="1432" customWidth="1"/>
    <col min="5135" max="5136" width="18.7109375" style="1432" customWidth="1"/>
    <col min="5137" max="5376" width="24.28515625" style="1432"/>
    <col min="5377" max="5377" width="0.85546875" style="1432" customWidth="1"/>
    <col min="5378" max="5378" width="16.42578125" style="1432" customWidth="1"/>
    <col min="5379" max="5379" width="7.140625" style="1432" customWidth="1"/>
    <col min="5380" max="5380" width="5.28515625" style="1432" customWidth="1"/>
    <col min="5381" max="5381" width="7.28515625" style="1432" customWidth="1"/>
    <col min="5382" max="5382" width="0" style="1432" hidden="1" customWidth="1"/>
    <col min="5383" max="5383" width="31.7109375" style="1432" customWidth="1"/>
    <col min="5384" max="5384" width="16" style="1432" customWidth="1"/>
    <col min="5385" max="5385" width="10" style="1432" customWidth="1"/>
    <col min="5386" max="5386" width="9.5703125" style="1432" customWidth="1"/>
    <col min="5387" max="5387" width="11.5703125" style="1432" customWidth="1"/>
    <col min="5388" max="5388" width="10" style="1432" customWidth="1"/>
    <col min="5389" max="5389" width="10.140625" style="1432" customWidth="1"/>
    <col min="5390" max="5390" width="18.5703125" style="1432" customWidth="1"/>
    <col min="5391" max="5392" width="18.7109375" style="1432" customWidth="1"/>
    <col min="5393" max="5632" width="24.28515625" style="1432"/>
    <col min="5633" max="5633" width="0.85546875" style="1432" customWidth="1"/>
    <col min="5634" max="5634" width="16.42578125" style="1432" customWidth="1"/>
    <col min="5635" max="5635" width="7.140625" style="1432" customWidth="1"/>
    <col min="5636" max="5636" width="5.28515625" style="1432" customWidth="1"/>
    <col min="5637" max="5637" width="7.28515625" style="1432" customWidth="1"/>
    <col min="5638" max="5638" width="0" style="1432" hidden="1" customWidth="1"/>
    <col min="5639" max="5639" width="31.7109375" style="1432" customWidth="1"/>
    <col min="5640" max="5640" width="16" style="1432" customWidth="1"/>
    <col min="5641" max="5641" width="10" style="1432" customWidth="1"/>
    <col min="5642" max="5642" width="9.5703125" style="1432" customWidth="1"/>
    <col min="5643" max="5643" width="11.5703125" style="1432" customWidth="1"/>
    <col min="5644" max="5644" width="10" style="1432" customWidth="1"/>
    <col min="5645" max="5645" width="10.140625" style="1432" customWidth="1"/>
    <col min="5646" max="5646" width="18.5703125" style="1432" customWidth="1"/>
    <col min="5647" max="5648" width="18.7109375" style="1432" customWidth="1"/>
    <col min="5649" max="5888" width="24.28515625" style="1432"/>
    <col min="5889" max="5889" width="0.85546875" style="1432" customWidth="1"/>
    <col min="5890" max="5890" width="16.42578125" style="1432" customWidth="1"/>
    <col min="5891" max="5891" width="7.140625" style="1432" customWidth="1"/>
    <col min="5892" max="5892" width="5.28515625" style="1432" customWidth="1"/>
    <col min="5893" max="5893" width="7.28515625" style="1432" customWidth="1"/>
    <col min="5894" max="5894" width="0" style="1432" hidden="1" customWidth="1"/>
    <col min="5895" max="5895" width="31.7109375" style="1432" customWidth="1"/>
    <col min="5896" max="5896" width="16" style="1432" customWidth="1"/>
    <col min="5897" max="5897" width="10" style="1432" customWidth="1"/>
    <col min="5898" max="5898" width="9.5703125" style="1432" customWidth="1"/>
    <col min="5899" max="5899" width="11.5703125" style="1432" customWidth="1"/>
    <col min="5900" max="5900" width="10" style="1432" customWidth="1"/>
    <col min="5901" max="5901" width="10.140625" style="1432" customWidth="1"/>
    <col min="5902" max="5902" width="18.5703125" style="1432" customWidth="1"/>
    <col min="5903" max="5904" width="18.7109375" style="1432" customWidth="1"/>
    <col min="5905" max="6144" width="24.28515625" style="1432"/>
    <col min="6145" max="6145" width="0.85546875" style="1432" customWidth="1"/>
    <col min="6146" max="6146" width="16.42578125" style="1432" customWidth="1"/>
    <col min="6147" max="6147" width="7.140625" style="1432" customWidth="1"/>
    <col min="6148" max="6148" width="5.28515625" style="1432" customWidth="1"/>
    <col min="6149" max="6149" width="7.28515625" style="1432" customWidth="1"/>
    <col min="6150" max="6150" width="0" style="1432" hidden="1" customWidth="1"/>
    <col min="6151" max="6151" width="31.7109375" style="1432" customWidth="1"/>
    <col min="6152" max="6152" width="16" style="1432" customWidth="1"/>
    <col min="6153" max="6153" width="10" style="1432" customWidth="1"/>
    <col min="6154" max="6154" width="9.5703125" style="1432" customWidth="1"/>
    <col min="6155" max="6155" width="11.5703125" style="1432" customWidth="1"/>
    <col min="6156" max="6156" width="10" style="1432" customWidth="1"/>
    <col min="6157" max="6157" width="10.140625" style="1432" customWidth="1"/>
    <col min="6158" max="6158" width="18.5703125" style="1432" customWidth="1"/>
    <col min="6159" max="6160" width="18.7109375" style="1432" customWidth="1"/>
    <col min="6161" max="6400" width="24.28515625" style="1432"/>
    <col min="6401" max="6401" width="0.85546875" style="1432" customWidth="1"/>
    <col min="6402" max="6402" width="16.42578125" style="1432" customWidth="1"/>
    <col min="6403" max="6403" width="7.140625" style="1432" customWidth="1"/>
    <col min="6404" max="6404" width="5.28515625" style="1432" customWidth="1"/>
    <col min="6405" max="6405" width="7.28515625" style="1432" customWidth="1"/>
    <col min="6406" max="6406" width="0" style="1432" hidden="1" customWidth="1"/>
    <col min="6407" max="6407" width="31.7109375" style="1432" customWidth="1"/>
    <col min="6408" max="6408" width="16" style="1432" customWidth="1"/>
    <col min="6409" max="6409" width="10" style="1432" customWidth="1"/>
    <col min="6410" max="6410" width="9.5703125" style="1432" customWidth="1"/>
    <col min="6411" max="6411" width="11.5703125" style="1432" customWidth="1"/>
    <col min="6412" max="6412" width="10" style="1432" customWidth="1"/>
    <col min="6413" max="6413" width="10.140625" style="1432" customWidth="1"/>
    <col min="6414" max="6414" width="18.5703125" style="1432" customWidth="1"/>
    <col min="6415" max="6416" width="18.7109375" style="1432" customWidth="1"/>
    <col min="6417" max="6656" width="24.28515625" style="1432"/>
    <col min="6657" max="6657" width="0.85546875" style="1432" customWidth="1"/>
    <col min="6658" max="6658" width="16.42578125" style="1432" customWidth="1"/>
    <col min="6659" max="6659" width="7.140625" style="1432" customWidth="1"/>
    <col min="6660" max="6660" width="5.28515625" style="1432" customWidth="1"/>
    <col min="6661" max="6661" width="7.28515625" style="1432" customWidth="1"/>
    <col min="6662" max="6662" width="0" style="1432" hidden="1" customWidth="1"/>
    <col min="6663" max="6663" width="31.7109375" style="1432" customWidth="1"/>
    <col min="6664" max="6664" width="16" style="1432" customWidth="1"/>
    <col min="6665" max="6665" width="10" style="1432" customWidth="1"/>
    <col min="6666" max="6666" width="9.5703125" style="1432" customWidth="1"/>
    <col min="6667" max="6667" width="11.5703125" style="1432" customWidth="1"/>
    <col min="6668" max="6668" width="10" style="1432" customWidth="1"/>
    <col min="6669" max="6669" width="10.140625" style="1432" customWidth="1"/>
    <col min="6670" max="6670" width="18.5703125" style="1432" customWidth="1"/>
    <col min="6671" max="6672" width="18.7109375" style="1432" customWidth="1"/>
    <col min="6673" max="6912" width="24.28515625" style="1432"/>
    <col min="6913" max="6913" width="0.85546875" style="1432" customWidth="1"/>
    <col min="6914" max="6914" width="16.42578125" style="1432" customWidth="1"/>
    <col min="6915" max="6915" width="7.140625" style="1432" customWidth="1"/>
    <col min="6916" max="6916" width="5.28515625" style="1432" customWidth="1"/>
    <col min="6917" max="6917" width="7.28515625" style="1432" customWidth="1"/>
    <col min="6918" max="6918" width="0" style="1432" hidden="1" customWidth="1"/>
    <col min="6919" max="6919" width="31.7109375" style="1432" customWidth="1"/>
    <col min="6920" max="6920" width="16" style="1432" customWidth="1"/>
    <col min="6921" max="6921" width="10" style="1432" customWidth="1"/>
    <col min="6922" max="6922" width="9.5703125" style="1432" customWidth="1"/>
    <col min="6923" max="6923" width="11.5703125" style="1432" customWidth="1"/>
    <col min="6924" max="6924" width="10" style="1432" customWidth="1"/>
    <col min="6925" max="6925" width="10.140625" style="1432" customWidth="1"/>
    <col min="6926" max="6926" width="18.5703125" style="1432" customWidth="1"/>
    <col min="6927" max="6928" width="18.7109375" style="1432" customWidth="1"/>
    <col min="6929" max="7168" width="24.28515625" style="1432"/>
    <col min="7169" max="7169" width="0.85546875" style="1432" customWidth="1"/>
    <col min="7170" max="7170" width="16.42578125" style="1432" customWidth="1"/>
    <col min="7171" max="7171" width="7.140625" style="1432" customWidth="1"/>
    <col min="7172" max="7172" width="5.28515625" style="1432" customWidth="1"/>
    <col min="7173" max="7173" width="7.28515625" style="1432" customWidth="1"/>
    <col min="7174" max="7174" width="0" style="1432" hidden="1" customWidth="1"/>
    <col min="7175" max="7175" width="31.7109375" style="1432" customWidth="1"/>
    <col min="7176" max="7176" width="16" style="1432" customWidth="1"/>
    <col min="7177" max="7177" width="10" style="1432" customWidth="1"/>
    <col min="7178" max="7178" width="9.5703125" style="1432" customWidth="1"/>
    <col min="7179" max="7179" width="11.5703125" style="1432" customWidth="1"/>
    <col min="7180" max="7180" width="10" style="1432" customWidth="1"/>
    <col min="7181" max="7181" width="10.140625" style="1432" customWidth="1"/>
    <col min="7182" max="7182" width="18.5703125" style="1432" customWidth="1"/>
    <col min="7183" max="7184" width="18.7109375" style="1432" customWidth="1"/>
    <col min="7185" max="7424" width="24.28515625" style="1432"/>
    <col min="7425" max="7425" width="0.85546875" style="1432" customWidth="1"/>
    <col min="7426" max="7426" width="16.42578125" style="1432" customWidth="1"/>
    <col min="7427" max="7427" width="7.140625" style="1432" customWidth="1"/>
    <col min="7428" max="7428" width="5.28515625" style="1432" customWidth="1"/>
    <col min="7429" max="7429" width="7.28515625" style="1432" customWidth="1"/>
    <col min="7430" max="7430" width="0" style="1432" hidden="1" customWidth="1"/>
    <col min="7431" max="7431" width="31.7109375" style="1432" customWidth="1"/>
    <col min="7432" max="7432" width="16" style="1432" customWidth="1"/>
    <col min="7433" max="7433" width="10" style="1432" customWidth="1"/>
    <col min="7434" max="7434" width="9.5703125" style="1432" customWidth="1"/>
    <col min="7435" max="7435" width="11.5703125" style="1432" customWidth="1"/>
    <col min="7436" max="7436" width="10" style="1432" customWidth="1"/>
    <col min="7437" max="7437" width="10.140625" style="1432" customWidth="1"/>
    <col min="7438" max="7438" width="18.5703125" style="1432" customWidth="1"/>
    <col min="7439" max="7440" width="18.7109375" style="1432" customWidth="1"/>
    <col min="7441" max="7680" width="24.28515625" style="1432"/>
    <col min="7681" max="7681" width="0.85546875" style="1432" customWidth="1"/>
    <col min="7682" max="7682" width="16.42578125" style="1432" customWidth="1"/>
    <col min="7683" max="7683" width="7.140625" style="1432" customWidth="1"/>
    <col min="7684" max="7684" width="5.28515625" style="1432" customWidth="1"/>
    <col min="7685" max="7685" width="7.28515625" style="1432" customWidth="1"/>
    <col min="7686" max="7686" width="0" style="1432" hidden="1" customWidth="1"/>
    <col min="7687" max="7687" width="31.7109375" style="1432" customWidth="1"/>
    <col min="7688" max="7688" width="16" style="1432" customWidth="1"/>
    <col min="7689" max="7689" width="10" style="1432" customWidth="1"/>
    <col min="7690" max="7690" width="9.5703125" style="1432" customWidth="1"/>
    <col min="7691" max="7691" width="11.5703125" style="1432" customWidth="1"/>
    <col min="7692" max="7692" width="10" style="1432" customWidth="1"/>
    <col min="7693" max="7693" width="10.140625" style="1432" customWidth="1"/>
    <col min="7694" max="7694" width="18.5703125" style="1432" customWidth="1"/>
    <col min="7695" max="7696" width="18.7109375" style="1432" customWidth="1"/>
    <col min="7697" max="7936" width="24.28515625" style="1432"/>
    <col min="7937" max="7937" width="0.85546875" style="1432" customWidth="1"/>
    <col min="7938" max="7938" width="16.42578125" style="1432" customWidth="1"/>
    <col min="7939" max="7939" width="7.140625" style="1432" customWidth="1"/>
    <col min="7940" max="7940" width="5.28515625" style="1432" customWidth="1"/>
    <col min="7941" max="7941" width="7.28515625" style="1432" customWidth="1"/>
    <col min="7942" max="7942" width="0" style="1432" hidden="1" customWidth="1"/>
    <col min="7943" max="7943" width="31.7109375" style="1432" customWidth="1"/>
    <col min="7944" max="7944" width="16" style="1432" customWidth="1"/>
    <col min="7945" max="7945" width="10" style="1432" customWidth="1"/>
    <col min="7946" max="7946" width="9.5703125" style="1432" customWidth="1"/>
    <col min="7947" max="7947" width="11.5703125" style="1432" customWidth="1"/>
    <col min="7948" max="7948" width="10" style="1432" customWidth="1"/>
    <col min="7949" max="7949" width="10.140625" style="1432" customWidth="1"/>
    <col min="7950" max="7950" width="18.5703125" style="1432" customWidth="1"/>
    <col min="7951" max="7952" width="18.7109375" style="1432" customWidth="1"/>
    <col min="7953" max="8192" width="24.28515625" style="1432"/>
    <col min="8193" max="8193" width="0.85546875" style="1432" customWidth="1"/>
    <col min="8194" max="8194" width="16.42578125" style="1432" customWidth="1"/>
    <col min="8195" max="8195" width="7.140625" style="1432" customWidth="1"/>
    <col min="8196" max="8196" width="5.28515625" style="1432" customWidth="1"/>
    <col min="8197" max="8197" width="7.28515625" style="1432" customWidth="1"/>
    <col min="8198" max="8198" width="0" style="1432" hidden="1" customWidth="1"/>
    <col min="8199" max="8199" width="31.7109375" style="1432" customWidth="1"/>
    <col min="8200" max="8200" width="16" style="1432" customWidth="1"/>
    <col min="8201" max="8201" width="10" style="1432" customWidth="1"/>
    <col min="8202" max="8202" width="9.5703125" style="1432" customWidth="1"/>
    <col min="8203" max="8203" width="11.5703125" style="1432" customWidth="1"/>
    <col min="8204" max="8204" width="10" style="1432" customWidth="1"/>
    <col min="8205" max="8205" width="10.140625" style="1432" customWidth="1"/>
    <col min="8206" max="8206" width="18.5703125" style="1432" customWidth="1"/>
    <col min="8207" max="8208" width="18.7109375" style="1432" customWidth="1"/>
    <col min="8209" max="8448" width="24.28515625" style="1432"/>
    <col min="8449" max="8449" width="0.85546875" style="1432" customWidth="1"/>
    <col min="8450" max="8450" width="16.42578125" style="1432" customWidth="1"/>
    <col min="8451" max="8451" width="7.140625" style="1432" customWidth="1"/>
    <col min="8452" max="8452" width="5.28515625" style="1432" customWidth="1"/>
    <col min="8453" max="8453" width="7.28515625" style="1432" customWidth="1"/>
    <col min="8454" max="8454" width="0" style="1432" hidden="1" customWidth="1"/>
    <col min="8455" max="8455" width="31.7109375" style="1432" customWidth="1"/>
    <col min="8456" max="8456" width="16" style="1432" customWidth="1"/>
    <col min="8457" max="8457" width="10" style="1432" customWidth="1"/>
    <col min="8458" max="8458" width="9.5703125" style="1432" customWidth="1"/>
    <col min="8459" max="8459" width="11.5703125" style="1432" customWidth="1"/>
    <col min="8460" max="8460" width="10" style="1432" customWidth="1"/>
    <col min="8461" max="8461" width="10.140625" style="1432" customWidth="1"/>
    <col min="8462" max="8462" width="18.5703125" style="1432" customWidth="1"/>
    <col min="8463" max="8464" width="18.7109375" style="1432" customWidth="1"/>
    <col min="8465" max="8704" width="24.28515625" style="1432"/>
    <col min="8705" max="8705" width="0.85546875" style="1432" customWidth="1"/>
    <col min="8706" max="8706" width="16.42578125" style="1432" customWidth="1"/>
    <col min="8707" max="8707" width="7.140625" style="1432" customWidth="1"/>
    <col min="8708" max="8708" width="5.28515625" style="1432" customWidth="1"/>
    <col min="8709" max="8709" width="7.28515625" style="1432" customWidth="1"/>
    <col min="8710" max="8710" width="0" style="1432" hidden="1" customWidth="1"/>
    <col min="8711" max="8711" width="31.7109375" style="1432" customWidth="1"/>
    <col min="8712" max="8712" width="16" style="1432" customWidth="1"/>
    <col min="8713" max="8713" width="10" style="1432" customWidth="1"/>
    <col min="8714" max="8714" width="9.5703125" style="1432" customWidth="1"/>
    <col min="8715" max="8715" width="11.5703125" style="1432" customWidth="1"/>
    <col min="8716" max="8716" width="10" style="1432" customWidth="1"/>
    <col min="8717" max="8717" width="10.140625" style="1432" customWidth="1"/>
    <col min="8718" max="8718" width="18.5703125" style="1432" customWidth="1"/>
    <col min="8719" max="8720" width="18.7109375" style="1432" customWidth="1"/>
    <col min="8721" max="8960" width="24.28515625" style="1432"/>
    <col min="8961" max="8961" width="0.85546875" style="1432" customWidth="1"/>
    <col min="8962" max="8962" width="16.42578125" style="1432" customWidth="1"/>
    <col min="8963" max="8963" width="7.140625" style="1432" customWidth="1"/>
    <col min="8964" max="8964" width="5.28515625" style="1432" customWidth="1"/>
    <col min="8965" max="8965" width="7.28515625" style="1432" customWidth="1"/>
    <col min="8966" max="8966" width="0" style="1432" hidden="1" customWidth="1"/>
    <col min="8967" max="8967" width="31.7109375" style="1432" customWidth="1"/>
    <col min="8968" max="8968" width="16" style="1432" customWidth="1"/>
    <col min="8969" max="8969" width="10" style="1432" customWidth="1"/>
    <col min="8970" max="8970" width="9.5703125" style="1432" customWidth="1"/>
    <col min="8971" max="8971" width="11.5703125" style="1432" customWidth="1"/>
    <col min="8972" max="8972" width="10" style="1432" customWidth="1"/>
    <col min="8973" max="8973" width="10.140625" style="1432" customWidth="1"/>
    <col min="8974" max="8974" width="18.5703125" style="1432" customWidth="1"/>
    <col min="8975" max="8976" width="18.7109375" style="1432" customWidth="1"/>
    <col min="8977" max="9216" width="24.28515625" style="1432"/>
    <col min="9217" max="9217" width="0.85546875" style="1432" customWidth="1"/>
    <col min="9218" max="9218" width="16.42578125" style="1432" customWidth="1"/>
    <col min="9219" max="9219" width="7.140625" style="1432" customWidth="1"/>
    <col min="9220" max="9220" width="5.28515625" style="1432" customWidth="1"/>
    <col min="9221" max="9221" width="7.28515625" style="1432" customWidth="1"/>
    <col min="9222" max="9222" width="0" style="1432" hidden="1" customWidth="1"/>
    <col min="9223" max="9223" width="31.7109375" style="1432" customWidth="1"/>
    <col min="9224" max="9224" width="16" style="1432" customWidth="1"/>
    <col min="9225" max="9225" width="10" style="1432" customWidth="1"/>
    <col min="9226" max="9226" width="9.5703125" style="1432" customWidth="1"/>
    <col min="9227" max="9227" width="11.5703125" style="1432" customWidth="1"/>
    <col min="9228" max="9228" width="10" style="1432" customWidth="1"/>
    <col min="9229" max="9229" width="10.140625" style="1432" customWidth="1"/>
    <col min="9230" max="9230" width="18.5703125" style="1432" customWidth="1"/>
    <col min="9231" max="9232" width="18.7109375" style="1432" customWidth="1"/>
    <col min="9233" max="9472" width="24.28515625" style="1432"/>
    <col min="9473" max="9473" width="0.85546875" style="1432" customWidth="1"/>
    <col min="9474" max="9474" width="16.42578125" style="1432" customWidth="1"/>
    <col min="9475" max="9475" width="7.140625" style="1432" customWidth="1"/>
    <col min="9476" max="9476" width="5.28515625" style="1432" customWidth="1"/>
    <col min="9477" max="9477" width="7.28515625" style="1432" customWidth="1"/>
    <col min="9478" max="9478" width="0" style="1432" hidden="1" customWidth="1"/>
    <col min="9479" max="9479" width="31.7109375" style="1432" customWidth="1"/>
    <col min="9480" max="9480" width="16" style="1432" customWidth="1"/>
    <col min="9481" max="9481" width="10" style="1432" customWidth="1"/>
    <col min="9482" max="9482" width="9.5703125" style="1432" customWidth="1"/>
    <col min="9483" max="9483" width="11.5703125" style="1432" customWidth="1"/>
    <col min="9484" max="9484" width="10" style="1432" customWidth="1"/>
    <col min="9485" max="9485" width="10.140625" style="1432" customWidth="1"/>
    <col min="9486" max="9486" width="18.5703125" style="1432" customWidth="1"/>
    <col min="9487" max="9488" width="18.7109375" style="1432" customWidth="1"/>
    <col min="9489" max="9728" width="24.28515625" style="1432"/>
    <col min="9729" max="9729" width="0.85546875" style="1432" customWidth="1"/>
    <col min="9730" max="9730" width="16.42578125" style="1432" customWidth="1"/>
    <col min="9731" max="9731" width="7.140625" style="1432" customWidth="1"/>
    <col min="9732" max="9732" width="5.28515625" style="1432" customWidth="1"/>
    <col min="9733" max="9733" width="7.28515625" style="1432" customWidth="1"/>
    <col min="9734" max="9734" width="0" style="1432" hidden="1" customWidth="1"/>
    <col min="9735" max="9735" width="31.7109375" style="1432" customWidth="1"/>
    <col min="9736" max="9736" width="16" style="1432" customWidth="1"/>
    <col min="9737" max="9737" width="10" style="1432" customWidth="1"/>
    <col min="9738" max="9738" width="9.5703125" style="1432" customWidth="1"/>
    <col min="9739" max="9739" width="11.5703125" style="1432" customWidth="1"/>
    <col min="9740" max="9740" width="10" style="1432" customWidth="1"/>
    <col min="9741" max="9741" width="10.140625" style="1432" customWidth="1"/>
    <col min="9742" max="9742" width="18.5703125" style="1432" customWidth="1"/>
    <col min="9743" max="9744" width="18.7109375" style="1432" customWidth="1"/>
    <col min="9745" max="9984" width="24.28515625" style="1432"/>
    <col min="9985" max="9985" width="0.85546875" style="1432" customWidth="1"/>
    <col min="9986" max="9986" width="16.42578125" style="1432" customWidth="1"/>
    <col min="9987" max="9987" width="7.140625" style="1432" customWidth="1"/>
    <col min="9988" max="9988" width="5.28515625" style="1432" customWidth="1"/>
    <col min="9989" max="9989" width="7.28515625" style="1432" customWidth="1"/>
    <col min="9990" max="9990" width="0" style="1432" hidden="1" customWidth="1"/>
    <col min="9991" max="9991" width="31.7109375" style="1432" customWidth="1"/>
    <col min="9992" max="9992" width="16" style="1432" customWidth="1"/>
    <col min="9993" max="9993" width="10" style="1432" customWidth="1"/>
    <col min="9994" max="9994" width="9.5703125" style="1432" customWidth="1"/>
    <col min="9995" max="9995" width="11.5703125" style="1432" customWidth="1"/>
    <col min="9996" max="9996" width="10" style="1432" customWidth="1"/>
    <col min="9997" max="9997" width="10.140625" style="1432" customWidth="1"/>
    <col min="9998" max="9998" width="18.5703125" style="1432" customWidth="1"/>
    <col min="9999" max="10000" width="18.7109375" style="1432" customWidth="1"/>
    <col min="10001" max="10240" width="24.28515625" style="1432"/>
    <col min="10241" max="10241" width="0.85546875" style="1432" customWidth="1"/>
    <col min="10242" max="10242" width="16.42578125" style="1432" customWidth="1"/>
    <col min="10243" max="10243" width="7.140625" style="1432" customWidth="1"/>
    <col min="10244" max="10244" width="5.28515625" style="1432" customWidth="1"/>
    <col min="10245" max="10245" width="7.28515625" style="1432" customWidth="1"/>
    <col min="10246" max="10246" width="0" style="1432" hidden="1" customWidth="1"/>
    <col min="10247" max="10247" width="31.7109375" style="1432" customWidth="1"/>
    <col min="10248" max="10248" width="16" style="1432" customWidth="1"/>
    <col min="10249" max="10249" width="10" style="1432" customWidth="1"/>
    <col min="10250" max="10250" width="9.5703125" style="1432" customWidth="1"/>
    <col min="10251" max="10251" width="11.5703125" style="1432" customWidth="1"/>
    <col min="10252" max="10252" width="10" style="1432" customWidth="1"/>
    <col min="10253" max="10253" width="10.140625" style="1432" customWidth="1"/>
    <col min="10254" max="10254" width="18.5703125" style="1432" customWidth="1"/>
    <col min="10255" max="10256" width="18.7109375" style="1432" customWidth="1"/>
    <col min="10257" max="10496" width="24.28515625" style="1432"/>
    <col min="10497" max="10497" width="0.85546875" style="1432" customWidth="1"/>
    <col min="10498" max="10498" width="16.42578125" style="1432" customWidth="1"/>
    <col min="10499" max="10499" width="7.140625" style="1432" customWidth="1"/>
    <col min="10500" max="10500" width="5.28515625" style="1432" customWidth="1"/>
    <col min="10501" max="10501" width="7.28515625" style="1432" customWidth="1"/>
    <col min="10502" max="10502" width="0" style="1432" hidden="1" customWidth="1"/>
    <col min="10503" max="10503" width="31.7109375" style="1432" customWidth="1"/>
    <col min="10504" max="10504" width="16" style="1432" customWidth="1"/>
    <col min="10505" max="10505" width="10" style="1432" customWidth="1"/>
    <col min="10506" max="10506" width="9.5703125" style="1432" customWidth="1"/>
    <col min="10507" max="10507" width="11.5703125" style="1432" customWidth="1"/>
    <col min="10508" max="10508" width="10" style="1432" customWidth="1"/>
    <col min="10509" max="10509" width="10.140625" style="1432" customWidth="1"/>
    <col min="10510" max="10510" width="18.5703125" style="1432" customWidth="1"/>
    <col min="10511" max="10512" width="18.7109375" style="1432" customWidth="1"/>
    <col min="10513" max="10752" width="24.28515625" style="1432"/>
    <col min="10753" max="10753" width="0.85546875" style="1432" customWidth="1"/>
    <col min="10754" max="10754" width="16.42578125" style="1432" customWidth="1"/>
    <col min="10755" max="10755" width="7.140625" style="1432" customWidth="1"/>
    <col min="10756" max="10756" width="5.28515625" style="1432" customWidth="1"/>
    <col min="10757" max="10757" width="7.28515625" style="1432" customWidth="1"/>
    <col min="10758" max="10758" width="0" style="1432" hidden="1" customWidth="1"/>
    <col min="10759" max="10759" width="31.7109375" style="1432" customWidth="1"/>
    <col min="10760" max="10760" width="16" style="1432" customWidth="1"/>
    <col min="10761" max="10761" width="10" style="1432" customWidth="1"/>
    <col min="10762" max="10762" width="9.5703125" style="1432" customWidth="1"/>
    <col min="10763" max="10763" width="11.5703125" style="1432" customWidth="1"/>
    <col min="10764" max="10764" width="10" style="1432" customWidth="1"/>
    <col min="10765" max="10765" width="10.140625" style="1432" customWidth="1"/>
    <col min="10766" max="10766" width="18.5703125" style="1432" customWidth="1"/>
    <col min="10767" max="10768" width="18.7109375" style="1432" customWidth="1"/>
    <col min="10769" max="11008" width="24.28515625" style="1432"/>
    <col min="11009" max="11009" width="0.85546875" style="1432" customWidth="1"/>
    <col min="11010" max="11010" width="16.42578125" style="1432" customWidth="1"/>
    <col min="11011" max="11011" width="7.140625" style="1432" customWidth="1"/>
    <col min="11012" max="11012" width="5.28515625" style="1432" customWidth="1"/>
    <col min="11013" max="11013" width="7.28515625" style="1432" customWidth="1"/>
    <col min="11014" max="11014" width="0" style="1432" hidden="1" customWidth="1"/>
    <col min="11015" max="11015" width="31.7109375" style="1432" customWidth="1"/>
    <col min="11016" max="11016" width="16" style="1432" customWidth="1"/>
    <col min="11017" max="11017" width="10" style="1432" customWidth="1"/>
    <col min="11018" max="11018" width="9.5703125" style="1432" customWidth="1"/>
    <col min="11019" max="11019" width="11.5703125" style="1432" customWidth="1"/>
    <col min="11020" max="11020" width="10" style="1432" customWidth="1"/>
    <col min="11021" max="11021" width="10.140625" style="1432" customWidth="1"/>
    <col min="11022" max="11022" width="18.5703125" style="1432" customWidth="1"/>
    <col min="11023" max="11024" width="18.7109375" style="1432" customWidth="1"/>
    <col min="11025" max="11264" width="24.28515625" style="1432"/>
    <col min="11265" max="11265" width="0.85546875" style="1432" customWidth="1"/>
    <col min="11266" max="11266" width="16.42578125" style="1432" customWidth="1"/>
    <col min="11267" max="11267" width="7.140625" style="1432" customWidth="1"/>
    <col min="11268" max="11268" width="5.28515625" style="1432" customWidth="1"/>
    <col min="11269" max="11269" width="7.28515625" style="1432" customWidth="1"/>
    <col min="11270" max="11270" width="0" style="1432" hidden="1" customWidth="1"/>
    <col min="11271" max="11271" width="31.7109375" style="1432" customWidth="1"/>
    <col min="11272" max="11272" width="16" style="1432" customWidth="1"/>
    <col min="11273" max="11273" width="10" style="1432" customWidth="1"/>
    <col min="11274" max="11274" width="9.5703125" style="1432" customWidth="1"/>
    <col min="11275" max="11275" width="11.5703125" style="1432" customWidth="1"/>
    <col min="11276" max="11276" width="10" style="1432" customWidth="1"/>
    <col min="11277" max="11277" width="10.140625" style="1432" customWidth="1"/>
    <col min="11278" max="11278" width="18.5703125" style="1432" customWidth="1"/>
    <col min="11279" max="11280" width="18.7109375" style="1432" customWidth="1"/>
    <col min="11281" max="11520" width="24.28515625" style="1432"/>
    <col min="11521" max="11521" width="0.85546875" style="1432" customWidth="1"/>
    <col min="11522" max="11522" width="16.42578125" style="1432" customWidth="1"/>
    <col min="11523" max="11523" width="7.140625" style="1432" customWidth="1"/>
    <col min="11524" max="11524" width="5.28515625" style="1432" customWidth="1"/>
    <col min="11525" max="11525" width="7.28515625" style="1432" customWidth="1"/>
    <col min="11526" max="11526" width="0" style="1432" hidden="1" customWidth="1"/>
    <col min="11527" max="11527" width="31.7109375" style="1432" customWidth="1"/>
    <col min="11528" max="11528" width="16" style="1432" customWidth="1"/>
    <col min="11529" max="11529" width="10" style="1432" customWidth="1"/>
    <col min="11530" max="11530" width="9.5703125" style="1432" customWidth="1"/>
    <col min="11531" max="11531" width="11.5703125" style="1432" customWidth="1"/>
    <col min="11532" max="11532" width="10" style="1432" customWidth="1"/>
    <col min="11533" max="11533" width="10.140625" style="1432" customWidth="1"/>
    <col min="11534" max="11534" width="18.5703125" style="1432" customWidth="1"/>
    <col min="11535" max="11536" width="18.7109375" style="1432" customWidth="1"/>
    <col min="11537" max="11776" width="24.28515625" style="1432"/>
    <col min="11777" max="11777" width="0.85546875" style="1432" customWidth="1"/>
    <col min="11778" max="11778" width="16.42578125" style="1432" customWidth="1"/>
    <col min="11779" max="11779" width="7.140625" style="1432" customWidth="1"/>
    <col min="11780" max="11780" width="5.28515625" style="1432" customWidth="1"/>
    <col min="11781" max="11781" width="7.28515625" style="1432" customWidth="1"/>
    <col min="11782" max="11782" width="0" style="1432" hidden="1" customWidth="1"/>
    <col min="11783" max="11783" width="31.7109375" style="1432" customWidth="1"/>
    <col min="11784" max="11784" width="16" style="1432" customWidth="1"/>
    <col min="11785" max="11785" width="10" style="1432" customWidth="1"/>
    <col min="11786" max="11786" width="9.5703125" style="1432" customWidth="1"/>
    <col min="11787" max="11787" width="11.5703125" style="1432" customWidth="1"/>
    <col min="11788" max="11788" width="10" style="1432" customWidth="1"/>
    <col min="11789" max="11789" width="10.140625" style="1432" customWidth="1"/>
    <col min="11790" max="11790" width="18.5703125" style="1432" customWidth="1"/>
    <col min="11791" max="11792" width="18.7109375" style="1432" customWidth="1"/>
    <col min="11793" max="12032" width="24.28515625" style="1432"/>
    <col min="12033" max="12033" width="0.85546875" style="1432" customWidth="1"/>
    <col min="12034" max="12034" width="16.42578125" style="1432" customWidth="1"/>
    <col min="12035" max="12035" width="7.140625" style="1432" customWidth="1"/>
    <col min="12036" max="12036" width="5.28515625" style="1432" customWidth="1"/>
    <col min="12037" max="12037" width="7.28515625" style="1432" customWidth="1"/>
    <col min="12038" max="12038" width="0" style="1432" hidden="1" customWidth="1"/>
    <col min="12039" max="12039" width="31.7109375" style="1432" customWidth="1"/>
    <col min="12040" max="12040" width="16" style="1432" customWidth="1"/>
    <col min="12041" max="12041" width="10" style="1432" customWidth="1"/>
    <col min="12042" max="12042" width="9.5703125" style="1432" customWidth="1"/>
    <col min="12043" max="12043" width="11.5703125" style="1432" customWidth="1"/>
    <col min="12044" max="12044" width="10" style="1432" customWidth="1"/>
    <col min="12045" max="12045" width="10.140625" style="1432" customWidth="1"/>
    <col min="12046" max="12046" width="18.5703125" style="1432" customWidth="1"/>
    <col min="12047" max="12048" width="18.7109375" style="1432" customWidth="1"/>
    <col min="12049" max="12288" width="24.28515625" style="1432"/>
    <col min="12289" max="12289" width="0.85546875" style="1432" customWidth="1"/>
    <col min="12290" max="12290" width="16.42578125" style="1432" customWidth="1"/>
    <col min="12291" max="12291" width="7.140625" style="1432" customWidth="1"/>
    <col min="12292" max="12292" width="5.28515625" style="1432" customWidth="1"/>
    <col min="12293" max="12293" width="7.28515625" style="1432" customWidth="1"/>
    <col min="12294" max="12294" width="0" style="1432" hidden="1" customWidth="1"/>
    <col min="12295" max="12295" width="31.7109375" style="1432" customWidth="1"/>
    <col min="12296" max="12296" width="16" style="1432" customWidth="1"/>
    <col min="12297" max="12297" width="10" style="1432" customWidth="1"/>
    <col min="12298" max="12298" width="9.5703125" style="1432" customWidth="1"/>
    <col min="12299" max="12299" width="11.5703125" style="1432" customWidth="1"/>
    <col min="12300" max="12300" width="10" style="1432" customWidth="1"/>
    <col min="12301" max="12301" width="10.140625" style="1432" customWidth="1"/>
    <col min="12302" max="12302" width="18.5703125" style="1432" customWidth="1"/>
    <col min="12303" max="12304" width="18.7109375" style="1432" customWidth="1"/>
    <col min="12305" max="12544" width="24.28515625" style="1432"/>
    <col min="12545" max="12545" width="0.85546875" style="1432" customWidth="1"/>
    <col min="12546" max="12546" width="16.42578125" style="1432" customWidth="1"/>
    <col min="12547" max="12547" width="7.140625" style="1432" customWidth="1"/>
    <col min="12548" max="12548" width="5.28515625" style="1432" customWidth="1"/>
    <col min="12549" max="12549" width="7.28515625" style="1432" customWidth="1"/>
    <col min="12550" max="12550" width="0" style="1432" hidden="1" customWidth="1"/>
    <col min="12551" max="12551" width="31.7109375" style="1432" customWidth="1"/>
    <col min="12552" max="12552" width="16" style="1432" customWidth="1"/>
    <col min="12553" max="12553" width="10" style="1432" customWidth="1"/>
    <col min="12554" max="12554" width="9.5703125" style="1432" customWidth="1"/>
    <col min="12555" max="12555" width="11.5703125" style="1432" customWidth="1"/>
    <col min="12556" max="12556" width="10" style="1432" customWidth="1"/>
    <col min="12557" max="12557" width="10.140625" style="1432" customWidth="1"/>
    <col min="12558" max="12558" width="18.5703125" style="1432" customWidth="1"/>
    <col min="12559" max="12560" width="18.7109375" style="1432" customWidth="1"/>
    <col min="12561" max="12800" width="24.28515625" style="1432"/>
    <col min="12801" max="12801" width="0.85546875" style="1432" customWidth="1"/>
    <col min="12802" max="12802" width="16.42578125" style="1432" customWidth="1"/>
    <col min="12803" max="12803" width="7.140625" style="1432" customWidth="1"/>
    <col min="12804" max="12804" width="5.28515625" style="1432" customWidth="1"/>
    <col min="12805" max="12805" width="7.28515625" style="1432" customWidth="1"/>
    <col min="12806" max="12806" width="0" style="1432" hidden="1" customWidth="1"/>
    <col min="12807" max="12807" width="31.7109375" style="1432" customWidth="1"/>
    <col min="12808" max="12808" width="16" style="1432" customWidth="1"/>
    <col min="12809" max="12809" width="10" style="1432" customWidth="1"/>
    <col min="12810" max="12810" width="9.5703125" style="1432" customWidth="1"/>
    <col min="12811" max="12811" width="11.5703125" style="1432" customWidth="1"/>
    <col min="12812" max="12812" width="10" style="1432" customWidth="1"/>
    <col min="12813" max="12813" width="10.140625" style="1432" customWidth="1"/>
    <col min="12814" max="12814" width="18.5703125" style="1432" customWidth="1"/>
    <col min="12815" max="12816" width="18.7109375" style="1432" customWidth="1"/>
    <col min="12817" max="13056" width="24.28515625" style="1432"/>
    <col min="13057" max="13057" width="0.85546875" style="1432" customWidth="1"/>
    <col min="13058" max="13058" width="16.42578125" style="1432" customWidth="1"/>
    <col min="13059" max="13059" width="7.140625" style="1432" customWidth="1"/>
    <col min="13060" max="13060" width="5.28515625" style="1432" customWidth="1"/>
    <col min="13061" max="13061" width="7.28515625" style="1432" customWidth="1"/>
    <col min="13062" max="13062" width="0" style="1432" hidden="1" customWidth="1"/>
    <col min="13063" max="13063" width="31.7109375" style="1432" customWidth="1"/>
    <col min="13064" max="13064" width="16" style="1432" customWidth="1"/>
    <col min="13065" max="13065" width="10" style="1432" customWidth="1"/>
    <col min="13066" max="13066" width="9.5703125" style="1432" customWidth="1"/>
    <col min="13067" max="13067" width="11.5703125" style="1432" customWidth="1"/>
    <col min="13068" max="13068" width="10" style="1432" customWidth="1"/>
    <col min="13069" max="13069" width="10.140625" style="1432" customWidth="1"/>
    <col min="13070" max="13070" width="18.5703125" style="1432" customWidth="1"/>
    <col min="13071" max="13072" width="18.7109375" style="1432" customWidth="1"/>
    <col min="13073" max="13312" width="24.28515625" style="1432"/>
    <col min="13313" max="13313" width="0.85546875" style="1432" customWidth="1"/>
    <col min="13314" max="13314" width="16.42578125" style="1432" customWidth="1"/>
    <col min="13315" max="13315" width="7.140625" style="1432" customWidth="1"/>
    <col min="13316" max="13316" width="5.28515625" style="1432" customWidth="1"/>
    <col min="13317" max="13317" width="7.28515625" style="1432" customWidth="1"/>
    <col min="13318" max="13318" width="0" style="1432" hidden="1" customWidth="1"/>
    <col min="13319" max="13319" width="31.7109375" style="1432" customWidth="1"/>
    <col min="13320" max="13320" width="16" style="1432" customWidth="1"/>
    <col min="13321" max="13321" width="10" style="1432" customWidth="1"/>
    <col min="13322" max="13322" width="9.5703125" style="1432" customWidth="1"/>
    <col min="13323" max="13323" width="11.5703125" style="1432" customWidth="1"/>
    <col min="13324" max="13324" width="10" style="1432" customWidth="1"/>
    <col min="13325" max="13325" width="10.140625" style="1432" customWidth="1"/>
    <col min="13326" max="13326" width="18.5703125" style="1432" customWidth="1"/>
    <col min="13327" max="13328" width="18.7109375" style="1432" customWidth="1"/>
    <col min="13329" max="13568" width="24.28515625" style="1432"/>
    <col min="13569" max="13569" width="0.85546875" style="1432" customWidth="1"/>
    <col min="13570" max="13570" width="16.42578125" style="1432" customWidth="1"/>
    <col min="13571" max="13571" width="7.140625" style="1432" customWidth="1"/>
    <col min="13572" max="13572" width="5.28515625" style="1432" customWidth="1"/>
    <col min="13573" max="13573" width="7.28515625" style="1432" customWidth="1"/>
    <col min="13574" max="13574" width="0" style="1432" hidden="1" customWidth="1"/>
    <col min="13575" max="13575" width="31.7109375" style="1432" customWidth="1"/>
    <col min="13576" max="13576" width="16" style="1432" customWidth="1"/>
    <col min="13577" max="13577" width="10" style="1432" customWidth="1"/>
    <col min="13578" max="13578" width="9.5703125" style="1432" customWidth="1"/>
    <col min="13579" max="13579" width="11.5703125" style="1432" customWidth="1"/>
    <col min="13580" max="13580" width="10" style="1432" customWidth="1"/>
    <col min="13581" max="13581" width="10.140625" style="1432" customWidth="1"/>
    <col min="13582" max="13582" width="18.5703125" style="1432" customWidth="1"/>
    <col min="13583" max="13584" width="18.7109375" style="1432" customWidth="1"/>
    <col min="13585" max="13824" width="24.28515625" style="1432"/>
    <col min="13825" max="13825" width="0.85546875" style="1432" customWidth="1"/>
    <col min="13826" max="13826" width="16.42578125" style="1432" customWidth="1"/>
    <col min="13827" max="13827" width="7.140625" style="1432" customWidth="1"/>
    <col min="13828" max="13828" width="5.28515625" style="1432" customWidth="1"/>
    <col min="13829" max="13829" width="7.28515625" style="1432" customWidth="1"/>
    <col min="13830" max="13830" width="0" style="1432" hidden="1" customWidth="1"/>
    <col min="13831" max="13831" width="31.7109375" style="1432" customWidth="1"/>
    <col min="13832" max="13832" width="16" style="1432" customWidth="1"/>
    <col min="13833" max="13833" width="10" style="1432" customWidth="1"/>
    <col min="13834" max="13834" width="9.5703125" style="1432" customWidth="1"/>
    <col min="13835" max="13835" width="11.5703125" style="1432" customWidth="1"/>
    <col min="13836" max="13836" width="10" style="1432" customWidth="1"/>
    <col min="13837" max="13837" width="10.140625" style="1432" customWidth="1"/>
    <col min="13838" max="13838" width="18.5703125" style="1432" customWidth="1"/>
    <col min="13839" max="13840" width="18.7109375" style="1432" customWidth="1"/>
    <col min="13841" max="14080" width="24.28515625" style="1432"/>
    <col min="14081" max="14081" width="0.85546875" style="1432" customWidth="1"/>
    <col min="14082" max="14082" width="16.42578125" style="1432" customWidth="1"/>
    <col min="14083" max="14083" width="7.140625" style="1432" customWidth="1"/>
    <col min="14084" max="14084" width="5.28515625" style="1432" customWidth="1"/>
    <col min="14085" max="14085" width="7.28515625" style="1432" customWidth="1"/>
    <col min="14086" max="14086" width="0" style="1432" hidden="1" customWidth="1"/>
    <col min="14087" max="14087" width="31.7109375" style="1432" customWidth="1"/>
    <col min="14088" max="14088" width="16" style="1432" customWidth="1"/>
    <col min="14089" max="14089" width="10" style="1432" customWidth="1"/>
    <col min="14090" max="14090" width="9.5703125" style="1432" customWidth="1"/>
    <col min="14091" max="14091" width="11.5703125" style="1432" customWidth="1"/>
    <col min="14092" max="14092" width="10" style="1432" customWidth="1"/>
    <col min="14093" max="14093" width="10.140625" style="1432" customWidth="1"/>
    <col min="14094" max="14094" width="18.5703125" style="1432" customWidth="1"/>
    <col min="14095" max="14096" width="18.7109375" style="1432" customWidth="1"/>
    <col min="14097" max="14336" width="24.28515625" style="1432"/>
    <col min="14337" max="14337" width="0.85546875" style="1432" customWidth="1"/>
    <col min="14338" max="14338" width="16.42578125" style="1432" customWidth="1"/>
    <col min="14339" max="14339" width="7.140625" style="1432" customWidth="1"/>
    <col min="14340" max="14340" width="5.28515625" style="1432" customWidth="1"/>
    <col min="14341" max="14341" width="7.28515625" style="1432" customWidth="1"/>
    <col min="14342" max="14342" width="0" style="1432" hidden="1" customWidth="1"/>
    <col min="14343" max="14343" width="31.7109375" style="1432" customWidth="1"/>
    <col min="14344" max="14344" width="16" style="1432" customWidth="1"/>
    <col min="14345" max="14345" width="10" style="1432" customWidth="1"/>
    <col min="14346" max="14346" width="9.5703125" style="1432" customWidth="1"/>
    <col min="14347" max="14347" width="11.5703125" style="1432" customWidth="1"/>
    <col min="14348" max="14348" width="10" style="1432" customWidth="1"/>
    <col min="14349" max="14349" width="10.140625" style="1432" customWidth="1"/>
    <col min="14350" max="14350" width="18.5703125" style="1432" customWidth="1"/>
    <col min="14351" max="14352" width="18.7109375" style="1432" customWidth="1"/>
    <col min="14353" max="14592" width="24.28515625" style="1432"/>
    <col min="14593" max="14593" width="0.85546875" style="1432" customWidth="1"/>
    <col min="14594" max="14594" width="16.42578125" style="1432" customWidth="1"/>
    <col min="14595" max="14595" width="7.140625" style="1432" customWidth="1"/>
    <col min="14596" max="14596" width="5.28515625" style="1432" customWidth="1"/>
    <col min="14597" max="14597" width="7.28515625" style="1432" customWidth="1"/>
    <col min="14598" max="14598" width="0" style="1432" hidden="1" customWidth="1"/>
    <col min="14599" max="14599" width="31.7109375" style="1432" customWidth="1"/>
    <col min="14600" max="14600" width="16" style="1432" customWidth="1"/>
    <col min="14601" max="14601" width="10" style="1432" customWidth="1"/>
    <col min="14602" max="14602" width="9.5703125" style="1432" customWidth="1"/>
    <col min="14603" max="14603" width="11.5703125" style="1432" customWidth="1"/>
    <col min="14604" max="14604" width="10" style="1432" customWidth="1"/>
    <col min="14605" max="14605" width="10.140625" style="1432" customWidth="1"/>
    <col min="14606" max="14606" width="18.5703125" style="1432" customWidth="1"/>
    <col min="14607" max="14608" width="18.7109375" style="1432" customWidth="1"/>
    <col min="14609" max="14848" width="24.28515625" style="1432"/>
    <col min="14849" max="14849" width="0.85546875" style="1432" customWidth="1"/>
    <col min="14850" max="14850" width="16.42578125" style="1432" customWidth="1"/>
    <col min="14851" max="14851" width="7.140625" style="1432" customWidth="1"/>
    <col min="14852" max="14852" width="5.28515625" style="1432" customWidth="1"/>
    <col min="14853" max="14853" width="7.28515625" style="1432" customWidth="1"/>
    <col min="14854" max="14854" width="0" style="1432" hidden="1" customWidth="1"/>
    <col min="14855" max="14855" width="31.7109375" style="1432" customWidth="1"/>
    <col min="14856" max="14856" width="16" style="1432" customWidth="1"/>
    <col min="14857" max="14857" width="10" style="1432" customWidth="1"/>
    <col min="14858" max="14858" width="9.5703125" style="1432" customWidth="1"/>
    <col min="14859" max="14859" width="11.5703125" style="1432" customWidth="1"/>
    <col min="14860" max="14860" width="10" style="1432" customWidth="1"/>
    <col min="14861" max="14861" width="10.140625" style="1432" customWidth="1"/>
    <col min="14862" max="14862" width="18.5703125" style="1432" customWidth="1"/>
    <col min="14863" max="14864" width="18.7109375" style="1432" customWidth="1"/>
    <col min="14865" max="15104" width="24.28515625" style="1432"/>
    <col min="15105" max="15105" width="0.85546875" style="1432" customWidth="1"/>
    <col min="15106" max="15106" width="16.42578125" style="1432" customWidth="1"/>
    <col min="15107" max="15107" width="7.140625" style="1432" customWidth="1"/>
    <col min="15108" max="15108" width="5.28515625" style="1432" customWidth="1"/>
    <col min="15109" max="15109" width="7.28515625" style="1432" customWidth="1"/>
    <col min="15110" max="15110" width="0" style="1432" hidden="1" customWidth="1"/>
    <col min="15111" max="15111" width="31.7109375" style="1432" customWidth="1"/>
    <col min="15112" max="15112" width="16" style="1432" customWidth="1"/>
    <col min="15113" max="15113" width="10" style="1432" customWidth="1"/>
    <col min="15114" max="15114" width="9.5703125" style="1432" customWidth="1"/>
    <col min="15115" max="15115" width="11.5703125" style="1432" customWidth="1"/>
    <col min="15116" max="15116" width="10" style="1432" customWidth="1"/>
    <col min="15117" max="15117" width="10.140625" style="1432" customWidth="1"/>
    <col min="15118" max="15118" width="18.5703125" style="1432" customWidth="1"/>
    <col min="15119" max="15120" width="18.7109375" style="1432" customWidth="1"/>
    <col min="15121" max="15360" width="24.28515625" style="1432"/>
    <col min="15361" max="15361" width="0.85546875" style="1432" customWidth="1"/>
    <col min="15362" max="15362" width="16.42578125" style="1432" customWidth="1"/>
    <col min="15363" max="15363" width="7.140625" style="1432" customWidth="1"/>
    <col min="15364" max="15364" width="5.28515625" style="1432" customWidth="1"/>
    <col min="15365" max="15365" width="7.28515625" style="1432" customWidth="1"/>
    <col min="15366" max="15366" width="0" style="1432" hidden="1" customWidth="1"/>
    <col min="15367" max="15367" width="31.7109375" style="1432" customWidth="1"/>
    <col min="15368" max="15368" width="16" style="1432" customWidth="1"/>
    <col min="15369" max="15369" width="10" style="1432" customWidth="1"/>
    <col min="15370" max="15370" width="9.5703125" style="1432" customWidth="1"/>
    <col min="15371" max="15371" width="11.5703125" style="1432" customWidth="1"/>
    <col min="15372" max="15372" width="10" style="1432" customWidth="1"/>
    <col min="15373" max="15373" width="10.140625" style="1432" customWidth="1"/>
    <col min="15374" max="15374" width="18.5703125" style="1432" customWidth="1"/>
    <col min="15375" max="15376" width="18.7109375" style="1432" customWidth="1"/>
    <col min="15377" max="15616" width="24.28515625" style="1432"/>
    <col min="15617" max="15617" width="0.85546875" style="1432" customWidth="1"/>
    <col min="15618" max="15618" width="16.42578125" style="1432" customWidth="1"/>
    <col min="15619" max="15619" width="7.140625" style="1432" customWidth="1"/>
    <col min="15620" max="15620" width="5.28515625" style="1432" customWidth="1"/>
    <col min="15621" max="15621" width="7.28515625" style="1432" customWidth="1"/>
    <col min="15622" max="15622" width="0" style="1432" hidden="1" customWidth="1"/>
    <col min="15623" max="15623" width="31.7109375" style="1432" customWidth="1"/>
    <col min="15624" max="15624" width="16" style="1432" customWidth="1"/>
    <col min="15625" max="15625" width="10" style="1432" customWidth="1"/>
    <col min="15626" max="15626" width="9.5703125" style="1432" customWidth="1"/>
    <col min="15627" max="15627" width="11.5703125" style="1432" customWidth="1"/>
    <col min="15628" max="15628" width="10" style="1432" customWidth="1"/>
    <col min="15629" max="15629" width="10.140625" style="1432" customWidth="1"/>
    <col min="15630" max="15630" width="18.5703125" style="1432" customWidth="1"/>
    <col min="15631" max="15632" width="18.7109375" style="1432" customWidth="1"/>
    <col min="15633" max="15872" width="24.28515625" style="1432"/>
    <col min="15873" max="15873" width="0.85546875" style="1432" customWidth="1"/>
    <col min="15874" max="15874" width="16.42578125" style="1432" customWidth="1"/>
    <col min="15875" max="15875" width="7.140625" style="1432" customWidth="1"/>
    <col min="15876" max="15876" width="5.28515625" style="1432" customWidth="1"/>
    <col min="15877" max="15877" width="7.28515625" style="1432" customWidth="1"/>
    <col min="15878" max="15878" width="0" style="1432" hidden="1" customWidth="1"/>
    <col min="15879" max="15879" width="31.7109375" style="1432" customWidth="1"/>
    <col min="15880" max="15880" width="16" style="1432" customWidth="1"/>
    <col min="15881" max="15881" width="10" style="1432" customWidth="1"/>
    <col min="15882" max="15882" width="9.5703125" style="1432" customWidth="1"/>
    <col min="15883" max="15883" width="11.5703125" style="1432" customWidth="1"/>
    <col min="15884" max="15884" width="10" style="1432" customWidth="1"/>
    <col min="15885" max="15885" width="10.140625" style="1432" customWidth="1"/>
    <col min="15886" max="15886" width="18.5703125" style="1432" customWidth="1"/>
    <col min="15887" max="15888" width="18.7109375" style="1432" customWidth="1"/>
    <col min="15889" max="16128" width="24.28515625" style="1432"/>
    <col min="16129" max="16129" width="0.85546875" style="1432" customWidth="1"/>
    <col min="16130" max="16130" width="16.42578125" style="1432" customWidth="1"/>
    <col min="16131" max="16131" width="7.140625" style="1432" customWidth="1"/>
    <col min="16132" max="16132" width="5.28515625" style="1432" customWidth="1"/>
    <col min="16133" max="16133" width="7.28515625" style="1432" customWidth="1"/>
    <col min="16134" max="16134" width="0" style="1432" hidden="1" customWidth="1"/>
    <col min="16135" max="16135" width="31.7109375" style="1432" customWidth="1"/>
    <col min="16136" max="16136" width="16" style="1432" customWidth="1"/>
    <col min="16137" max="16137" width="10" style="1432" customWidth="1"/>
    <col min="16138" max="16138" width="9.5703125" style="1432" customWidth="1"/>
    <col min="16139" max="16139" width="11.5703125" style="1432" customWidth="1"/>
    <col min="16140" max="16140" width="10" style="1432" customWidth="1"/>
    <col min="16141" max="16141" width="10.140625" style="1432" customWidth="1"/>
    <col min="16142" max="16142" width="18.5703125" style="1432" customWidth="1"/>
    <col min="16143" max="16144" width="18.7109375" style="1432" customWidth="1"/>
    <col min="16145" max="16384" width="24.28515625" style="1432"/>
  </cols>
  <sheetData>
    <row r="1" spans="1:14" s="1428" customFormat="1" ht="69.95" customHeight="1">
      <c r="A1" s="1425"/>
      <c r="B1" s="1426" t="s">
        <v>3007</v>
      </c>
      <c r="C1" s="1426" t="s">
        <v>3008</v>
      </c>
      <c r="D1" s="1426" t="s">
        <v>2038</v>
      </c>
      <c r="E1" s="1426" t="s">
        <v>4507</v>
      </c>
      <c r="F1" s="1426" t="s">
        <v>3009</v>
      </c>
      <c r="G1" s="1426" t="s">
        <v>2</v>
      </c>
      <c r="H1" s="1426" t="s">
        <v>3010</v>
      </c>
      <c r="I1" s="1426" t="s">
        <v>3011</v>
      </c>
      <c r="J1" s="1426" t="s">
        <v>3012</v>
      </c>
      <c r="K1" s="1426" t="s">
        <v>3013</v>
      </c>
      <c r="L1" s="1426" t="s">
        <v>3014</v>
      </c>
      <c r="M1" s="1426" t="s">
        <v>4090</v>
      </c>
      <c r="N1" s="1427" t="s">
        <v>3015</v>
      </c>
    </row>
    <row r="2" spans="1:14" ht="69.95" customHeight="1">
      <c r="A2" s="1429"/>
      <c r="B2" s="1430"/>
      <c r="C2" s="1429"/>
      <c r="D2" s="1587">
        <v>1</v>
      </c>
      <c r="E2" s="1431"/>
      <c r="F2" s="1431">
        <v>2841</v>
      </c>
      <c r="G2" s="1429" t="s">
        <v>2040</v>
      </c>
      <c r="H2" s="1431">
        <v>2841</v>
      </c>
      <c r="I2" s="1429"/>
      <c r="J2" s="1429"/>
      <c r="K2" s="1429"/>
      <c r="L2" s="1431">
        <v>2</v>
      </c>
      <c r="M2" s="1587">
        <v>1</v>
      </c>
      <c r="N2" s="1431">
        <v>30</v>
      </c>
    </row>
    <row r="3" spans="1:14" ht="69.95" customHeight="1">
      <c r="A3" s="1429"/>
      <c r="B3" s="1433"/>
      <c r="C3" s="1429"/>
      <c r="D3" s="1587"/>
      <c r="E3" s="1431"/>
      <c r="F3" s="1431">
        <v>2867</v>
      </c>
      <c r="G3" s="1429" t="s">
        <v>2040</v>
      </c>
      <c r="H3" s="1431">
        <v>2867</v>
      </c>
      <c r="I3" s="1429"/>
      <c r="J3" s="1429"/>
      <c r="K3" s="1429"/>
      <c r="L3" s="1431">
        <v>2</v>
      </c>
      <c r="M3" s="1587"/>
      <c r="N3" s="1431">
        <v>20</v>
      </c>
    </row>
    <row r="4" spans="1:14" ht="69.95" customHeight="1">
      <c r="A4" s="1429"/>
      <c r="B4" s="1433"/>
      <c r="C4" s="1429"/>
      <c r="D4" s="1587"/>
      <c r="E4" s="1431"/>
      <c r="F4" s="1431">
        <v>3015</v>
      </c>
      <c r="G4" s="1429" t="s">
        <v>2040</v>
      </c>
      <c r="H4" s="1431">
        <v>5284</v>
      </c>
      <c r="I4" s="1429"/>
      <c r="J4" s="1429"/>
      <c r="K4" s="1429"/>
      <c r="L4" s="1431">
        <v>6</v>
      </c>
      <c r="M4" s="1587"/>
      <c r="N4" s="1431">
        <v>29</v>
      </c>
    </row>
    <row r="5" spans="1:14" ht="69.95" customHeight="1">
      <c r="A5" s="1429"/>
      <c r="B5" s="1430"/>
      <c r="C5" s="1429"/>
      <c r="D5" s="1587"/>
      <c r="E5" s="1431"/>
      <c r="F5" s="1431">
        <v>5308</v>
      </c>
      <c r="G5" s="1429" t="s">
        <v>2040</v>
      </c>
      <c r="H5" s="1431">
        <v>3129</v>
      </c>
      <c r="I5" s="1429"/>
      <c r="J5" s="1429"/>
      <c r="K5" s="1429"/>
      <c r="L5" s="1431">
        <v>4</v>
      </c>
      <c r="M5" s="1587"/>
      <c r="N5" s="1431">
        <v>50</v>
      </c>
    </row>
    <row r="6" spans="1:14" ht="69.95" customHeight="1">
      <c r="A6" s="1429"/>
      <c r="B6" s="1433"/>
      <c r="C6" s="1429"/>
      <c r="D6" s="1587"/>
      <c r="E6" s="1431"/>
      <c r="F6" s="1431">
        <v>3003</v>
      </c>
      <c r="G6" s="1429" t="s">
        <v>2040</v>
      </c>
      <c r="H6" s="1431">
        <v>3003</v>
      </c>
      <c r="I6" s="1429"/>
      <c r="J6" s="1429"/>
      <c r="K6" s="1429"/>
      <c r="L6" s="1431">
        <v>3</v>
      </c>
      <c r="M6" s="1587"/>
      <c r="N6" s="1431">
        <v>54</v>
      </c>
    </row>
    <row r="7" spans="1:14" ht="69.95" customHeight="1">
      <c r="A7" s="1429"/>
      <c r="B7" s="1430"/>
      <c r="C7" s="1429"/>
      <c r="D7" s="1587"/>
      <c r="E7" s="1431"/>
      <c r="F7" s="1431">
        <v>6260</v>
      </c>
      <c r="G7" s="1429" t="s">
        <v>2040</v>
      </c>
      <c r="H7" s="1431">
        <v>8178</v>
      </c>
      <c r="I7" s="1429"/>
      <c r="J7" s="1429"/>
      <c r="K7" s="1429"/>
      <c r="L7" s="1431">
        <v>5</v>
      </c>
      <c r="M7" s="1587"/>
      <c r="N7" s="1431">
        <v>60</v>
      </c>
    </row>
    <row r="8" spans="1:14" ht="69.95" customHeight="1">
      <c r="A8" s="1429" t="s">
        <v>3605</v>
      </c>
      <c r="B8" s="1430"/>
      <c r="C8" s="1429"/>
      <c r="D8" s="1587"/>
      <c r="E8" s="1431"/>
      <c r="F8" s="1431">
        <v>2901</v>
      </c>
      <c r="G8" s="1429" t="s">
        <v>2040</v>
      </c>
      <c r="H8" s="1431">
        <v>2901</v>
      </c>
      <c r="I8" s="1429"/>
      <c r="J8" s="1429"/>
      <c r="K8" s="1429"/>
      <c r="L8" s="1431">
        <v>4</v>
      </c>
      <c r="M8" s="1587"/>
      <c r="N8" s="1431">
        <v>80</v>
      </c>
    </row>
    <row r="9" spans="1:14" ht="69.95" customHeight="1">
      <c r="A9" s="1429"/>
      <c r="B9" s="1430"/>
      <c r="C9" s="1429"/>
      <c r="D9" s="1587"/>
      <c r="E9" s="1431"/>
      <c r="F9" s="1434" t="s">
        <v>3023</v>
      </c>
      <c r="G9" s="1429" t="s">
        <v>2040</v>
      </c>
      <c r="H9" s="1434" t="s">
        <v>4508</v>
      </c>
      <c r="I9" s="1429"/>
      <c r="J9" s="1429"/>
      <c r="K9" s="1429"/>
      <c r="L9" s="1431">
        <v>3</v>
      </c>
      <c r="M9" s="1587"/>
      <c r="N9" s="1431">
        <v>21</v>
      </c>
    </row>
    <row r="10" spans="1:14" ht="69.95" customHeight="1">
      <c r="A10" s="1429" t="s">
        <v>4082</v>
      </c>
      <c r="B10" s="1430"/>
      <c r="C10" s="1429"/>
      <c r="D10" s="1587"/>
      <c r="E10" s="1431"/>
      <c r="F10" s="1431">
        <v>5309</v>
      </c>
      <c r="G10" s="1429" t="s">
        <v>2040</v>
      </c>
      <c r="H10" s="1431">
        <v>3088</v>
      </c>
      <c r="I10" s="1429"/>
      <c r="J10" s="1429"/>
      <c r="K10" s="1429"/>
      <c r="L10" s="1431">
        <v>4</v>
      </c>
      <c r="M10" s="1587"/>
      <c r="N10" s="1431">
        <v>60</v>
      </c>
    </row>
    <row r="11" spans="1:14" ht="69.95" customHeight="1">
      <c r="A11" s="1429"/>
      <c r="B11" s="1430"/>
      <c r="C11" s="1429"/>
      <c r="D11" s="1587"/>
      <c r="E11" s="1431"/>
      <c r="F11" s="1431">
        <v>2852</v>
      </c>
      <c r="G11" s="1429" t="s">
        <v>2040</v>
      </c>
      <c r="H11" s="1431">
        <v>2852</v>
      </c>
      <c r="I11" s="1429"/>
      <c r="J11" s="1429"/>
      <c r="K11" s="1429"/>
      <c r="L11" s="1431">
        <v>2</v>
      </c>
      <c r="M11" s="1587"/>
      <c r="N11" s="1431">
        <v>40</v>
      </c>
    </row>
    <row r="12" spans="1:14" ht="69.95" customHeight="1">
      <c r="A12" s="1429"/>
      <c r="B12" s="1430"/>
      <c r="C12" s="1429"/>
      <c r="D12" s="1587">
        <v>2</v>
      </c>
      <c r="E12" s="1431"/>
      <c r="F12" s="1431">
        <v>6257</v>
      </c>
      <c r="G12" s="1429" t="s">
        <v>2040</v>
      </c>
      <c r="H12" s="1431">
        <v>8644</v>
      </c>
      <c r="I12" s="1429"/>
      <c r="J12" s="1429"/>
      <c r="K12" s="1429"/>
      <c r="L12" s="1431">
        <v>2</v>
      </c>
      <c r="M12" s="1587">
        <v>1</v>
      </c>
      <c r="N12" s="1431">
        <v>40</v>
      </c>
    </row>
    <row r="13" spans="1:14" ht="69.95" customHeight="1">
      <c r="A13" s="1429"/>
      <c r="B13" s="1430"/>
      <c r="C13" s="1429"/>
      <c r="D13" s="1587"/>
      <c r="E13" s="1431"/>
      <c r="F13" s="1431">
        <v>5372</v>
      </c>
      <c r="G13" s="1429" t="s">
        <v>2040</v>
      </c>
      <c r="H13" s="1431">
        <v>2866</v>
      </c>
      <c r="I13" s="1429"/>
      <c r="J13" s="1429"/>
      <c r="K13" s="1429"/>
      <c r="L13" s="1431">
        <v>5</v>
      </c>
      <c r="M13" s="1587"/>
      <c r="N13" s="1431">
        <v>100</v>
      </c>
    </row>
    <row r="14" spans="1:14" ht="69.95" customHeight="1">
      <c r="A14" s="1429"/>
      <c r="B14" s="1430"/>
      <c r="C14" s="1429"/>
      <c r="D14" s="1587"/>
      <c r="E14" s="1431"/>
      <c r="F14" s="1431">
        <v>5417</v>
      </c>
      <c r="G14" s="1429" t="s">
        <v>2040</v>
      </c>
      <c r="H14" s="1431">
        <v>3132</v>
      </c>
      <c r="I14" s="1429"/>
      <c r="J14" s="1429"/>
      <c r="K14" s="1429"/>
      <c r="L14" s="1431">
        <v>2</v>
      </c>
      <c r="M14" s="1587"/>
      <c r="N14" s="1431">
        <v>20</v>
      </c>
    </row>
    <row r="15" spans="1:14" ht="69.95" customHeight="1">
      <c r="A15" s="1429"/>
      <c r="B15" s="1430"/>
      <c r="C15" s="1429"/>
      <c r="D15" s="1587"/>
      <c r="E15" s="1431"/>
      <c r="F15" s="1431">
        <v>2855</v>
      </c>
      <c r="G15" s="1429" t="s">
        <v>2040</v>
      </c>
      <c r="H15" s="1431">
        <v>2855</v>
      </c>
      <c r="I15" s="1429"/>
      <c r="J15" s="1429"/>
      <c r="K15" s="1429"/>
      <c r="L15" s="1431">
        <v>2</v>
      </c>
      <c r="M15" s="1587"/>
      <c r="N15" s="1431">
        <v>20</v>
      </c>
    </row>
    <row r="16" spans="1:14" ht="69.95" customHeight="1">
      <c r="A16" s="1429"/>
      <c r="B16" s="1430"/>
      <c r="C16" s="1429"/>
      <c r="D16" s="1587"/>
      <c r="E16" s="1431"/>
      <c r="F16" s="1431">
        <v>6342</v>
      </c>
      <c r="G16" s="1429" t="s">
        <v>2040</v>
      </c>
      <c r="H16" s="1431">
        <v>8704</v>
      </c>
      <c r="I16" s="1429"/>
      <c r="J16" s="1429"/>
      <c r="K16" s="1429"/>
      <c r="L16" s="1431">
        <v>6</v>
      </c>
      <c r="M16" s="1587"/>
      <c r="N16" s="1431">
        <v>84</v>
      </c>
    </row>
    <row r="17" spans="1:15" ht="69.95" customHeight="1">
      <c r="A17" s="1429"/>
      <c r="B17" s="1433"/>
      <c r="C17" s="1429"/>
      <c r="D17" s="1587"/>
      <c r="E17" s="1431"/>
      <c r="F17" s="1431">
        <v>2639</v>
      </c>
      <c r="G17" s="1429" t="s">
        <v>2040</v>
      </c>
      <c r="H17" s="1431">
        <v>2639</v>
      </c>
      <c r="I17" s="1429"/>
      <c r="J17" s="1429"/>
      <c r="K17" s="1429"/>
      <c r="L17" s="1431">
        <v>2</v>
      </c>
      <c r="M17" s="1587"/>
      <c r="N17" s="1431">
        <v>30</v>
      </c>
    </row>
    <row r="18" spans="1:15" ht="69.95" customHeight="1">
      <c r="A18" s="1429"/>
      <c r="B18" s="1430"/>
      <c r="C18" s="1429"/>
      <c r="D18" s="1587"/>
      <c r="E18" s="1431"/>
      <c r="F18" s="1431">
        <v>7242</v>
      </c>
      <c r="G18" s="1429" t="s">
        <v>2040</v>
      </c>
      <c r="H18" s="1431">
        <v>8699</v>
      </c>
      <c r="I18" s="1429"/>
      <c r="J18" s="1429"/>
      <c r="K18" s="1429"/>
      <c r="L18" s="1431">
        <v>1</v>
      </c>
      <c r="M18" s="1587"/>
      <c r="N18" s="1431">
        <v>50</v>
      </c>
    </row>
    <row r="19" spans="1:15" ht="69.95" customHeight="1">
      <c r="A19" s="1429"/>
      <c r="B19" s="1430"/>
      <c r="C19" s="1429"/>
      <c r="D19" s="1587"/>
      <c r="E19" s="1431"/>
      <c r="F19" s="1431">
        <v>6455</v>
      </c>
      <c r="G19" s="1429" t="s">
        <v>2040</v>
      </c>
      <c r="H19" s="1431">
        <v>8093</v>
      </c>
      <c r="I19" s="1429"/>
      <c r="J19" s="1429"/>
      <c r="K19" s="1429"/>
      <c r="L19" s="1431">
        <v>5</v>
      </c>
      <c r="M19" s="1587"/>
      <c r="N19" s="1431">
        <v>50</v>
      </c>
    </row>
    <row r="20" spans="1:15" ht="69.95" customHeight="1">
      <c r="A20" s="1429"/>
      <c r="B20" s="1430"/>
      <c r="C20" s="1429"/>
      <c r="D20" s="1587"/>
      <c r="E20" s="1431"/>
      <c r="F20" s="1431">
        <v>6345</v>
      </c>
      <c r="G20" s="1429" t="s">
        <v>2040</v>
      </c>
      <c r="H20" s="1431">
        <v>8682</v>
      </c>
      <c r="I20" s="1429"/>
      <c r="J20" s="1429"/>
      <c r="K20" s="1429"/>
      <c r="L20" s="1431">
        <v>2</v>
      </c>
      <c r="M20" s="1587"/>
      <c r="N20" s="1431">
        <v>30</v>
      </c>
    </row>
    <row r="21" spans="1:15" ht="69.95" customHeight="1">
      <c r="A21" s="1429"/>
      <c r="B21" s="1430"/>
      <c r="C21" s="1429"/>
      <c r="D21" s="1587"/>
      <c r="E21" s="1431"/>
      <c r="F21" s="1431">
        <v>5412</v>
      </c>
      <c r="G21" s="1429" t="s">
        <v>2040</v>
      </c>
      <c r="H21" s="1431">
        <v>3215</v>
      </c>
      <c r="I21" s="1429"/>
      <c r="J21" s="1429"/>
      <c r="K21" s="1429"/>
      <c r="L21" s="1431">
        <v>3</v>
      </c>
      <c r="M21" s="1587"/>
      <c r="N21" s="1431">
        <v>73</v>
      </c>
    </row>
    <row r="22" spans="1:15" ht="69.95" customHeight="1">
      <c r="A22" s="1429"/>
      <c r="B22" s="1430"/>
      <c r="C22" s="1429"/>
      <c r="D22" s="1587"/>
      <c r="E22" s="1431"/>
      <c r="F22" s="1431">
        <v>5372</v>
      </c>
      <c r="G22" s="1429" t="s">
        <v>2040</v>
      </c>
      <c r="H22" s="1431">
        <v>2866</v>
      </c>
      <c r="I22" s="1429"/>
      <c r="J22" s="1429"/>
      <c r="K22" s="1429"/>
      <c r="L22" s="1431">
        <v>2</v>
      </c>
      <c r="M22" s="1587"/>
      <c r="N22" s="1431">
        <v>88</v>
      </c>
    </row>
    <row r="23" spans="1:15" ht="69.95" customHeight="1">
      <c r="A23" s="1429"/>
      <c r="B23" s="1430"/>
      <c r="C23" s="1429"/>
      <c r="D23" s="1587"/>
      <c r="E23" s="1431"/>
      <c r="F23" s="1431">
        <v>2712</v>
      </c>
      <c r="G23" s="1429" t="s">
        <v>2040</v>
      </c>
      <c r="H23" s="1431">
        <v>2712</v>
      </c>
      <c r="I23" s="1429"/>
      <c r="J23" s="1429"/>
      <c r="K23" s="1429"/>
      <c r="L23" s="1431">
        <v>3</v>
      </c>
      <c r="M23" s="1587"/>
      <c r="N23" s="1431">
        <v>50</v>
      </c>
    </row>
    <row r="24" spans="1:15" ht="69.95" customHeight="1">
      <c r="A24" s="1429"/>
      <c r="B24" s="1430"/>
      <c r="C24" s="1429"/>
      <c r="D24" s="1587"/>
      <c r="E24" s="1431">
        <v>5528</v>
      </c>
      <c r="F24" s="1431">
        <v>4001</v>
      </c>
      <c r="G24" s="1429" t="s">
        <v>2040</v>
      </c>
      <c r="H24" s="1431">
        <v>9727</v>
      </c>
      <c r="I24" s="1429"/>
      <c r="J24" s="1429"/>
      <c r="K24" s="1429"/>
      <c r="L24" s="1431">
        <v>3</v>
      </c>
      <c r="M24" s="1587"/>
      <c r="N24" s="1431">
        <v>45</v>
      </c>
    </row>
    <row r="25" spans="1:15" ht="69.95" customHeight="1">
      <c r="A25" s="1429"/>
      <c r="B25" s="1430"/>
      <c r="C25" s="1429"/>
      <c r="D25" s="1587">
        <v>3</v>
      </c>
      <c r="E25" s="1431"/>
      <c r="F25" s="1431">
        <v>5589</v>
      </c>
      <c r="G25" s="1429" t="s">
        <v>2040</v>
      </c>
      <c r="H25" s="1431">
        <v>3256</v>
      </c>
      <c r="I25" s="1429"/>
      <c r="J25" s="1429"/>
      <c r="K25" s="1429"/>
      <c r="L25" s="1431">
        <v>9</v>
      </c>
      <c r="M25" s="1587">
        <v>1</v>
      </c>
      <c r="N25" s="1431">
        <v>60</v>
      </c>
      <c r="O25" s="1588"/>
    </row>
    <row r="26" spans="1:15" ht="69.95" customHeight="1">
      <c r="A26" s="1429"/>
      <c r="B26" s="1430"/>
      <c r="C26" s="1429"/>
      <c r="D26" s="1587"/>
      <c r="E26" s="1431"/>
      <c r="F26" s="1431">
        <v>5437</v>
      </c>
      <c r="G26" s="1429" t="s">
        <v>2040</v>
      </c>
      <c r="H26" s="1431">
        <v>3146</v>
      </c>
      <c r="I26" s="1429"/>
      <c r="J26" s="1429"/>
      <c r="K26" s="1429"/>
      <c r="L26" s="1431">
        <v>2</v>
      </c>
      <c r="M26" s="1587"/>
      <c r="N26" s="1431">
        <v>30</v>
      </c>
      <c r="O26" s="1588"/>
    </row>
    <row r="27" spans="1:15" ht="69.95" customHeight="1">
      <c r="A27" s="1429"/>
      <c r="B27" s="1430"/>
      <c r="C27" s="1429"/>
      <c r="D27" s="1587"/>
      <c r="E27" s="1431"/>
      <c r="F27" s="1431">
        <v>6346</v>
      </c>
      <c r="G27" s="1429" t="s">
        <v>2040</v>
      </c>
      <c r="H27" s="1431">
        <v>8681</v>
      </c>
      <c r="I27" s="1429"/>
      <c r="J27" s="1429"/>
      <c r="K27" s="1429"/>
      <c r="L27" s="1431">
        <v>1</v>
      </c>
      <c r="M27" s="1587"/>
      <c r="N27" s="1431">
        <v>12</v>
      </c>
      <c r="O27" s="1588"/>
    </row>
    <row r="28" spans="1:15" ht="69.95" customHeight="1">
      <c r="A28" s="1429"/>
      <c r="B28" s="1430"/>
      <c r="C28" s="1429"/>
      <c r="D28" s="1587"/>
      <c r="E28" s="1431"/>
      <c r="F28" s="1431">
        <v>6965</v>
      </c>
      <c r="G28" s="1429" t="s">
        <v>2040</v>
      </c>
      <c r="H28" s="1431">
        <v>9259</v>
      </c>
      <c r="I28" s="1429"/>
      <c r="J28" s="1429"/>
      <c r="K28" s="1429"/>
      <c r="L28" s="1431">
        <v>2</v>
      </c>
      <c r="M28" s="1587"/>
      <c r="N28" s="1431">
        <v>30</v>
      </c>
      <c r="O28" s="1588"/>
    </row>
    <row r="29" spans="1:15" ht="69.95" customHeight="1">
      <c r="A29" s="1429"/>
      <c r="B29" s="1433"/>
      <c r="C29" s="1429"/>
      <c r="D29" s="1587"/>
      <c r="E29" s="1431"/>
      <c r="F29" s="1434" t="s">
        <v>2403</v>
      </c>
      <c r="G29" s="1429" t="s">
        <v>2040</v>
      </c>
      <c r="H29" s="1431">
        <v>9818</v>
      </c>
      <c r="I29" s="1429"/>
      <c r="J29" s="1429"/>
      <c r="K29" s="1429"/>
      <c r="L29" s="1431">
        <v>5</v>
      </c>
      <c r="M29" s="1587"/>
      <c r="N29" s="1431">
        <v>20</v>
      </c>
      <c r="O29" s="1588"/>
    </row>
    <row r="30" spans="1:15" ht="69.95" customHeight="1">
      <c r="A30" s="1429"/>
      <c r="B30" s="1430"/>
      <c r="C30" s="1429"/>
      <c r="D30" s="1587"/>
      <c r="E30" s="1431"/>
      <c r="F30" s="1431">
        <v>2826</v>
      </c>
      <c r="G30" s="1429" t="s">
        <v>2040</v>
      </c>
      <c r="H30" s="1431">
        <v>2826</v>
      </c>
      <c r="I30" s="1429"/>
      <c r="J30" s="1429"/>
      <c r="K30" s="1429"/>
      <c r="L30" s="1431">
        <v>2</v>
      </c>
      <c r="M30" s="1587"/>
      <c r="N30" s="1431">
        <v>20</v>
      </c>
      <c r="O30" s="1588"/>
    </row>
    <row r="31" spans="1:15" ht="69.95" customHeight="1">
      <c r="A31" s="1429"/>
      <c r="B31" s="1430"/>
      <c r="C31" s="1429"/>
      <c r="D31" s="1587"/>
      <c r="E31" s="1431"/>
      <c r="F31" s="1431">
        <v>4225</v>
      </c>
      <c r="G31" s="1429" t="s">
        <v>2040</v>
      </c>
      <c r="H31" s="1431">
        <v>9508</v>
      </c>
      <c r="I31" s="1429"/>
      <c r="J31" s="1429"/>
      <c r="K31" s="1429"/>
      <c r="L31" s="1431">
        <v>1</v>
      </c>
      <c r="M31" s="1587"/>
      <c r="N31" s="1431">
        <v>5</v>
      </c>
      <c r="O31" s="1588"/>
    </row>
    <row r="32" spans="1:15" ht="69.95" customHeight="1">
      <c r="A32" s="1429"/>
      <c r="B32" s="1433"/>
      <c r="C32" s="1429"/>
      <c r="D32" s="1587"/>
      <c r="E32" s="1431"/>
      <c r="F32" s="1431">
        <v>6962</v>
      </c>
      <c r="G32" s="1429" t="s">
        <v>2040</v>
      </c>
      <c r="H32" s="1431">
        <v>9283</v>
      </c>
      <c r="I32" s="1429"/>
      <c r="J32" s="1429"/>
      <c r="K32" s="1429"/>
      <c r="L32" s="1431">
        <v>2</v>
      </c>
      <c r="M32" s="1587"/>
      <c r="N32" s="1431">
        <v>20</v>
      </c>
      <c r="O32" s="1588"/>
    </row>
    <row r="33" spans="1:15" ht="69.95" customHeight="1">
      <c r="A33" s="1429"/>
      <c r="B33" s="1430"/>
      <c r="C33" s="1429"/>
      <c r="D33" s="1587"/>
      <c r="E33" s="1431"/>
      <c r="F33" s="1431">
        <v>5481</v>
      </c>
      <c r="G33" s="1429" t="s">
        <v>2040</v>
      </c>
      <c r="H33" s="1431">
        <v>3222</v>
      </c>
      <c r="I33" s="1429"/>
      <c r="J33" s="1429"/>
      <c r="K33" s="1429"/>
      <c r="L33" s="1431">
        <v>2</v>
      </c>
      <c r="M33" s="1587"/>
      <c r="N33" s="1431">
        <v>47</v>
      </c>
      <c r="O33" s="1588"/>
    </row>
    <row r="34" spans="1:15" ht="69.95" customHeight="1">
      <c r="A34" s="1429"/>
      <c r="B34" s="1430"/>
      <c r="C34" s="1429"/>
      <c r="D34" s="1587"/>
      <c r="E34" s="1431"/>
      <c r="F34" s="1431">
        <v>6966</v>
      </c>
      <c r="G34" s="1429" t="s">
        <v>2040</v>
      </c>
      <c r="H34" s="1431">
        <v>9260</v>
      </c>
      <c r="I34" s="1429"/>
      <c r="J34" s="1429"/>
      <c r="K34" s="1429"/>
      <c r="L34" s="1431">
        <v>2</v>
      </c>
      <c r="M34" s="1587"/>
      <c r="N34" s="1431">
        <v>30</v>
      </c>
      <c r="O34" s="1588"/>
    </row>
    <row r="35" spans="1:15" ht="69.95" customHeight="1">
      <c r="A35" s="1429"/>
      <c r="B35" s="1430"/>
      <c r="C35" s="1429"/>
      <c r="D35" s="1587"/>
      <c r="E35" s="1431"/>
      <c r="F35" s="1431">
        <v>6964</v>
      </c>
      <c r="G35" s="1429" t="s">
        <v>2040</v>
      </c>
      <c r="H35" s="1431">
        <v>9257</v>
      </c>
      <c r="I35" s="1429"/>
      <c r="J35" s="1429"/>
      <c r="K35" s="1429"/>
      <c r="L35" s="1431">
        <v>2</v>
      </c>
      <c r="M35" s="1587"/>
      <c r="N35" s="1431">
        <v>30</v>
      </c>
      <c r="O35" s="1588"/>
    </row>
    <row r="36" spans="1:15" ht="69.95" customHeight="1">
      <c r="A36" s="1429"/>
      <c r="B36" s="1430"/>
      <c r="C36" s="1429"/>
      <c r="D36" s="1587"/>
      <c r="E36" s="1431"/>
      <c r="F36" s="1434" t="s">
        <v>3023</v>
      </c>
      <c r="G36" s="1429" t="s">
        <v>2040</v>
      </c>
      <c r="H36" s="1435" t="s">
        <v>4508</v>
      </c>
      <c r="I36" s="1429"/>
      <c r="J36" s="1429"/>
      <c r="K36" s="1429"/>
      <c r="L36" s="1431">
        <v>3</v>
      </c>
      <c r="M36" s="1587"/>
      <c r="N36" s="1431">
        <v>20</v>
      </c>
      <c r="O36" s="1588"/>
    </row>
    <row r="37" spans="1:15" ht="69.95" customHeight="1">
      <c r="A37" s="1429" t="s">
        <v>3605</v>
      </c>
      <c r="B37" s="1430"/>
      <c r="C37" s="1429"/>
      <c r="D37" s="1587"/>
      <c r="E37" s="1431"/>
      <c r="F37" s="1431">
        <v>2901</v>
      </c>
      <c r="G37" s="1429" t="s">
        <v>2040</v>
      </c>
      <c r="H37" s="1431">
        <v>2901</v>
      </c>
      <c r="I37" s="1429"/>
      <c r="J37" s="1429"/>
      <c r="K37" s="1429"/>
      <c r="L37" s="1431">
        <v>2</v>
      </c>
      <c r="M37" s="1587"/>
      <c r="N37" s="1431">
        <v>40</v>
      </c>
      <c r="O37" s="1588"/>
    </row>
    <row r="38" spans="1:15" s="1513" customFormat="1" ht="69.95" customHeight="1">
      <c r="A38" s="1510"/>
      <c r="B38" s="1511"/>
      <c r="C38" s="1510" t="s">
        <v>4476</v>
      </c>
      <c r="D38" s="1587"/>
      <c r="E38" s="1512"/>
      <c r="F38" s="1512">
        <v>5482</v>
      </c>
      <c r="G38" s="1510" t="s">
        <v>2040</v>
      </c>
      <c r="H38" s="1511" t="s">
        <v>4509</v>
      </c>
      <c r="I38" s="1510"/>
      <c r="J38" s="1510"/>
      <c r="K38" s="1510"/>
      <c r="L38" s="1512">
        <v>3</v>
      </c>
      <c r="M38" s="1587"/>
      <c r="N38" s="1512">
        <v>30</v>
      </c>
      <c r="O38" s="1588"/>
    </row>
    <row r="39" spans="1:15" ht="69.95" customHeight="1">
      <c r="A39" s="1429"/>
      <c r="B39" s="1430"/>
      <c r="C39" s="1429"/>
      <c r="D39" s="1431">
        <v>4</v>
      </c>
      <c r="E39" s="1431"/>
      <c r="F39" s="1431">
        <v>5365</v>
      </c>
      <c r="G39" s="1429" t="s">
        <v>2040</v>
      </c>
      <c r="H39" s="1431">
        <v>5365</v>
      </c>
      <c r="I39" s="1429"/>
      <c r="J39" s="1429"/>
      <c r="K39" s="1429"/>
      <c r="L39" s="1434"/>
      <c r="M39" s="1431">
        <v>1</v>
      </c>
      <c r="N39" s="1431">
        <v>150</v>
      </c>
    </row>
    <row r="40" spans="1:15" ht="69.95" customHeight="1">
      <c r="A40" s="1429"/>
      <c r="B40" s="1430"/>
      <c r="C40" s="1429"/>
      <c r="D40" s="1431">
        <v>5</v>
      </c>
      <c r="E40" s="1431"/>
      <c r="F40" s="1431">
        <v>5495</v>
      </c>
      <c r="G40" s="1429" t="s">
        <v>2040</v>
      </c>
      <c r="H40" s="1434" t="s">
        <v>135</v>
      </c>
      <c r="I40" s="1429"/>
      <c r="J40" s="1429"/>
      <c r="K40" s="1429"/>
      <c r="L40" s="1434"/>
      <c r="M40" s="1431">
        <v>1</v>
      </c>
      <c r="N40" s="1431">
        <v>100</v>
      </c>
    </row>
    <row r="41" spans="1:15" ht="69.95" customHeight="1">
      <c r="A41" s="1429"/>
      <c r="B41" s="1430"/>
      <c r="C41" s="1429"/>
      <c r="D41" s="1431">
        <v>6</v>
      </c>
      <c r="E41" s="1431"/>
      <c r="F41" s="1431">
        <v>5495</v>
      </c>
      <c r="G41" s="1429" t="s">
        <v>2040</v>
      </c>
      <c r="H41" s="1434" t="s">
        <v>135</v>
      </c>
      <c r="I41" s="1429"/>
      <c r="J41" s="1429"/>
      <c r="K41" s="1429"/>
      <c r="L41" s="1434"/>
      <c r="M41" s="1431">
        <v>1</v>
      </c>
      <c r="N41" s="1431">
        <v>100</v>
      </c>
    </row>
    <row r="42" spans="1:15" ht="69.95" customHeight="1">
      <c r="A42" s="1429"/>
      <c r="B42" s="1433"/>
      <c r="C42" s="1429"/>
      <c r="D42" s="1587">
        <v>7</v>
      </c>
      <c r="E42" s="1431"/>
      <c r="F42" s="1431">
        <v>5466</v>
      </c>
      <c r="G42" s="1429" t="s">
        <v>2040</v>
      </c>
      <c r="H42" s="1431">
        <v>3159</v>
      </c>
      <c r="I42" s="1429"/>
      <c r="J42" s="1429"/>
      <c r="K42" s="1429"/>
      <c r="L42" s="1431">
        <v>4</v>
      </c>
      <c r="M42" s="1587">
        <v>1</v>
      </c>
      <c r="N42" s="1431">
        <v>40</v>
      </c>
    </row>
    <row r="43" spans="1:15" ht="69.95" customHeight="1">
      <c r="A43" s="1429"/>
      <c r="B43" s="1433"/>
      <c r="C43" s="1429"/>
      <c r="D43" s="1587"/>
      <c r="E43" s="1431"/>
      <c r="F43" s="1431">
        <v>7213</v>
      </c>
      <c r="G43" s="1429" t="s">
        <v>2040</v>
      </c>
      <c r="H43" s="1431">
        <v>8647</v>
      </c>
      <c r="I43" s="1429"/>
      <c r="J43" s="1429"/>
      <c r="K43" s="1429"/>
      <c r="L43" s="1431">
        <v>4</v>
      </c>
      <c r="M43" s="1587"/>
      <c r="N43" s="1431">
        <v>58</v>
      </c>
    </row>
    <row r="44" spans="1:15" ht="69.95" customHeight="1">
      <c r="A44" s="1429"/>
      <c r="B44" s="1430"/>
      <c r="C44" s="1429"/>
      <c r="D44" s="1587"/>
      <c r="E44" s="1431"/>
      <c r="F44" s="1431">
        <v>2803</v>
      </c>
      <c r="G44" s="1429" t="s">
        <v>2040</v>
      </c>
      <c r="H44" s="1431">
        <v>2803</v>
      </c>
      <c r="I44" s="1429"/>
      <c r="J44" s="1429"/>
      <c r="K44" s="1429"/>
      <c r="L44" s="1431">
        <v>1</v>
      </c>
      <c r="M44" s="1587"/>
      <c r="N44" s="1431">
        <v>30</v>
      </c>
    </row>
    <row r="45" spans="1:15" ht="69.95" customHeight="1">
      <c r="A45" s="1429"/>
      <c r="B45" s="1433"/>
      <c r="C45" s="1429"/>
      <c r="D45" s="1587"/>
      <c r="E45" s="1431"/>
      <c r="F45" s="1434" t="s">
        <v>2403</v>
      </c>
      <c r="G45" s="1429" t="s">
        <v>2040</v>
      </c>
      <c r="H45" s="1431">
        <v>9818</v>
      </c>
      <c r="I45" s="1429"/>
      <c r="J45" s="1429"/>
      <c r="K45" s="1429"/>
      <c r="L45" s="1431">
        <v>5</v>
      </c>
      <c r="M45" s="1587"/>
      <c r="N45" s="1431">
        <v>20</v>
      </c>
    </row>
    <row r="46" spans="1:15" ht="69.95" customHeight="1">
      <c r="A46" s="1429"/>
      <c r="B46" s="1433"/>
      <c r="C46" s="1429"/>
      <c r="D46" s="1587"/>
      <c r="E46" s="1431"/>
      <c r="F46" s="1431">
        <v>5441</v>
      </c>
      <c r="G46" s="1429" t="s">
        <v>2040</v>
      </c>
      <c r="H46" s="1431">
        <v>3258</v>
      </c>
      <c r="I46" s="1429"/>
      <c r="J46" s="1429"/>
      <c r="K46" s="1429"/>
      <c r="L46" s="1431">
        <v>9</v>
      </c>
      <c r="M46" s="1587"/>
      <c r="N46" s="1431">
        <v>100</v>
      </c>
    </row>
    <row r="47" spans="1:15" ht="69.95" customHeight="1">
      <c r="A47" s="1429"/>
      <c r="B47" s="1430"/>
      <c r="C47" s="1429"/>
      <c r="D47" s="1587"/>
      <c r="E47" s="1431"/>
      <c r="F47" s="1431">
        <v>5518</v>
      </c>
      <c r="G47" s="1429" t="s">
        <v>2040</v>
      </c>
      <c r="H47" s="1431">
        <v>3206</v>
      </c>
      <c r="I47" s="1429"/>
      <c r="J47" s="1429"/>
      <c r="K47" s="1429"/>
      <c r="L47" s="1431">
        <v>3</v>
      </c>
      <c r="M47" s="1587"/>
      <c r="N47" s="1431">
        <v>31</v>
      </c>
    </row>
    <row r="48" spans="1:15" ht="69.95" customHeight="1">
      <c r="A48" s="1429"/>
      <c r="B48" s="1430"/>
      <c r="C48" s="1429"/>
      <c r="D48" s="1587"/>
      <c r="E48" s="1431"/>
      <c r="F48" s="1431">
        <v>7276</v>
      </c>
      <c r="G48" s="1429" t="s">
        <v>2040</v>
      </c>
      <c r="H48" s="1431">
        <v>9073</v>
      </c>
      <c r="I48" s="1429"/>
      <c r="J48" s="1429"/>
      <c r="K48" s="1429"/>
      <c r="L48" s="1431">
        <v>4</v>
      </c>
      <c r="M48" s="1587"/>
      <c r="N48" s="1431">
        <v>82</v>
      </c>
    </row>
    <row r="49" spans="1:14" ht="69.95" customHeight="1">
      <c r="A49" s="1429"/>
      <c r="B49" s="1430"/>
      <c r="C49" s="1429"/>
      <c r="D49" s="1587"/>
      <c r="E49" s="1431"/>
      <c r="F49" s="1431">
        <v>5437</v>
      </c>
      <c r="G49" s="1429" t="s">
        <v>2040</v>
      </c>
      <c r="H49" s="1431">
        <v>3146</v>
      </c>
      <c r="I49" s="1429"/>
      <c r="J49" s="1429"/>
      <c r="K49" s="1429"/>
      <c r="L49" s="1431">
        <v>5</v>
      </c>
      <c r="M49" s="1587"/>
      <c r="N49" s="1431">
        <v>69</v>
      </c>
    </row>
    <row r="50" spans="1:14" ht="69.95" customHeight="1">
      <c r="A50" s="1429"/>
      <c r="B50" s="1430"/>
      <c r="C50" s="1429"/>
      <c r="D50" s="1584">
        <v>8</v>
      </c>
      <c r="E50" s="1436"/>
      <c r="F50" s="1431">
        <v>5314</v>
      </c>
      <c r="G50" s="1429" t="s">
        <v>2040</v>
      </c>
      <c r="H50" s="1431">
        <v>3064</v>
      </c>
      <c r="I50" s="1429"/>
      <c r="J50" s="1429"/>
      <c r="K50" s="1429"/>
      <c r="L50" s="1431">
        <v>4</v>
      </c>
      <c r="M50" s="1584">
        <v>1</v>
      </c>
      <c r="N50" s="1429">
        <v>70</v>
      </c>
    </row>
    <row r="51" spans="1:14" ht="69.95" customHeight="1">
      <c r="A51" s="1429"/>
      <c r="B51" s="1430"/>
      <c r="C51" s="1429"/>
      <c r="D51" s="1585"/>
      <c r="E51" s="1437"/>
      <c r="F51" s="1431">
        <v>5504</v>
      </c>
      <c r="G51" s="1429" t="s">
        <v>2040</v>
      </c>
      <c r="H51" s="1431">
        <v>3213</v>
      </c>
      <c r="I51" s="1429"/>
      <c r="J51" s="1429"/>
      <c r="K51" s="1429"/>
      <c r="L51" s="1431">
        <v>2</v>
      </c>
      <c r="M51" s="1585"/>
      <c r="N51" s="1429">
        <v>20</v>
      </c>
    </row>
    <row r="52" spans="1:14" ht="69.95" customHeight="1">
      <c r="A52" s="1429"/>
      <c r="B52" s="1430"/>
      <c r="C52" s="1429"/>
      <c r="D52" s="1585"/>
      <c r="E52" s="1437"/>
      <c r="F52" s="1431">
        <v>2868</v>
      </c>
      <c r="G52" s="1429" t="s">
        <v>2040</v>
      </c>
      <c r="H52" s="1431">
        <v>2868</v>
      </c>
      <c r="I52" s="1429"/>
      <c r="J52" s="1429"/>
      <c r="K52" s="1429"/>
      <c r="L52" s="1431">
        <v>1</v>
      </c>
      <c r="M52" s="1585"/>
      <c r="N52" s="1429">
        <v>20</v>
      </c>
    </row>
    <row r="53" spans="1:14" ht="69.95" customHeight="1">
      <c r="A53" s="1429"/>
      <c r="B53" s="1430"/>
      <c r="C53" s="1429"/>
      <c r="D53" s="1585"/>
      <c r="E53" s="1437"/>
      <c r="F53" s="1431">
        <v>5502</v>
      </c>
      <c r="G53" s="1429" t="s">
        <v>2040</v>
      </c>
      <c r="H53" s="1431">
        <v>3196</v>
      </c>
      <c r="I53" s="1429"/>
      <c r="J53" s="1429"/>
      <c r="K53" s="1429"/>
      <c r="L53" s="1431">
        <v>5</v>
      </c>
      <c r="M53" s="1585"/>
      <c r="N53" s="1429">
        <v>71</v>
      </c>
    </row>
    <row r="54" spans="1:14" ht="69.95" customHeight="1">
      <c r="A54" s="1429"/>
      <c r="B54" s="1438"/>
      <c r="C54" s="1429"/>
      <c r="D54" s="1585"/>
      <c r="E54" s="1437"/>
      <c r="F54" s="1431">
        <v>4353</v>
      </c>
      <c r="G54" s="1429" t="s">
        <v>2040</v>
      </c>
      <c r="H54" s="1431">
        <v>9809</v>
      </c>
      <c r="I54" s="1429"/>
      <c r="J54" s="1429"/>
      <c r="K54" s="1429"/>
      <c r="L54" s="1431">
        <v>1</v>
      </c>
      <c r="M54" s="1585"/>
      <c r="N54" s="1429">
        <v>3</v>
      </c>
    </row>
    <row r="55" spans="1:14" ht="69.95" customHeight="1">
      <c r="A55" s="1429"/>
      <c r="B55" s="1430"/>
      <c r="C55" s="1429"/>
      <c r="D55" s="1585"/>
      <c r="E55" s="1437"/>
      <c r="F55" s="1431">
        <v>2899</v>
      </c>
      <c r="G55" s="1429" t="s">
        <v>2040</v>
      </c>
      <c r="H55" s="1431">
        <v>2899</v>
      </c>
      <c r="I55" s="1429"/>
      <c r="J55" s="1429"/>
      <c r="K55" s="1429"/>
      <c r="L55" s="1431">
        <v>3</v>
      </c>
      <c r="M55" s="1585"/>
      <c r="N55" s="1429">
        <v>90</v>
      </c>
    </row>
    <row r="56" spans="1:14" ht="69.95" customHeight="1">
      <c r="A56" s="1429"/>
      <c r="B56" s="1439"/>
      <c r="C56" s="1429"/>
      <c r="D56" s="1585"/>
      <c r="E56" s="1437"/>
      <c r="F56" s="1431">
        <v>6716</v>
      </c>
      <c r="G56" s="1429" t="s">
        <v>2040</v>
      </c>
      <c r="H56" s="1431">
        <v>9616</v>
      </c>
      <c r="I56" s="1429"/>
      <c r="J56" s="1429"/>
      <c r="K56" s="1429"/>
      <c r="L56" s="1431">
        <v>2</v>
      </c>
      <c r="M56" s="1585"/>
      <c r="N56" s="1429">
        <v>40</v>
      </c>
    </row>
    <row r="57" spans="1:14" ht="69.95" customHeight="1">
      <c r="A57" s="1429"/>
      <c r="B57" s="1430"/>
      <c r="C57" s="1429"/>
      <c r="D57" s="1585"/>
      <c r="E57" s="1437"/>
      <c r="F57" s="1431">
        <v>5395</v>
      </c>
      <c r="G57" s="1429" t="s">
        <v>2040</v>
      </c>
      <c r="H57" s="1431">
        <v>3092</v>
      </c>
      <c r="I57" s="1429"/>
      <c r="J57" s="1429"/>
      <c r="K57" s="1429"/>
      <c r="L57" s="1431">
        <v>2</v>
      </c>
      <c r="M57" s="1585"/>
      <c r="N57" s="1429">
        <v>30</v>
      </c>
    </row>
    <row r="58" spans="1:14" ht="69.95" customHeight="1">
      <c r="A58" s="1429"/>
      <c r="B58" s="1430"/>
      <c r="C58" s="1429"/>
      <c r="D58" s="1585"/>
      <c r="E58" s="1437"/>
      <c r="F58" s="1431">
        <v>6216</v>
      </c>
      <c r="G58" s="1429" t="s">
        <v>2040</v>
      </c>
      <c r="H58" s="1431">
        <v>8197</v>
      </c>
      <c r="I58" s="1429"/>
      <c r="J58" s="1429"/>
      <c r="K58" s="1429"/>
      <c r="L58" s="1431">
        <v>3</v>
      </c>
      <c r="M58" s="1585"/>
      <c r="N58" s="1429">
        <v>50</v>
      </c>
    </row>
    <row r="59" spans="1:14" ht="69.95" customHeight="1">
      <c r="A59" s="1429"/>
      <c r="B59" s="1430"/>
      <c r="C59" s="1429"/>
      <c r="D59" s="1585"/>
      <c r="E59" s="1437"/>
      <c r="F59" s="1431">
        <v>2796</v>
      </c>
      <c r="G59" s="1429" t="s">
        <v>2040</v>
      </c>
      <c r="H59" s="1431">
        <v>2796</v>
      </c>
      <c r="I59" s="1429"/>
      <c r="J59" s="1429"/>
      <c r="K59" s="1429"/>
      <c r="L59" s="1431">
        <v>9</v>
      </c>
      <c r="M59" s="1585"/>
      <c r="N59" s="1429">
        <v>100</v>
      </c>
    </row>
    <row r="60" spans="1:14" ht="69.95" customHeight="1">
      <c r="A60" s="1429"/>
      <c r="B60" s="1430"/>
      <c r="C60" s="1429"/>
      <c r="D60" s="1585"/>
      <c r="E60" s="1437"/>
      <c r="F60" s="1431">
        <v>2784</v>
      </c>
      <c r="G60" s="1429" t="s">
        <v>2040</v>
      </c>
      <c r="H60" s="1431">
        <v>2784</v>
      </c>
      <c r="I60" s="1429"/>
      <c r="J60" s="1429"/>
      <c r="K60" s="1429"/>
      <c r="L60" s="1431">
        <v>2</v>
      </c>
      <c r="M60" s="1585"/>
      <c r="N60" s="1429">
        <v>40</v>
      </c>
    </row>
    <row r="61" spans="1:14" ht="69.95" customHeight="1">
      <c r="A61" s="1429"/>
      <c r="B61" s="1430"/>
      <c r="C61" s="1429"/>
      <c r="D61" s="1585"/>
      <c r="E61" s="1437"/>
      <c r="F61" s="1431">
        <v>2871</v>
      </c>
      <c r="G61" s="1429" t="s">
        <v>2040</v>
      </c>
      <c r="H61" s="1431">
        <v>2871</v>
      </c>
      <c r="I61" s="1429"/>
      <c r="J61" s="1429"/>
      <c r="K61" s="1429"/>
      <c r="L61" s="1431">
        <v>2</v>
      </c>
      <c r="M61" s="1585"/>
      <c r="N61" s="1429">
        <v>30</v>
      </c>
    </row>
    <row r="62" spans="1:14" ht="69.95" customHeight="1">
      <c r="A62" s="1429"/>
      <c r="B62" s="1433"/>
      <c r="C62" s="1429"/>
      <c r="D62" s="1586"/>
      <c r="E62" s="1440"/>
      <c r="F62" s="1431">
        <v>2813</v>
      </c>
      <c r="G62" s="1429" t="s">
        <v>2040</v>
      </c>
      <c r="H62" s="1431">
        <v>2813</v>
      </c>
      <c r="I62" s="1429"/>
      <c r="J62" s="1429"/>
      <c r="K62" s="1429"/>
      <c r="L62" s="1431">
        <v>3</v>
      </c>
      <c r="M62" s="1586"/>
      <c r="N62" s="1429">
        <v>48</v>
      </c>
    </row>
    <row r="63" spans="1:14" ht="69.95" customHeight="1">
      <c r="A63" s="1429"/>
      <c r="B63" s="1433"/>
      <c r="C63" s="1429"/>
      <c r="D63" s="1431">
        <v>9</v>
      </c>
      <c r="E63" s="1431"/>
      <c r="F63" s="1431">
        <v>4575</v>
      </c>
      <c r="G63" s="1429" t="s">
        <v>2040</v>
      </c>
      <c r="H63" s="1431">
        <v>9689</v>
      </c>
      <c r="I63" s="1429"/>
      <c r="J63" s="1429"/>
      <c r="K63" s="1429"/>
      <c r="L63" s="1434"/>
      <c r="M63" s="1431">
        <v>1</v>
      </c>
      <c r="N63" s="1429">
        <v>80</v>
      </c>
    </row>
    <row r="64" spans="1:14" ht="69.95" customHeight="1">
      <c r="A64" s="1429"/>
      <c r="B64" s="1433"/>
      <c r="C64" s="1429"/>
      <c r="D64" s="1584">
        <v>10</v>
      </c>
      <c r="E64" s="1436"/>
      <c r="F64" s="1431">
        <v>2817</v>
      </c>
      <c r="G64" s="1429" t="s">
        <v>2040</v>
      </c>
      <c r="H64" s="1431">
        <v>2817</v>
      </c>
      <c r="I64" s="1429"/>
      <c r="J64" s="1429"/>
      <c r="K64" s="1429"/>
      <c r="L64" s="1431">
        <v>2</v>
      </c>
      <c r="M64" s="1584">
        <v>1</v>
      </c>
      <c r="N64" s="1429">
        <v>40</v>
      </c>
    </row>
    <row r="65" spans="1:16" ht="69.95" customHeight="1">
      <c r="A65" s="1429"/>
      <c r="B65" s="1433"/>
      <c r="C65" s="1429"/>
      <c r="D65" s="1585"/>
      <c r="E65" s="1437"/>
      <c r="F65" s="1431">
        <v>3075</v>
      </c>
      <c r="G65" s="1429" t="s">
        <v>2040</v>
      </c>
      <c r="H65" s="1431">
        <v>3075</v>
      </c>
      <c r="I65" s="1429"/>
      <c r="J65" s="1429"/>
      <c r="K65" s="1429"/>
      <c r="L65" s="1431">
        <v>3</v>
      </c>
      <c r="M65" s="1585"/>
      <c r="N65" s="1429">
        <v>40</v>
      </c>
    </row>
    <row r="66" spans="1:16" ht="69.95" customHeight="1">
      <c r="A66" s="1429"/>
      <c r="B66" s="1430"/>
      <c r="C66" s="1429"/>
      <c r="D66" s="1585"/>
      <c r="E66" s="1437"/>
      <c r="F66" s="1431">
        <v>5548</v>
      </c>
      <c r="G66" s="1429" t="s">
        <v>2040</v>
      </c>
      <c r="H66" s="1431">
        <v>3208</v>
      </c>
      <c r="I66" s="1429"/>
      <c r="J66" s="1429"/>
      <c r="K66" s="1429"/>
      <c r="L66" s="1431">
        <v>4</v>
      </c>
      <c r="M66" s="1585"/>
      <c r="N66" s="1429">
        <v>50</v>
      </c>
    </row>
    <row r="67" spans="1:16" ht="69.95" customHeight="1">
      <c r="A67" s="1429"/>
      <c r="B67" s="1430"/>
      <c r="C67" s="1429"/>
      <c r="D67" s="1585"/>
      <c r="E67" s="1437"/>
      <c r="F67" s="1431">
        <v>6343</v>
      </c>
      <c r="G67" s="1429" t="s">
        <v>2040</v>
      </c>
      <c r="H67" s="1431">
        <v>8705</v>
      </c>
      <c r="I67" s="1429"/>
      <c r="J67" s="1429"/>
      <c r="K67" s="1429"/>
      <c r="L67" s="1431">
        <v>7</v>
      </c>
      <c r="M67" s="1585"/>
      <c r="N67" s="1429">
        <v>99</v>
      </c>
    </row>
    <row r="68" spans="1:16" ht="69.95" customHeight="1">
      <c r="A68" s="1429"/>
      <c r="B68" s="1433"/>
      <c r="C68" s="1429"/>
      <c r="D68" s="1585"/>
      <c r="E68" s="1437"/>
      <c r="F68" s="1431">
        <v>4302</v>
      </c>
      <c r="G68" s="1429" t="s">
        <v>2040</v>
      </c>
      <c r="H68" s="1431">
        <v>9180</v>
      </c>
      <c r="I68" s="1429"/>
      <c r="J68" s="1429"/>
      <c r="K68" s="1429"/>
      <c r="L68" s="1431">
        <v>4</v>
      </c>
      <c r="M68" s="1585"/>
      <c r="N68" s="1429">
        <v>65</v>
      </c>
    </row>
    <row r="69" spans="1:16" ht="69.95" customHeight="1">
      <c r="A69" s="1429"/>
      <c r="B69" s="1433"/>
      <c r="C69" s="1429"/>
      <c r="D69" s="1585"/>
      <c r="E69" s="1437"/>
      <c r="F69" s="1431">
        <v>4257</v>
      </c>
      <c r="G69" s="1429" t="s">
        <v>2040</v>
      </c>
      <c r="H69" s="1431">
        <v>9567</v>
      </c>
      <c r="I69" s="1429"/>
      <c r="J69" s="1429"/>
      <c r="K69" s="1429"/>
      <c r="L69" s="1431">
        <v>6</v>
      </c>
      <c r="M69" s="1585"/>
      <c r="N69" s="1429">
        <v>100</v>
      </c>
    </row>
    <row r="70" spans="1:16" ht="69.95" customHeight="1">
      <c r="A70" s="1429"/>
      <c r="B70" s="1430"/>
      <c r="C70" s="1429"/>
      <c r="D70" s="1585"/>
      <c r="E70" s="1437"/>
      <c r="F70" s="1431">
        <v>62033</v>
      </c>
      <c r="G70" s="1429" t="s">
        <v>2040</v>
      </c>
      <c r="H70" s="1431">
        <v>9158</v>
      </c>
      <c r="I70" s="1429"/>
      <c r="J70" s="1429"/>
      <c r="K70" s="1429"/>
      <c r="L70" s="1431">
        <v>4</v>
      </c>
      <c r="M70" s="1585"/>
      <c r="N70" s="1429">
        <v>50</v>
      </c>
    </row>
    <row r="71" spans="1:16" ht="69.95" customHeight="1">
      <c r="A71" s="1429"/>
      <c r="B71" s="1430"/>
      <c r="C71" s="1429"/>
      <c r="D71" s="1585"/>
      <c r="E71" s="1437"/>
      <c r="F71" s="1431">
        <v>6969</v>
      </c>
      <c r="G71" s="1429" t="s">
        <v>2040</v>
      </c>
      <c r="H71" s="1431">
        <v>9263</v>
      </c>
      <c r="I71" s="1429"/>
      <c r="J71" s="1429"/>
      <c r="K71" s="1429"/>
      <c r="L71" s="1431">
        <v>1</v>
      </c>
      <c r="M71" s="1585"/>
      <c r="N71" s="1429">
        <v>30</v>
      </c>
    </row>
    <row r="72" spans="1:16" ht="69.95" customHeight="1">
      <c r="A72" s="1429"/>
      <c r="B72" s="1433"/>
      <c r="C72" s="1429"/>
      <c r="D72" s="1586"/>
      <c r="E72" s="1440"/>
      <c r="F72" s="1431">
        <v>3014</v>
      </c>
      <c r="G72" s="1429" t="s">
        <v>2040</v>
      </c>
      <c r="H72" s="1431">
        <v>3014</v>
      </c>
      <c r="I72" s="1429"/>
      <c r="J72" s="1429"/>
      <c r="K72" s="1429"/>
      <c r="L72" s="1431">
        <v>1</v>
      </c>
      <c r="M72" s="1586"/>
      <c r="N72" s="1429">
        <v>6</v>
      </c>
      <c r="O72" s="1432">
        <v>10</v>
      </c>
      <c r="P72" s="1432">
        <v>3470</v>
      </c>
    </row>
    <row r="73" spans="1:16" ht="69.95" customHeight="1">
      <c r="L73" s="1432">
        <f>SUM(L2:L72)</f>
        <v>217</v>
      </c>
      <c r="M73" s="1432">
        <f>SUM(M2:M72)</f>
        <v>10</v>
      </c>
      <c r="N73" s="1432">
        <f>SUM(N2:N72)</f>
        <v>3470</v>
      </c>
    </row>
    <row r="75" spans="1:16" ht="69.95" customHeight="1">
      <c r="A75" s="1429"/>
      <c r="B75" s="1441"/>
      <c r="C75" s="1429"/>
      <c r="D75" s="1429"/>
      <c r="E75" s="1429"/>
      <c r="F75" s="1442" t="s">
        <v>4538</v>
      </c>
      <c r="G75" s="1443" t="s">
        <v>1813</v>
      </c>
      <c r="H75" s="1444"/>
      <c r="I75" s="1444" t="s">
        <v>2611</v>
      </c>
      <c r="J75" s="1429"/>
      <c r="K75" s="1429">
        <v>18</v>
      </c>
      <c r="L75" s="1429">
        <v>3</v>
      </c>
      <c r="M75" s="1429">
        <v>3</v>
      </c>
      <c r="N75" s="1429">
        <f>SUM(K75*L75)</f>
        <v>54</v>
      </c>
    </row>
    <row r="76" spans="1:16" ht="69.95" customHeight="1">
      <c r="A76" s="1429"/>
      <c r="B76" s="1441"/>
      <c r="C76" s="1429"/>
      <c r="D76" s="1429" t="s">
        <v>4537</v>
      </c>
      <c r="E76" s="1429"/>
      <c r="F76" s="1442" t="s">
        <v>4538</v>
      </c>
      <c r="G76" s="1443" t="s">
        <v>1813</v>
      </c>
      <c r="H76" s="1444"/>
      <c r="I76" s="1444" t="s">
        <v>2611</v>
      </c>
      <c r="J76" s="1429"/>
      <c r="K76" s="1429">
        <v>6</v>
      </c>
      <c r="L76" s="1429">
        <v>1</v>
      </c>
      <c r="M76" s="1429">
        <v>1</v>
      </c>
      <c r="N76" s="1429">
        <f t="shared" ref="N76:N106" si="0">SUM(K76*L76)</f>
        <v>6</v>
      </c>
    </row>
    <row r="77" spans="1:16" ht="69.95" customHeight="1">
      <c r="A77" s="1429"/>
      <c r="B77" s="1441"/>
      <c r="C77" s="1429"/>
      <c r="D77" s="1429"/>
      <c r="E77" s="1429"/>
      <c r="F77" s="1445" t="s">
        <v>4009</v>
      </c>
      <c r="G77" s="1446" t="s">
        <v>4010</v>
      </c>
      <c r="H77" s="1447"/>
      <c r="I77" s="1447">
        <v>11617533400</v>
      </c>
      <c r="J77" s="1429"/>
      <c r="K77" s="1429">
        <v>20</v>
      </c>
      <c r="L77" s="1429">
        <v>1</v>
      </c>
      <c r="M77" s="1429">
        <v>1</v>
      </c>
      <c r="N77" s="1429">
        <f t="shared" si="0"/>
        <v>20</v>
      </c>
    </row>
    <row r="78" spans="1:16" ht="69.95" customHeight="1">
      <c r="A78" s="1429"/>
      <c r="B78" s="1441"/>
      <c r="C78" s="1429"/>
      <c r="D78" s="1429"/>
      <c r="E78" s="1429"/>
      <c r="F78" s="1445" t="s">
        <v>4012</v>
      </c>
      <c r="G78" s="1446" t="s">
        <v>4010</v>
      </c>
      <c r="H78" s="1447"/>
      <c r="I78" s="1447" t="s">
        <v>4510</v>
      </c>
      <c r="J78" s="1429"/>
      <c r="K78" s="1429">
        <v>25</v>
      </c>
      <c r="L78" s="1429">
        <v>2</v>
      </c>
      <c r="M78" s="1429">
        <v>2</v>
      </c>
      <c r="N78" s="1429">
        <f t="shared" si="0"/>
        <v>50</v>
      </c>
      <c r="O78" s="1432">
        <v>7</v>
      </c>
      <c r="P78" s="1432">
        <v>130</v>
      </c>
    </row>
    <row r="79" spans="1:16" ht="69.95" customHeight="1">
      <c r="L79" s="1432">
        <f>SUM(L75:L78)</f>
        <v>7</v>
      </c>
      <c r="M79" s="1432">
        <f>SUM(M75:M78)</f>
        <v>7</v>
      </c>
      <c r="N79" s="1432">
        <f>SUM(N75:N78)</f>
        <v>130</v>
      </c>
    </row>
    <row r="81" spans="1:14" ht="69.95" customHeight="1">
      <c r="A81" s="1429"/>
      <c r="B81" s="1430"/>
      <c r="C81" s="1429"/>
      <c r="D81" s="1448">
        <v>1</v>
      </c>
      <c r="E81" s="1444" t="s">
        <v>1576</v>
      </c>
      <c r="F81" s="1442">
        <v>4321</v>
      </c>
      <c r="G81" s="1449" t="s">
        <v>2040</v>
      </c>
      <c r="H81" s="1430">
        <v>9414</v>
      </c>
      <c r="I81" s="1429"/>
      <c r="J81" s="1429"/>
      <c r="K81" s="1448">
        <v>25</v>
      </c>
      <c r="L81" s="1450">
        <v>2</v>
      </c>
      <c r="M81" s="1450">
        <v>2</v>
      </c>
      <c r="N81" s="1429">
        <f t="shared" si="0"/>
        <v>50</v>
      </c>
    </row>
    <row r="82" spans="1:14" ht="69.95" customHeight="1">
      <c r="A82" s="1429"/>
      <c r="B82" s="1430"/>
      <c r="C82" s="1429"/>
      <c r="D82" s="1448">
        <v>1</v>
      </c>
      <c r="E82" s="1444" t="s">
        <v>1576</v>
      </c>
      <c r="F82" s="1442">
        <v>4504</v>
      </c>
      <c r="G82" s="1449" t="s">
        <v>2040</v>
      </c>
      <c r="H82" s="1430">
        <v>9168</v>
      </c>
      <c r="I82" s="1429"/>
      <c r="J82" s="1429"/>
      <c r="K82" s="1448">
        <v>25</v>
      </c>
      <c r="L82" s="1450">
        <v>2</v>
      </c>
      <c r="M82" s="1450">
        <v>2</v>
      </c>
      <c r="N82" s="1429">
        <f t="shared" si="0"/>
        <v>50</v>
      </c>
    </row>
    <row r="83" spans="1:14" ht="69.95" customHeight="1">
      <c r="A83" s="1429"/>
      <c r="B83" s="1430"/>
      <c r="C83" s="1429"/>
      <c r="D83" s="1448">
        <v>1</v>
      </c>
      <c r="E83" s="1444" t="s">
        <v>1580</v>
      </c>
      <c r="F83" s="1442">
        <v>4504</v>
      </c>
      <c r="G83" s="1449" t="s">
        <v>2040</v>
      </c>
      <c r="H83" s="1430"/>
      <c r="I83" s="1429"/>
      <c r="J83" s="1429"/>
      <c r="K83" s="1448">
        <v>20</v>
      </c>
      <c r="L83" s="1450">
        <v>1</v>
      </c>
      <c r="M83" s="1450">
        <v>1</v>
      </c>
      <c r="N83" s="1429">
        <f t="shared" si="0"/>
        <v>20</v>
      </c>
    </row>
    <row r="84" spans="1:14" ht="69.95" customHeight="1">
      <c r="A84" s="1429"/>
      <c r="B84" s="1430"/>
      <c r="C84" s="1429"/>
      <c r="D84" s="1448">
        <v>1</v>
      </c>
      <c r="E84" s="1444" t="s">
        <v>1576</v>
      </c>
      <c r="F84" s="1442">
        <v>4506</v>
      </c>
      <c r="G84" s="1449" t="s">
        <v>2040</v>
      </c>
      <c r="H84" s="1430">
        <v>9205</v>
      </c>
      <c r="I84" s="1429"/>
      <c r="J84" s="1429"/>
      <c r="K84" s="1448">
        <v>20</v>
      </c>
      <c r="L84" s="1450">
        <v>2</v>
      </c>
      <c r="M84" s="1450">
        <v>2</v>
      </c>
      <c r="N84" s="1429">
        <f t="shared" si="0"/>
        <v>40</v>
      </c>
    </row>
    <row r="85" spans="1:14" ht="69.95" customHeight="1">
      <c r="A85" s="1429"/>
      <c r="B85" s="1430"/>
      <c r="C85" s="1429"/>
      <c r="D85" s="1448">
        <v>1</v>
      </c>
      <c r="E85" s="1444" t="s">
        <v>2505</v>
      </c>
      <c r="F85" s="1442">
        <v>4506</v>
      </c>
      <c r="G85" s="1449" t="s">
        <v>2040</v>
      </c>
      <c r="H85" s="1430"/>
      <c r="I85" s="1429"/>
      <c r="J85" s="1429"/>
      <c r="K85" s="1448">
        <v>25</v>
      </c>
      <c r="L85" s="1450">
        <v>2</v>
      </c>
      <c r="M85" s="1450">
        <v>2</v>
      </c>
      <c r="N85" s="1429">
        <f t="shared" si="0"/>
        <v>50</v>
      </c>
    </row>
    <row r="86" spans="1:14" ht="69.95" customHeight="1">
      <c r="A86" s="1429"/>
      <c r="B86" s="1430"/>
      <c r="C86" s="1429"/>
      <c r="D86" s="1448">
        <v>1</v>
      </c>
      <c r="E86" s="1444" t="s">
        <v>2501</v>
      </c>
      <c r="F86" s="1442">
        <v>4508</v>
      </c>
      <c r="G86" s="1449" t="s">
        <v>2040</v>
      </c>
      <c r="H86" s="1430">
        <v>9175</v>
      </c>
      <c r="I86" s="1429"/>
      <c r="J86" s="1429"/>
      <c r="K86" s="1448">
        <v>30</v>
      </c>
      <c r="L86" s="1450">
        <v>1</v>
      </c>
      <c r="M86" s="1450">
        <v>1</v>
      </c>
      <c r="N86" s="1429">
        <f t="shared" si="0"/>
        <v>30</v>
      </c>
    </row>
    <row r="87" spans="1:14" ht="69.95" customHeight="1">
      <c r="A87" s="1429"/>
      <c r="B87" s="1430"/>
      <c r="C87" s="1429"/>
      <c r="D87" s="1448">
        <v>1</v>
      </c>
      <c r="E87" s="1444" t="s">
        <v>4097</v>
      </c>
      <c r="F87" s="1442">
        <v>4517</v>
      </c>
      <c r="G87" s="1449" t="s">
        <v>2040</v>
      </c>
      <c r="H87" s="1430">
        <v>9297</v>
      </c>
      <c r="I87" s="1429"/>
      <c r="J87" s="1429"/>
      <c r="K87" s="1448">
        <v>20</v>
      </c>
      <c r="L87" s="1450">
        <v>5</v>
      </c>
      <c r="M87" s="1450">
        <v>5</v>
      </c>
      <c r="N87" s="1429">
        <f t="shared" si="0"/>
        <v>100</v>
      </c>
    </row>
    <row r="88" spans="1:14" ht="69.95" customHeight="1">
      <c r="A88" s="1429"/>
      <c r="B88" s="1430"/>
      <c r="C88" s="1429"/>
      <c r="D88" s="1448">
        <v>1</v>
      </c>
      <c r="E88" s="1444" t="s">
        <v>1576</v>
      </c>
      <c r="F88" s="1442">
        <v>4551</v>
      </c>
      <c r="G88" s="1449" t="s">
        <v>2040</v>
      </c>
      <c r="H88" s="1430">
        <v>9389</v>
      </c>
      <c r="I88" s="1429"/>
      <c r="J88" s="1429"/>
      <c r="K88" s="1448">
        <v>15</v>
      </c>
      <c r="L88" s="1450">
        <v>2</v>
      </c>
      <c r="M88" s="1450">
        <v>2</v>
      </c>
      <c r="N88" s="1429">
        <f t="shared" si="0"/>
        <v>30</v>
      </c>
    </row>
    <row r="89" spans="1:14" ht="69.95" customHeight="1">
      <c r="A89" s="1429"/>
      <c r="B89" s="1430"/>
      <c r="C89" s="1429"/>
      <c r="D89" s="1448">
        <v>1</v>
      </c>
      <c r="E89" s="1444" t="s">
        <v>2501</v>
      </c>
      <c r="F89" s="1442">
        <v>4590</v>
      </c>
      <c r="G89" s="1449" t="s">
        <v>2040</v>
      </c>
      <c r="H89" s="1430">
        <v>95025</v>
      </c>
      <c r="I89" s="1429"/>
      <c r="J89" s="1429"/>
      <c r="K89" s="1448">
        <v>30</v>
      </c>
      <c r="L89" s="1450">
        <v>1</v>
      </c>
      <c r="M89" s="1450">
        <v>1</v>
      </c>
      <c r="N89" s="1429">
        <f t="shared" si="0"/>
        <v>30</v>
      </c>
    </row>
    <row r="90" spans="1:14" ht="69.95" customHeight="1">
      <c r="A90" s="1429"/>
      <c r="B90" s="1430"/>
      <c r="C90" s="1429"/>
      <c r="D90" s="1448">
        <v>1</v>
      </c>
      <c r="E90" s="1444" t="s">
        <v>2501</v>
      </c>
      <c r="F90" s="1442">
        <v>4591</v>
      </c>
      <c r="G90" s="1449" t="s">
        <v>2040</v>
      </c>
      <c r="H90" s="1430"/>
      <c r="I90" s="1429"/>
      <c r="J90" s="1429"/>
      <c r="K90" s="1448">
        <v>30</v>
      </c>
      <c r="L90" s="1450">
        <v>1</v>
      </c>
      <c r="M90" s="1450">
        <v>1</v>
      </c>
      <c r="N90" s="1429">
        <f t="shared" si="0"/>
        <v>30</v>
      </c>
    </row>
    <row r="91" spans="1:14" ht="69.95" customHeight="1">
      <c r="A91" s="1429"/>
      <c r="B91" s="1430"/>
      <c r="C91" s="1429"/>
      <c r="D91" s="1448">
        <v>1</v>
      </c>
      <c r="E91" s="1444" t="s">
        <v>3041</v>
      </c>
      <c r="F91" s="1442">
        <v>4595</v>
      </c>
      <c r="G91" s="1449" t="s">
        <v>2040</v>
      </c>
      <c r="H91" s="1430">
        <v>9496</v>
      </c>
      <c r="I91" s="1429"/>
      <c r="J91" s="1429"/>
      <c r="K91" s="1448">
        <v>10</v>
      </c>
      <c r="L91" s="1450">
        <v>3</v>
      </c>
      <c r="M91" s="1450">
        <v>3</v>
      </c>
      <c r="N91" s="1429">
        <f t="shared" si="0"/>
        <v>30</v>
      </c>
    </row>
    <row r="92" spans="1:14" ht="69.95" customHeight="1">
      <c r="A92" s="1429" t="s">
        <v>3474</v>
      </c>
      <c r="B92" s="1430"/>
      <c r="C92" s="1429"/>
      <c r="D92" s="1448">
        <v>1</v>
      </c>
      <c r="E92" s="1444" t="s">
        <v>4167</v>
      </c>
      <c r="F92" s="1442">
        <v>4599</v>
      </c>
      <c r="G92" s="1449" t="s">
        <v>2040</v>
      </c>
      <c r="H92" s="1430">
        <v>9451</v>
      </c>
      <c r="I92" s="1429"/>
      <c r="J92" s="1429"/>
      <c r="K92" s="1448">
        <v>10</v>
      </c>
      <c r="L92" s="1450">
        <v>8</v>
      </c>
      <c r="M92" s="1450">
        <v>8</v>
      </c>
      <c r="N92" s="1429">
        <f t="shared" si="0"/>
        <v>80</v>
      </c>
    </row>
    <row r="93" spans="1:14" ht="69.95" customHeight="1">
      <c r="A93" s="1429"/>
      <c r="B93" s="1430"/>
      <c r="C93" s="1429"/>
      <c r="D93" s="1448">
        <v>1</v>
      </c>
      <c r="E93" s="1444" t="s">
        <v>1576</v>
      </c>
      <c r="F93" s="1442">
        <v>6502</v>
      </c>
      <c r="G93" s="1449" t="s">
        <v>2040</v>
      </c>
      <c r="H93" s="1430">
        <v>8435</v>
      </c>
      <c r="I93" s="1429"/>
      <c r="J93" s="1429"/>
      <c r="K93" s="1448">
        <v>60</v>
      </c>
      <c r="L93" s="1450">
        <v>2</v>
      </c>
      <c r="M93" s="1450">
        <v>2</v>
      </c>
      <c r="N93" s="1429">
        <f t="shared" si="0"/>
        <v>120</v>
      </c>
    </row>
    <row r="94" spans="1:14" ht="69.95" customHeight="1">
      <c r="A94" s="1429"/>
      <c r="B94" s="1430"/>
      <c r="C94" s="1429"/>
      <c r="D94" s="1448">
        <v>2</v>
      </c>
      <c r="E94" s="1444" t="s">
        <v>1576</v>
      </c>
      <c r="F94" s="1442"/>
      <c r="G94" s="1449" t="s">
        <v>2040</v>
      </c>
      <c r="H94" s="1430">
        <v>8010</v>
      </c>
      <c r="I94" s="1429"/>
      <c r="J94" s="1429"/>
      <c r="K94" s="1448">
        <v>20</v>
      </c>
      <c r="L94" s="1450">
        <v>2</v>
      </c>
      <c r="M94" s="1450">
        <v>2</v>
      </c>
      <c r="N94" s="1429">
        <f t="shared" si="0"/>
        <v>40</v>
      </c>
    </row>
    <row r="95" spans="1:14" ht="69.95" customHeight="1">
      <c r="A95" s="1429"/>
      <c r="B95" s="1430"/>
      <c r="C95" s="1429"/>
      <c r="D95" s="1448">
        <v>2</v>
      </c>
      <c r="E95" s="1444" t="s">
        <v>2501</v>
      </c>
      <c r="F95" s="1442">
        <v>6520</v>
      </c>
      <c r="G95" s="1449" t="s">
        <v>2040</v>
      </c>
      <c r="H95" s="1430">
        <v>8434</v>
      </c>
      <c r="I95" s="1429"/>
      <c r="J95" s="1429"/>
      <c r="K95" s="1448">
        <v>50</v>
      </c>
      <c r="L95" s="1450">
        <v>1</v>
      </c>
      <c r="M95" s="1450">
        <v>1</v>
      </c>
      <c r="N95" s="1429">
        <f t="shared" si="0"/>
        <v>50</v>
      </c>
    </row>
    <row r="96" spans="1:14" ht="69.95" customHeight="1">
      <c r="A96" s="1429"/>
      <c r="B96" s="1430"/>
      <c r="C96" s="1429"/>
      <c r="D96" s="1448">
        <v>2</v>
      </c>
      <c r="E96" s="1444" t="s">
        <v>1576</v>
      </c>
      <c r="F96" s="1442">
        <v>6596</v>
      </c>
      <c r="G96" s="1449" t="s">
        <v>2040</v>
      </c>
      <c r="H96" s="1430">
        <v>9139</v>
      </c>
      <c r="I96" s="1429"/>
      <c r="J96" s="1429"/>
      <c r="K96" s="1448">
        <v>25</v>
      </c>
      <c r="L96" s="1450">
        <v>2</v>
      </c>
      <c r="M96" s="1450">
        <v>2</v>
      </c>
      <c r="N96" s="1429">
        <f t="shared" si="0"/>
        <v>50</v>
      </c>
    </row>
    <row r="97" spans="1:16" ht="69.95" customHeight="1">
      <c r="A97" s="1429"/>
      <c r="B97" s="1430"/>
      <c r="C97" s="1429"/>
      <c r="D97" s="1448">
        <v>2</v>
      </c>
      <c r="E97" s="1444" t="s">
        <v>1580</v>
      </c>
      <c r="F97" s="1442">
        <v>6596</v>
      </c>
      <c r="G97" s="1449" t="s">
        <v>2040</v>
      </c>
      <c r="H97" s="1430"/>
      <c r="I97" s="1429"/>
      <c r="J97" s="1429"/>
      <c r="K97" s="1448">
        <v>20</v>
      </c>
      <c r="L97" s="1450">
        <v>1</v>
      </c>
      <c r="M97" s="1450">
        <v>1</v>
      </c>
      <c r="N97" s="1429">
        <f t="shared" si="0"/>
        <v>20</v>
      </c>
    </row>
    <row r="98" spans="1:16" ht="69.95" customHeight="1">
      <c r="A98" s="1429"/>
      <c r="B98" s="1430"/>
      <c r="C98" s="1429"/>
      <c r="D98" s="1448">
        <v>2</v>
      </c>
      <c r="E98" s="1444" t="s">
        <v>1576</v>
      </c>
      <c r="F98" s="1442">
        <v>6597</v>
      </c>
      <c r="G98" s="1449" t="s">
        <v>2040</v>
      </c>
      <c r="H98" s="1430">
        <v>9066</v>
      </c>
      <c r="I98" s="1429"/>
      <c r="J98" s="1429"/>
      <c r="K98" s="1448">
        <v>40</v>
      </c>
      <c r="L98" s="1450">
        <v>2</v>
      </c>
      <c r="M98" s="1450">
        <v>2</v>
      </c>
      <c r="N98" s="1429">
        <f t="shared" si="0"/>
        <v>80</v>
      </c>
    </row>
    <row r="99" spans="1:16" ht="69.95" customHeight="1">
      <c r="A99" s="1429"/>
      <c r="B99" s="1429"/>
      <c r="C99" s="1429"/>
      <c r="D99" s="1448">
        <v>2</v>
      </c>
      <c r="E99" s="1444" t="s">
        <v>2501</v>
      </c>
      <c r="F99" s="1442" t="s">
        <v>807</v>
      </c>
      <c r="G99" s="1449" t="s">
        <v>4511</v>
      </c>
      <c r="H99" s="1430"/>
      <c r="I99" s="1429"/>
      <c r="J99" s="1429"/>
      <c r="K99" s="1448">
        <v>500</v>
      </c>
      <c r="L99" s="1450">
        <v>1</v>
      </c>
      <c r="M99" s="1450">
        <v>1</v>
      </c>
      <c r="N99" s="1429">
        <f t="shared" si="0"/>
        <v>500</v>
      </c>
    </row>
    <row r="100" spans="1:16" ht="69.95" customHeight="1">
      <c r="A100" s="1429"/>
      <c r="B100" s="1429"/>
      <c r="C100" s="1429"/>
      <c r="D100" s="1448">
        <v>2</v>
      </c>
      <c r="E100" s="1444" t="s">
        <v>1576</v>
      </c>
      <c r="F100" s="1442" t="s">
        <v>3100</v>
      </c>
      <c r="G100" s="1449" t="s">
        <v>2040</v>
      </c>
      <c r="H100" s="1430"/>
      <c r="I100" s="1429"/>
      <c r="J100" s="1429"/>
      <c r="K100" s="1448">
        <v>10</v>
      </c>
      <c r="L100" s="1450">
        <v>2</v>
      </c>
      <c r="M100" s="1450">
        <v>2</v>
      </c>
      <c r="N100" s="1429">
        <f t="shared" si="0"/>
        <v>20</v>
      </c>
    </row>
    <row r="101" spans="1:16" ht="69.95" customHeight="1">
      <c r="A101" s="1429"/>
      <c r="B101" s="1429"/>
      <c r="C101" s="1429"/>
      <c r="D101" s="1448">
        <v>2</v>
      </c>
      <c r="E101" s="1444" t="s">
        <v>2501</v>
      </c>
      <c r="F101" s="1442" t="s">
        <v>3104</v>
      </c>
      <c r="G101" s="1449" t="s">
        <v>2040</v>
      </c>
      <c r="H101" s="1430"/>
      <c r="I101" s="1429"/>
      <c r="J101" s="1429"/>
      <c r="K101" s="1448">
        <v>20</v>
      </c>
      <c r="L101" s="1450">
        <v>1</v>
      </c>
      <c r="M101" s="1450">
        <v>1</v>
      </c>
      <c r="N101" s="1429">
        <f t="shared" si="0"/>
        <v>20</v>
      </c>
    </row>
    <row r="102" spans="1:16" ht="69.95" customHeight="1">
      <c r="A102" s="1429"/>
      <c r="B102" s="1429"/>
      <c r="C102" s="1429"/>
      <c r="D102" s="1448">
        <v>2</v>
      </c>
      <c r="E102" s="1444" t="s">
        <v>1576</v>
      </c>
      <c r="F102" s="1442">
        <v>4205</v>
      </c>
      <c r="G102" s="1449" t="s">
        <v>2040</v>
      </c>
      <c r="H102" s="1430">
        <v>9227</v>
      </c>
      <c r="I102" s="1429"/>
      <c r="J102" s="1429"/>
      <c r="K102" s="1448">
        <v>30</v>
      </c>
      <c r="L102" s="1450">
        <v>2</v>
      </c>
      <c r="M102" s="1450">
        <v>2</v>
      </c>
      <c r="N102" s="1429">
        <f t="shared" si="0"/>
        <v>60</v>
      </c>
    </row>
    <row r="103" spans="1:16" ht="69.95" customHeight="1">
      <c r="A103" s="1429" t="s">
        <v>3500</v>
      </c>
      <c r="B103" s="1429"/>
      <c r="C103" s="1429"/>
      <c r="D103" s="1448">
        <v>2</v>
      </c>
      <c r="E103" s="1444" t="s">
        <v>1576</v>
      </c>
      <c r="F103" s="1442" t="s">
        <v>4512</v>
      </c>
      <c r="G103" s="1449" t="s">
        <v>2040</v>
      </c>
      <c r="H103" s="1430"/>
      <c r="I103" s="1429"/>
      <c r="J103" s="1429"/>
      <c r="K103" s="1448">
        <v>20</v>
      </c>
      <c r="L103" s="1429">
        <v>2</v>
      </c>
      <c r="M103" s="1429">
        <v>2</v>
      </c>
      <c r="N103" s="1429">
        <f t="shared" si="0"/>
        <v>40</v>
      </c>
    </row>
    <row r="104" spans="1:16" ht="69.95" customHeight="1">
      <c r="A104" s="1429" t="s">
        <v>4442</v>
      </c>
      <c r="B104" s="1430"/>
      <c r="C104" s="1429"/>
      <c r="D104" s="1448">
        <v>2</v>
      </c>
      <c r="E104" s="1444" t="s">
        <v>3041</v>
      </c>
      <c r="F104" s="1442">
        <v>4555</v>
      </c>
      <c r="G104" s="1449" t="s">
        <v>2040</v>
      </c>
      <c r="H104" s="1430">
        <v>9411</v>
      </c>
      <c r="I104" s="1429"/>
      <c r="J104" s="1429"/>
      <c r="K104" s="1448">
        <v>20</v>
      </c>
      <c r="L104" s="1429">
        <v>3</v>
      </c>
      <c r="M104" s="1429">
        <v>3</v>
      </c>
      <c r="N104" s="1429">
        <f t="shared" si="0"/>
        <v>60</v>
      </c>
    </row>
    <row r="105" spans="1:16" ht="69.95" customHeight="1">
      <c r="A105" s="1429"/>
      <c r="B105" s="1438"/>
      <c r="C105" s="1429"/>
      <c r="D105" s="1448">
        <v>2</v>
      </c>
      <c r="E105" s="1444" t="s">
        <v>4140</v>
      </c>
      <c r="F105" s="1442">
        <v>4353</v>
      </c>
      <c r="G105" s="1449" t="s">
        <v>2040</v>
      </c>
      <c r="H105" s="1430"/>
      <c r="I105" s="1429"/>
      <c r="J105" s="1429"/>
      <c r="K105" s="1448">
        <v>6</v>
      </c>
      <c r="L105" s="1429">
        <v>6</v>
      </c>
      <c r="M105" s="1429">
        <v>6</v>
      </c>
      <c r="N105" s="1429">
        <f t="shared" si="0"/>
        <v>36</v>
      </c>
    </row>
    <row r="106" spans="1:16" ht="69.95" customHeight="1">
      <c r="A106" s="1429"/>
      <c r="B106" s="1438"/>
      <c r="C106" s="1429"/>
      <c r="D106" s="1448">
        <v>2</v>
      </c>
      <c r="E106" s="1444" t="s">
        <v>3937</v>
      </c>
      <c r="F106" s="1442">
        <v>4353</v>
      </c>
      <c r="G106" s="1449" t="s">
        <v>2040</v>
      </c>
      <c r="H106" s="1430"/>
      <c r="I106" s="1429"/>
      <c r="J106" s="1429"/>
      <c r="K106" s="1448">
        <v>4</v>
      </c>
      <c r="L106" s="1429">
        <v>1</v>
      </c>
      <c r="M106" s="1429">
        <v>1</v>
      </c>
      <c r="N106" s="1429">
        <f t="shared" si="0"/>
        <v>4</v>
      </c>
    </row>
    <row r="107" spans="1:16" s="1505" customFormat="1" ht="69.95" customHeight="1">
      <c r="A107" s="1499"/>
      <c r="B107" s="1500"/>
      <c r="C107" s="1499"/>
      <c r="D107" s="1501">
        <v>2</v>
      </c>
      <c r="E107" s="1502" t="s">
        <v>2501</v>
      </c>
      <c r="F107" s="1503">
        <v>4350</v>
      </c>
      <c r="G107" s="1504" t="s">
        <v>2040</v>
      </c>
      <c r="H107" s="1500">
        <v>9444</v>
      </c>
      <c r="I107" s="1499"/>
      <c r="J107" s="1499"/>
      <c r="K107" s="1501">
        <v>0</v>
      </c>
      <c r="L107" s="1499">
        <v>0</v>
      </c>
      <c r="M107" s="1499">
        <v>0</v>
      </c>
      <c r="N107" s="1499">
        <v>0</v>
      </c>
      <c r="O107" s="1505">
        <v>59</v>
      </c>
      <c r="P107" s="1505">
        <v>1680</v>
      </c>
    </row>
    <row r="108" spans="1:16" ht="69.95" customHeight="1">
      <c r="L108" s="1432">
        <f>SUM(L81:L107)</f>
        <v>58</v>
      </c>
      <c r="M108" s="1432">
        <f>SUM(M81:M107)</f>
        <v>58</v>
      </c>
      <c r="N108" s="1432">
        <f>SUM(N81:N107)</f>
        <v>1640</v>
      </c>
    </row>
    <row r="110" spans="1:16" ht="69.95" customHeight="1">
      <c r="A110" s="1429"/>
      <c r="B110" s="1430"/>
      <c r="C110" s="1429"/>
      <c r="D110" s="1589">
        <v>1</v>
      </c>
      <c r="E110" s="1451" t="s">
        <v>4513</v>
      </c>
      <c r="F110" s="1429">
        <v>7340</v>
      </c>
      <c r="G110" s="1449" t="s">
        <v>2040</v>
      </c>
      <c r="H110" s="1449">
        <v>9167</v>
      </c>
      <c r="I110" s="1449"/>
      <c r="J110" s="1429"/>
      <c r="K110" s="1429">
        <v>20</v>
      </c>
      <c r="L110" s="1429">
        <v>9</v>
      </c>
      <c r="M110" s="1429">
        <v>9</v>
      </c>
      <c r="N110" s="1429">
        <f>SUM(K110*L110)</f>
        <v>180</v>
      </c>
    </row>
    <row r="111" spans="1:16" ht="69.95" customHeight="1">
      <c r="A111" s="1429"/>
      <c r="B111" s="1430"/>
      <c r="C111" s="1429"/>
      <c r="D111" s="1590"/>
      <c r="E111" s="1429" t="s">
        <v>4514</v>
      </c>
      <c r="F111" s="1429">
        <v>7341</v>
      </c>
      <c r="G111" s="1449" t="s">
        <v>2040</v>
      </c>
      <c r="H111" s="1449">
        <v>9209</v>
      </c>
      <c r="I111" s="1449"/>
      <c r="J111" s="1429"/>
      <c r="K111" s="1429">
        <v>10</v>
      </c>
      <c r="L111" s="1429">
        <v>18</v>
      </c>
      <c r="M111" s="1429">
        <v>18</v>
      </c>
      <c r="N111" s="1429">
        <f>SUM(K111*L111)</f>
        <v>180</v>
      </c>
    </row>
    <row r="112" spans="1:16" ht="69.95" customHeight="1">
      <c r="A112" s="1429"/>
      <c r="B112" s="1430"/>
      <c r="C112" s="1429"/>
      <c r="D112" s="1589">
        <v>2</v>
      </c>
      <c r="E112" s="1429" t="s">
        <v>4515</v>
      </c>
      <c r="F112" s="1429">
        <v>7303</v>
      </c>
      <c r="G112" s="1449" t="s">
        <v>2040</v>
      </c>
      <c r="H112" s="1449">
        <v>8959</v>
      </c>
      <c r="I112" s="1449"/>
      <c r="J112" s="1429"/>
      <c r="K112" s="1429">
        <v>20</v>
      </c>
      <c r="L112" s="1429">
        <v>2</v>
      </c>
      <c r="M112" s="1429">
        <v>2</v>
      </c>
      <c r="N112" s="1429">
        <f>SUM(K112*L112)</f>
        <v>40</v>
      </c>
    </row>
    <row r="113" spans="1:16" ht="69.95" customHeight="1">
      <c r="A113" s="1429"/>
      <c r="B113" s="1430"/>
      <c r="C113" s="1429"/>
      <c r="D113" s="1591"/>
      <c r="E113" s="1429" t="s">
        <v>4514</v>
      </c>
      <c r="F113" s="1429">
        <v>7342</v>
      </c>
      <c r="G113" s="1449" t="s">
        <v>2040</v>
      </c>
      <c r="H113" s="1449">
        <v>9190</v>
      </c>
      <c r="I113" s="1449"/>
      <c r="J113" s="1429"/>
      <c r="K113" s="1429">
        <v>10</v>
      </c>
      <c r="L113" s="1429">
        <v>18</v>
      </c>
      <c r="M113" s="1429">
        <v>18</v>
      </c>
      <c r="N113" s="1429">
        <f>SUM(K113*L113)</f>
        <v>180</v>
      </c>
    </row>
    <row r="114" spans="1:16" ht="69.95" customHeight="1">
      <c r="A114" s="1429"/>
      <c r="B114" s="1430"/>
      <c r="C114" s="1429"/>
      <c r="D114" s="1590"/>
      <c r="E114" s="1429" t="s">
        <v>4516</v>
      </c>
      <c r="F114" s="1429">
        <v>7343</v>
      </c>
      <c r="G114" s="1449" t="s">
        <v>2040</v>
      </c>
      <c r="H114" s="1449">
        <v>9219</v>
      </c>
      <c r="I114" s="1449"/>
      <c r="J114" s="1429"/>
      <c r="K114" s="1429">
        <v>20</v>
      </c>
      <c r="L114" s="1429">
        <v>4</v>
      </c>
      <c r="M114" s="1429">
        <v>4</v>
      </c>
      <c r="N114" s="1429">
        <f t="shared" ref="N114:N119" si="1">SUM(K114*L114)</f>
        <v>80</v>
      </c>
    </row>
    <row r="115" spans="1:16" ht="69.95" customHeight="1">
      <c r="A115" s="1429"/>
      <c r="B115" s="1430"/>
      <c r="C115" s="1429"/>
      <c r="D115" s="1591">
        <v>3</v>
      </c>
      <c r="E115" s="1451" t="s">
        <v>4517</v>
      </c>
      <c r="F115" s="1429">
        <v>7343</v>
      </c>
      <c r="G115" s="1449" t="s">
        <v>2040</v>
      </c>
      <c r="H115" s="1449">
        <v>9219</v>
      </c>
      <c r="I115" s="1449"/>
      <c r="J115" s="1429"/>
      <c r="K115" s="1429">
        <v>20</v>
      </c>
      <c r="L115" s="1429">
        <v>5</v>
      </c>
      <c r="M115" s="1429">
        <v>5</v>
      </c>
      <c r="N115" s="1429">
        <f t="shared" si="1"/>
        <v>100</v>
      </c>
    </row>
    <row r="116" spans="1:16" ht="69.95" customHeight="1">
      <c r="A116" s="1429"/>
      <c r="B116" s="1430"/>
      <c r="C116" s="1429"/>
      <c r="D116" s="1590"/>
      <c r="E116" s="1429" t="s">
        <v>4518</v>
      </c>
      <c r="F116" s="1429">
        <v>7348</v>
      </c>
      <c r="G116" s="1449" t="s">
        <v>2040</v>
      </c>
      <c r="H116" s="1449">
        <v>9223</v>
      </c>
      <c r="I116" s="1449"/>
      <c r="J116" s="1429"/>
      <c r="K116" s="1429">
        <v>10</v>
      </c>
      <c r="L116" s="1429">
        <v>17</v>
      </c>
      <c r="M116" s="1429">
        <v>17</v>
      </c>
      <c r="N116" s="1429">
        <f t="shared" si="1"/>
        <v>170</v>
      </c>
      <c r="O116" s="1432">
        <v>73</v>
      </c>
      <c r="P116" s="1432">
        <v>930</v>
      </c>
    </row>
    <row r="117" spans="1:16" ht="69.95" customHeight="1">
      <c r="L117" s="1432">
        <f>SUM(L110:L116)</f>
        <v>73</v>
      </c>
      <c r="M117" s="1432">
        <f>SUM(M110:M116)</f>
        <v>73</v>
      </c>
      <c r="N117" s="1432">
        <f>SUM(N110:N116)</f>
        <v>930</v>
      </c>
    </row>
    <row r="119" spans="1:16" ht="69.95" customHeight="1">
      <c r="A119" s="1429"/>
      <c r="B119" s="1429"/>
      <c r="C119" s="1429"/>
      <c r="D119" s="1589">
        <v>1</v>
      </c>
      <c r="E119" s="1452" t="s">
        <v>4519</v>
      </c>
      <c r="F119" s="1453">
        <v>4403</v>
      </c>
      <c r="G119" s="1449" t="s">
        <v>2040</v>
      </c>
      <c r="H119" s="1452"/>
      <c r="I119" s="1452" t="s">
        <v>3136</v>
      </c>
      <c r="J119" s="1429"/>
      <c r="K119" s="1452">
        <v>12</v>
      </c>
      <c r="L119" s="1452">
        <v>8</v>
      </c>
      <c r="M119" s="1452">
        <v>8</v>
      </c>
      <c r="N119" s="1429">
        <f t="shared" si="1"/>
        <v>96</v>
      </c>
    </row>
    <row r="120" spans="1:16" ht="69.95" customHeight="1">
      <c r="A120" s="1429"/>
      <c r="B120" s="1429"/>
      <c r="C120" s="1429"/>
      <c r="D120" s="1591"/>
      <c r="E120" s="1452" t="s">
        <v>4515</v>
      </c>
      <c r="F120" s="1453">
        <v>6496</v>
      </c>
      <c r="G120" s="1449" t="s">
        <v>2040</v>
      </c>
      <c r="H120" s="1452"/>
      <c r="I120" s="1452" t="s">
        <v>4520</v>
      </c>
      <c r="J120" s="1429"/>
      <c r="K120" s="1452">
        <v>30</v>
      </c>
      <c r="L120" s="1452">
        <v>2</v>
      </c>
      <c r="M120" s="1452">
        <v>2</v>
      </c>
      <c r="N120" s="1429">
        <f>SUM(K120*L120)</f>
        <v>60</v>
      </c>
    </row>
    <row r="121" spans="1:16" ht="69.95" customHeight="1">
      <c r="A121" s="1429"/>
      <c r="B121" s="1429"/>
      <c r="C121" s="1429"/>
      <c r="D121" s="1590"/>
      <c r="E121" s="1452" t="s">
        <v>4519</v>
      </c>
      <c r="F121" s="1453">
        <v>6494</v>
      </c>
      <c r="G121" s="1449" t="s">
        <v>2040</v>
      </c>
      <c r="H121" s="1452"/>
      <c r="I121" s="1452" t="s">
        <v>4521</v>
      </c>
      <c r="J121" s="1429"/>
      <c r="K121" s="1452">
        <v>16</v>
      </c>
      <c r="L121" s="1452">
        <v>8</v>
      </c>
      <c r="M121" s="1452">
        <v>8</v>
      </c>
      <c r="N121" s="1429">
        <f>SUM(K121*L121)</f>
        <v>128</v>
      </c>
      <c r="O121" s="1432">
        <v>18</v>
      </c>
      <c r="P121" s="1432">
        <v>284</v>
      </c>
    </row>
    <row r="122" spans="1:16" ht="69.95" customHeight="1">
      <c r="K122" s="1432">
        <f>SUM(K119:K121)</f>
        <v>58</v>
      </c>
      <c r="L122" s="1432">
        <f>SUM(L119:L121)</f>
        <v>18</v>
      </c>
      <c r="M122" s="1432">
        <f>SUM(M119:M121)</f>
        <v>18</v>
      </c>
      <c r="N122" s="1432">
        <f>SUM(N119:N121)</f>
        <v>284</v>
      </c>
    </row>
    <row r="124" spans="1:16" ht="69.95" customHeight="1">
      <c r="A124" s="1429"/>
      <c r="B124" s="1430"/>
      <c r="C124" s="1430"/>
      <c r="D124" s="1454">
        <v>1</v>
      </c>
      <c r="E124" s="1455" t="s">
        <v>4522</v>
      </c>
      <c r="F124" s="1442">
        <v>4207</v>
      </c>
      <c r="G124" s="1449" t="s">
        <v>2040</v>
      </c>
      <c r="H124" s="1449">
        <v>9165</v>
      </c>
      <c r="I124" s="1429"/>
      <c r="J124" s="1429"/>
      <c r="K124" s="1454">
        <v>15</v>
      </c>
      <c r="L124" s="1454">
        <v>9</v>
      </c>
      <c r="M124" s="1454">
        <v>9</v>
      </c>
      <c r="N124" s="1429">
        <f>SUM(K124*L124)</f>
        <v>135</v>
      </c>
    </row>
    <row r="125" spans="1:16" ht="69.95" customHeight="1">
      <c r="A125" s="1429"/>
      <c r="B125" s="1430"/>
      <c r="C125" s="1430"/>
      <c r="D125" s="1454">
        <v>1</v>
      </c>
      <c r="E125" s="1455" t="s">
        <v>4523</v>
      </c>
      <c r="F125" s="1442">
        <v>4211</v>
      </c>
      <c r="G125" s="1449" t="s">
        <v>2040</v>
      </c>
      <c r="H125" s="1430">
        <v>9212</v>
      </c>
      <c r="I125" s="1429"/>
      <c r="J125" s="1429"/>
      <c r="K125" s="1454">
        <v>15</v>
      </c>
      <c r="L125" s="1454">
        <v>7</v>
      </c>
      <c r="M125" s="1454">
        <v>7</v>
      </c>
      <c r="N125" s="1429">
        <f t="shared" ref="N125:N186" si="2">SUM(K125*L125)</f>
        <v>105</v>
      </c>
    </row>
    <row r="126" spans="1:16" ht="69.95" customHeight="1">
      <c r="A126" s="1429"/>
      <c r="B126" s="1430"/>
      <c r="C126" s="1430"/>
      <c r="D126" s="1454">
        <v>2</v>
      </c>
      <c r="E126" s="1455" t="s">
        <v>3980</v>
      </c>
      <c r="F126" s="1442">
        <v>4219</v>
      </c>
      <c r="G126" s="1449" t="s">
        <v>2040</v>
      </c>
      <c r="H126" s="1449">
        <v>9158</v>
      </c>
      <c r="I126" s="1429"/>
      <c r="J126" s="1429"/>
      <c r="K126" s="1454">
        <v>30</v>
      </c>
      <c r="L126" s="1454">
        <v>3</v>
      </c>
      <c r="M126" s="1454">
        <v>3</v>
      </c>
      <c r="N126" s="1429">
        <f t="shared" si="2"/>
        <v>90</v>
      </c>
    </row>
    <row r="127" spans="1:16" ht="69.95" customHeight="1">
      <c r="A127" s="1429"/>
      <c r="B127" s="1430"/>
      <c r="C127" s="1430"/>
      <c r="D127" s="1454" t="s">
        <v>4149</v>
      </c>
      <c r="E127" s="1455" t="s">
        <v>3984</v>
      </c>
      <c r="F127" s="1442">
        <v>4220</v>
      </c>
      <c r="G127" s="1449" t="s">
        <v>2040</v>
      </c>
      <c r="H127" s="1449">
        <v>9155</v>
      </c>
      <c r="I127" s="1429"/>
      <c r="J127" s="1429"/>
      <c r="K127" s="1454">
        <v>13</v>
      </c>
      <c r="L127" s="1454">
        <v>7</v>
      </c>
      <c r="M127" s="1454">
        <v>7</v>
      </c>
      <c r="N127" s="1429">
        <f t="shared" si="2"/>
        <v>91</v>
      </c>
    </row>
    <row r="128" spans="1:16" ht="69.95" customHeight="1">
      <c r="A128" s="1429"/>
      <c r="B128" s="1430"/>
      <c r="C128" s="1430"/>
      <c r="D128" s="1454">
        <v>1</v>
      </c>
      <c r="E128" s="1455" t="s">
        <v>3980</v>
      </c>
      <c r="F128" s="1442">
        <v>4221</v>
      </c>
      <c r="G128" s="1449" t="s">
        <v>2040</v>
      </c>
      <c r="H128" s="1449">
        <v>9164</v>
      </c>
      <c r="I128" s="1429"/>
      <c r="J128" s="1429"/>
      <c r="K128" s="1454">
        <v>15</v>
      </c>
      <c r="L128" s="1454">
        <v>3</v>
      </c>
      <c r="M128" s="1454">
        <v>3</v>
      </c>
      <c r="N128" s="1429">
        <f t="shared" si="2"/>
        <v>45</v>
      </c>
    </row>
    <row r="129" spans="1:14" ht="69.95" customHeight="1">
      <c r="A129" s="1429"/>
      <c r="B129" s="1430"/>
      <c r="C129" s="1430"/>
      <c r="D129" s="1454">
        <v>2</v>
      </c>
      <c r="E129" s="1455" t="s">
        <v>4153</v>
      </c>
      <c r="F129" s="1442">
        <v>4236</v>
      </c>
      <c r="G129" s="1449" t="s">
        <v>2040</v>
      </c>
      <c r="H129" s="1449">
        <v>9197</v>
      </c>
      <c r="I129" s="1429"/>
      <c r="J129" s="1429"/>
      <c r="K129" s="1454">
        <v>40</v>
      </c>
      <c r="L129" s="1454">
        <v>2</v>
      </c>
      <c r="M129" s="1454">
        <v>2</v>
      </c>
      <c r="N129" s="1429">
        <f t="shared" si="2"/>
        <v>80</v>
      </c>
    </row>
    <row r="130" spans="1:14" ht="69.95" customHeight="1">
      <c r="A130" s="1429"/>
      <c r="B130" s="1430"/>
      <c r="C130" s="1430"/>
      <c r="D130" s="1454">
        <v>2</v>
      </c>
      <c r="E130" s="1442">
        <v>1</v>
      </c>
      <c r="F130" s="1442">
        <v>4240</v>
      </c>
      <c r="G130" s="1449" t="s">
        <v>2040</v>
      </c>
      <c r="H130" s="1449">
        <v>9234</v>
      </c>
      <c r="I130" s="1429"/>
      <c r="J130" s="1429"/>
      <c r="K130" s="1454">
        <v>40</v>
      </c>
      <c r="L130" s="1454">
        <v>1</v>
      </c>
      <c r="M130" s="1454">
        <v>1</v>
      </c>
      <c r="N130" s="1429">
        <f t="shared" si="2"/>
        <v>40</v>
      </c>
    </row>
    <row r="131" spans="1:14" ht="69.95" customHeight="1">
      <c r="A131" s="1429"/>
      <c r="B131" s="1430"/>
      <c r="C131" s="1430"/>
      <c r="D131" s="1454">
        <v>1</v>
      </c>
      <c r="E131" s="1442" t="s">
        <v>4519</v>
      </c>
      <c r="F131" s="1442">
        <v>4295</v>
      </c>
      <c r="G131" s="1449" t="s">
        <v>2040</v>
      </c>
      <c r="H131" s="1449"/>
      <c r="I131" s="1429"/>
      <c r="J131" s="1429"/>
      <c r="K131" s="1454">
        <v>15</v>
      </c>
      <c r="L131" s="1454">
        <v>8</v>
      </c>
      <c r="M131" s="1454">
        <v>8</v>
      </c>
      <c r="N131" s="1429">
        <f t="shared" si="2"/>
        <v>120</v>
      </c>
    </row>
    <row r="132" spans="1:14" ht="69.95" customHeight="1">
      <c r="A132" s="1429"/>
      <c r="B132" s="1430"/>
      <c r="C132" s="1430"/>
      <c r="D132" s="1454">
        <v>2</v>
      </c>
      <c r="E132" s="1442">
        <v>1</v>
      </c>
      <c r="F132" s="1442">
        <v>6232</v>
      </c>
      <c r="G132" s="1449" t="s">
        <v>2040</v>
      </c>
      <c r="H132" s="1449">
        <v>8201</v>
      </c>
      <c r="I132" s="1429"/>
      <c r="J132" s="1429"/>
      <c r="K132" s="1454">
        <v>55</v>
      </c>
      <c r="L132" s="1454">
        <v>1</v>
      </c>
      <c r="M132" s="1454">
        <v>1</v>
      </c>
      <c r="N132" s="1429">
        <f t="shared" si="2"/>
        <v>55</v>
      </c>
    </row>
    <row r="133" spans="1:14" ht="69.95" customHeight="1">
      <c r="A133" s="1429"/>
      <c r="B133" s="1430"/>
      <c r="C133" s="1430"/>
      <c r="D133" s="1454">
        <v>2</v>
      </c>
      <c r="E133" s="1442" t="s">
        <v>4515</v>
      </c>
      <c r="F133" s="1442">
        <v>7239</v>
      </c>
      <c r="G133" s="1449" t="s">
        <v>2040</v>
      </c>
      <c r="H133" s="1449">
        <v>8697</v>
      </c>
      <c r="I133" s="1429"/>
      <c r="J133" s="1429"/>
      <c r="K133" s="1454">
        <v>40</v>
      </c>
      <c r="L133" s="1454">
        <v>2</v>
      </c>
      <c r="M133" s="1454">
        <v>2</v>
      </c>
      <c r="N133" s="1429">
        <f t="shared" si="2"/>
        <v>80</v>
      </c>
    </row>
    <row r="134" spans="1:14" ht="69.95" customHeight="1">
      <c r="A134" s="1429"/>
      <c r="B134" s="1430"/>
      <c r="C134" s="1430"/>
      <c r="D134" s="1454">
        <v>2</v>
      </c>
      <c r="E134" s="1442" t="s">
        <v>4515</v>
      </c>
      <c r="F134" s="1442">
        <v>7299</v>
      </c>
      <c r="G134" s="1449" t="s">
        <v>2040</v>
      </c>
      <c r="H134" s="1449">
        <v>9477</v>
      </c>
      <c r="I134" s="1429"/>
      <c r="J134" s="1429"/>
      <c r="K134" s="1454">
        <v>20</v>
      </c>
      <c r="L134" s="1454">
        <v>2</v>
      </c>
      <c r="M134" s="1454">
        <v>2</v>
      </c>
      <c r="N134" s="1429">
        <f t="shared" si="2"/>
        <v>40</v>
      </c>
    </row>
    <row r="135" spans="1:14" s="1490" customFormat="1" ht="69.95" customHeight="1">
      <c r="A135" s="1486"/>
      <c r="B135" s="1487"/>
      <c r="C135" s="1487" t="s">
        <v>4547</v>
      </c>
      <c r="D135" s="1486">
        <v>2</v>
      </c>
      <c r="E135" s="1488">
        <v>1</v>
      </c>
      <c r="F135" s="1488">
        <v>62016</v>
      </c>
      <c r="G135" s="1489" t="s">
        <v>2040</v>
      </c>
      <c r="H135" s="1489">
        <v>9504</v>
      </c>
      <c r="I135" s="1486"/>
      <c r="J135" s="1486"/>
      <c r="K135" s="1486">
        <v>25</v>
      </c>
      <c r="L135" s="1486">
        <v>1</v>
      </c>
      <c r="M135" s="1486">
        <v>1</v>
      </c>
      <c r="N135" s="1486">
        <f t="shared" si="2"/>
        <v>25</v>
      </c>
    </row>
    <row r="136" spans="1:14" ht="69.95" customHeight="1">
      <c r="A136" s="1429"/>
      <c r="B136" s="1430"/>
      <c r="C136" s="1430"/>
      <c r="D136" s="1454">
        <v>2</v>
      </c>
      <c r="E136" s="1442">
        <v>1</v>
      </c>
      <c r="F136" s="1442">
        <v>62012</v>
      </c>
      <c r="G136" s="1449" t="s">
        <v>2040</v>
      </c>
      <c r="H136" s="1449">
        <v>9497</v>
      </c>
      <c r="I136" s="1429"/>
      <c r="J136" s="1429"/>
      <c r="K136" s="1454">
        <v>30</v>
      </c>
      <c r="L136" s="1454">
        <v>1</v>
      </c>
      <c r="M136" s="1454">
        <v>1</v>
      </c>
      <c r="N136" s="1429">
        <f t="shared" si="2"/>
        <v>30</v>
      </c>
    </row>
    <row r="137" spans="1:14" ht="69.95" customHeight="1">
      <c r="A137" s="1429"/>
      <c r="B137" s="1430"/>
      <c r="C137" s="1430"/>
      <c r="D137" s="1454">
        <v>1</v>
      </c>
      <c r="E137" s="1442" t="s">
        <v>4516</v>
      </c>
      <c r="F137" s="1442" t="s">
        <v>903</v>
      </c>
      <c r="G137" s="1449" t="s">
        <v>2040</v>
      </c>
      <c r="H137" s="1449">
        <v>9715</v>
      </c>
      <c r="I137" s="1429"/>
      <c r="J137" s="1429"/>
      <c r="K137" s="1454">
        <v>18</v>
      </c>
      <c r="L137" s="1454">
        <v>4</v>
      </c>
      <c r="M137" s="1454">
        <v>4</v>
      </c>
      <c r="N137" s="1429">
        <f t="shared" si="2"/>
        <v>72</v>
      </c>
    </row>
    <row r="138" spans="1:14" ht="69.95" customHeight="1">
      <c r="A138" s="1429"/>
      <c r="B138" s="1456"/>
      <c r="C138" s="1456"/>
      <c r="D138" s="1454">
        <v>2</v>
      </c>
      <c r="E138" s="1457" t="s">
        <v>4515</v>
      </c>
      <c r="F138" s="1458" t="s">
        <v>3267</v>
      </c>
      <c r="G138" s="1448" t="s">
        <v>3096</v>
      </c>
      <c r="H138" s="1448" t="s">
        <v>3268</v>
      </c>
      <c r="I138" s="1448" t="s">
        <v>3268</v>
      </c>
      <c r="J138" s="1429"/>
      <c r="K138" s="1454">
        <v>30</v>
      </c>
      <c r="L138" s="1454">
        <v>2</v>
      </c>
      <c r="M138" s="1454">
        <v>2</v>
      </c>
      <c r="N138" s="1429">
        <f t="shared" si="2"/>
        <v>60</v>
      </c>
    </row>
    <row r="139" spans="1:14" ht="69.95" customHeight="1">
      <c r="A139" s="1429"/>
      <c r="B139" s="1456"/>
      <c r="C139" s="1456"/>
      <c r="D139" s="1454">
        <v>2</v>
      </c>
      <c r="E139" s="1457">
        <v>1</v>
      </c>
      <c r="F139" s="1458" t="s">
        <v>3277</v>
      </c>
      <c r="G139" s="1448" t="s">
        <v>3096</v>
      </c>
      <c r="H139" s="1448" t="s">
        <v>3278</v>
      </c>
      <c r="I139" s="1448" t="s">
        <v>3278</v>
      </c>
      <c r="J139" s="1429"/>
      <c r="K139" s="1454">
        <v>30</v>
      </c>
      <c r="L139" s="1454">
        <v>1</v>
      </c>
      <c r="M139" s="1454">
        <v>1</v>
      </c>
      <c r="N139" s="1429">
        <f t="shared" si="2"/>
        <v>30</v>
      </c>
    </row>
    <row r="140" spans="1:14" ht="69.95" customHeight="1">
      <c r="A140" s="1429"/>
      <c r="B140" s="1456"/>
      <c r="C140" s="1456"/>
      <c r="D140" s="1454">
        <v>2</v>
      </c>
      <c r="E140" s="1457">
        <v>1</v>
      </c>
      <c r="F140" s="1458" t="s">
        <v>3279</v>
      </c>
      <c r="G140" s="1448" t="s">
        <v>3096</v>
      </c>
      <c r="H140" s="1448" t="s">
        <v>3280</v>
      </c>
      <c r="I140" s="1448" t="s">
        <v>3280</v>
      </c>
      <c r="J140" s="1429"/>
      <c r="K140" s="1454">
        <v>30</v>
      </c>
      <c r="L140" s="1454">
        <v>1</v>
      </c>
      <c r="M140" s="1454">
        <v>1</v>
      </c>
      <c r="N140" s="1429">
        <f t="shared" si="2"/>
        <v>30</v>
      </c>
    </row>
    <row r="141" spans="1:14" ht="69.95" customHeight="1">
      <c r="A141" s="1429"/>
      <c r="B141" s="1459"/>
      <c r="C141" s="1459"/>
      <c r="D141" s="1454">
        <v>2</v>
      </c>
      <c r="E141" s="1460">
        <v>1</v>
      </c>
      <c r="F141" s="1460" t="s">
        <v>4156</v>
      </c>
      <c r="G141" s="1448" t="s">
        <v>3096</v>
      </c>
      <c r="H141" s="1448" t="s">
        <v>4157</v>
      </c>
      <c r="I141" s="1448" t="s">
        <v>4157</v>
      </c>
      <c r="J141" s="1429"/>
      <c r="K141" s="1454">
        <v>40</v>
      </c>
      <c r="L141" s="1454">
        <v>1</v>
      </c>
      <c r="M141" s="1454">
        <v>1</v>
      </c>
      <c r="N141" s="1429">
        <f t="shared" si="2"/>
        <v>40</v>
      </c>
    </row>
    <row r="142" spans="1:14" ht="69.95" customHeight="1">
      <c r="A142" s="1429"/>
      <c r="B142" s="1461"/>
      <c r="C142" s="1461"/>
      <c r="D142" s="1462">
        <v>2</v>
      </c>
      <c r="E142" s="1462">
        <v>1</v>
      </c>
      <c r="F142" s="1463">
        <v>6676</v>
      </c>
      <c r="G142" s="1464" t="s">
        <v>2040</v>
      </c>
      <c r="H142" s="1465">
        <v>8820</v>
      </c>
      <c r="I142" s="1464" t="s">
        <v>4524</v>
      </c>
      <c r="J142" s="1462"/>
      <c r="K142" s="1462">
        <v>20</v>
      </c>
      <c r="L142" s="1462">
        <v>1</v>
      </c>
      <c r="M142" s="1462">
        <v>1</v>
      </c>
      <c r="N142" s="1462">
        <f t="shared" si="2"/>
        <v>20</v>
      </c>
    </row>
    <row r="143" spans="1:14" ht="69.95" customHeight="1">
      <c r="A143" s="1429"/>
      <c r="B143" s="1461"/>
      <c r="C143" s="1463"/>
      <c r="D143" s="1462">
        <v>2</v>
      </c>
      <c r="E143" s="1462">
        <v>1</v>
      </c>
      <c r="F143" s="1466" t="s">
        <v>4160</v>
      </c>
      <c r="G143" s="1467" t="s">
        <v>2040</v>
      </c>
      <c r="H143" s="1467"/>
      <c r="I143" s="1467" t="s">
        <v>2248</v>
      </c>
      <c r="J143" s="1462"/>
      <c r="K143" s="1462">
        <v>30</v>
      </c>
      <c r="L143" s="1462">
        <v>1</v>
      </c>
      <c r="M143" s="1462">
        <v>1</v>
      </c>
      <c r="N143" s="1462">
        <f t="shared" si="2"/>
        <v>30</v>
      </c>
    </row>
    <row r="144" spans="1:14" ht="69.95" customHeight="1">
      <c r="A144" s="1429"/>
      <c r="B144" s="1461"/>
      <c r="C144" s="1463"/>
      <c r="D144" s="1462">
        <v>2</v>
      </c>
      <c r="E144" s="1462">
        <v>1</v>
      </c>
      <c r="F144" s="1466" t="s">
        <v>4159</v>
      </c>
      <c r="G144" s="1467" t="s">
        <v>2040</v>
      </c>
      <c r="H144" s="1467"/>
      <c r="I144" s="1467" t="s">
        <v>2246</v>
      </c>
      <c r="J144" s="1462"/>
      <c r="K144" s="1462">
        <v>30</v>
      </c>
      <c r="L144" s="1462">
        <v>1</v>
      </c>
      <c r="M144" s="1462">
        <v>1</v>
      </c>
      <c r="N144" s="1462">
        <f t="shared" si="2"/>
        <v>30</v>
      </c>
    </row>
    <row r="145" spans="1:16" ht="69.95" customHeight="1">
      <c r="A145" s="1429"/>
      <c r="B145" s="1468"/>
      <c r="C145" s="1468"/>
      <c r="D145" s="1462">
        <v>2</v>
      </c>
      <c r="E145" s="1462">
        <v>2</v>
      </c>
      <c r="F145" s="1469" t="s">
        <v>4525</v>
      </c>
      <c r="G145" s="1467" t="s">
        <v>2040</v>
      </c>
      <c r="H145" s="1462"/>
      <c r="I145" s="1462"/>
      <c r="J145" s="1462"/>
      <c r="K145" s="1462">
        <v>15</v>
      </c>
      <c r="L145" s="1462">
        <v>2</v>
      </c>
      <c r="M145" s="1462">
        <v>2</v>
      </c>
      <c r="N145" s="1462">
        <f t="shared" si="2"/>
        <v>30</v>
      </c>
    </row>
    <row r="146" spans="1:16" ht="69.95" customHeight="1">
      <c r="A146" s="1429"/>
      <c r="B146" s="1461"/>
      <c r="C146" s="1461"/>
      <c r="D146" s="1462">
        <v>2</v>
      </c>
      <c r="E146" s="1462">
        <v>2</v>
      </c>
      <c r="F146" s="1467">
        <v>7101</v>
      </c>
      <c r="G146" s="1467" t="s">
        <v>2040</v>
      </c>
      <c r="H146" s="1467">
        <v>9376</v>
      </c>
      <c r="I146" s="1467" t="s">
        <v>3113</v>
      </c>
      <c r="J146" s="1462"/>
      <c r="K146" s="1462">
        <v>15</v>
      </c>
      <c r="L146" s="1462">
        <v>2</v>
      </c>
      <c r="M146" s="1462">
        <v>2</v>
      </c>
      <c r="N146" s="1462">
        <f t="shared" si="2"/>
        <v>30</v>
      </c>
    </row>
    <row r="147" spans="1:16" ht="69.95" customHeight="1">
      <c r="A147" s="1429"/>
      <c r="B147" s="1456"/>
      <c r="C147" s="1456"/>
      <c r="D147" s="1454"/>
      <c r="E147" s="1457" t="s">
        <v>4515</v>
      </c>
      <c r="F147" s="1458" t="s">
        <v>3269</v>
      </c>
      <c r="G147" s="1448" t="s">
        <v>3096</v>
      </c>
      <c r="H147" s="1448" t="s">
        <v>3270</v>
      </c>
      <c r="I147" s="1448" t="s">
        <v>4526</v>
      </c>
      <c r="J147" s="1429"/>
      <c r="K147" s="1454">
        <v>30</v>
      </c>
      <c r="L147" s="1454">
        <v>2</v>
      </c>
      <c r="M147" s="1454">
        <v>2</v>
      </c>
      <c r="N147" s="1429">
        <f t="shared" si="2"/>
        <v>60</v>
      </c>
    </row>
    <row r="148" spans="1:16" ht="69.95" customHeight="1">
      <c r="A148" s="1429"/>
      <c r="B148" s="1456"/>
      <c r="C148" s="1456"/>
      <c r="D148" s="1454"/>
      <c r="E148" s="1457">
        <v>1</v>
      </c>
      <c r="F148" s="1458" t="s">
        <v>3275</v>
      </c>
      <c r="G148" s="1448" t="s">
        <v>3096</v>
      </c>
      <c r="H148" s="1448" t="s">
        <v>3276</v>
      </c>
      <c r="I148" s="1448" t="s">
        <v>3276</v>
      </c>
      <c r="J148" s="1429"/>
      <c r="K148" s="1454">
        <v>30</v>
      </c>
      <c r="L148" s="1454">
        <v>1</v>
      </c>
      <c r="M148" s="1454">
        <v>1</v>
      </c>
      <c r="N148" s="1429">
        <f t="shared" si="2"/>
        <v>30</v>
      </c>
      <c r="O148" s="1432">
        <v>66</v>
      </c>
      <c r="P148" s="1432">
        <v>1398</v>
      </c>
    </row>
    <row r="149" spans="1:16" ht="69.95" customHeight="1">
      <c r="L149" s="1432">
        <f>SUM(L124:L148)</f>
        <v>66</v>
      </c>
      <c r="M149" s="1432">
        <f>SUM(M124:M148)</f>
        <v>66</v>
      </c>
      <c r="N149" s="1432">
        <f>SUM(N124:N148)</f>
        <v>1398</v>
      </c>
    </row>
    <row r="151" spans="1:16" ht="69.95" customHeight="1">
      <c r="A151" s="1429"/>
      <c r="B151" s="1470"/>
      <c r="C151" s="1429"/>
      <c r="D151" s="1429"/>
      <c r="E151" s="1450"/>
      <c r="F151" s="1450" t="s">
        <v>2266</v>
      </c>
      <c r="G151" s="1429" t="s">
        <v>4220</v>
      </c>
      <c r="H151" s="1429"/>
      <c r="I151" s="1429"/>
      <c r="J151" s="1429"/>
      <c r="K151" s="1429">
        <v>60</v>
      </c>
      <c r="L151" s="1429">
        <v>1</v>
      </c>
      <c r="M151" s="1429">
        <v>1</v>
      </c>
      <c r="N151" s="1429">
        <f t="shared" si="2"/>
        <v>60</v>
      </c>
    </row>
    <row r="152" spans="1:16" ht="69.95" customHeight="1">
      <c r="A152" s="1429"/>
      <c r="B152" s="1470"/>
      <c r="C152" s="1429"/>
      <c r="D152" s="1429"/>
      <c r="E152" s="1450"/>
      <c r="F152" s="1450" t="s">
        <v>2266</v>
      </c>
      <c r="G152" s="1429" t="s">
        <v>4220</v>
      </c>
      <c r="H152" s="1429"/>
      <c r="I152" s="1429"/>
      <c r="J152" s="1429"/>
      <c r="K152" s="1429">
        <v>40</v>
      </c>
      <c r="L152" s="1429">
        <v>1</v>
      </c>
      <c r="M152" s="1429">
        <v>1</v>
      </c>
      <c r="N152" s="1429">
        <f t="shared" si="2"/>
        <v>40</v>
      </c>
    </row>
    <row r="153" spans="1:16" ht="69.95" customHeight="1">
      <c r="A153" s="1429"/>
      <c r="B153" s="1470"/>
      <c r="C153" s="1429"/>
      <c r="D153" s="1429"/>
      <c r="E153" s="1450"/>
      <c r="F153" s="1450" t="s">
        <v>2267</v>
      </c>
      <c r="G153" s="1429" t="s">
        <v>4220</v>
      </c>
      <c r="H153" s="1429"/>
      <c r="I153" s="1429"/>
      <c r="J153" s="1429"/>
      <c r="K153" s="1429">
        <v>60</v>
      </c>
      <c r="L153" s="1429">
        <v>1</v>
      </c>
      <c r="M153" s="1429">
        <v>1</v>
      </c>
      <c r="N153" s="1429">
        <f t="shared" si="2"/>
        <v>60</v>
      </c>
    </row>
    <row r="154" spans="1:16" ht="69.95" customHeight="1">
      <c r="A154" s="1429"/>
      <c r="B154" s="1470"/>
      <c r="C154" s="1429"/>
      <c r="D154" s="1429"/>
      <c r="E154" s="1450"/>
      <c r="F154" s="1450" t="s">
        <v>2267</v>
      </c>
      <c r="G154" s="1429" t="s">
        <v>4220</v>
      </c>
      <c r="H154" s="1429"/>
      <c r="I154" s="1429"/>
      <c r="J154" s="1429"/>
      <c r="K154" s="1429">
        <v>40</v>
      </c>
      <c r="L154" s="1429">
        <v>1</v>
      </c>
      <c r="M154" s="1429">
        <v>1</v>
      </c>
      <c r="N154" s="1429">
        <f t="shared" si="2"/>
        <v>40</v>
      </c>
    </row>
    <row r="155" spans="1:16" ht="69.95" customHeight="1">
      <c r="A155" s="1429"/>
      <c r="B155" s="1470"/>
      <c r="C155" s="1429"/>
      <c r="D155" s="1429"/>
      <c r="E155" s="1450"/>
      <c r="F155" s="1450" t="s">
        <v>2269</v>
      </c>
      <c r="G155" s="1429" t="s">
        <v>4220</v>
      </c>
      <c r="H155" s="1429"/>
      <c r="I155" s="1429"/>
      <c r="J155" s="1429"/>
      <c r="K155" s="1429">
        <v>64</v>
      </c>
      <c r="L155" s="1429">
        <v>1</v>
      </c>
      <c r="M155" s="1429">
        <v>1</v>
      </c>
      <c r="N155" s="1429">
        <f t="shared" si="2"/>
        <v>64</v>
      </c>
    </row>
    <row r="156" spans="1:16" ht="69.95" customHeight="1">
      <c r="A156" s="1429"/>
      <c r="B156" s="1470"/>
      <c r="C156" s="1429"/>
      <c r="D156" s="1429"/>
      <c r="E156" s="1450"/>
      <c r="F156" s="1450" t="s">
        <v>2269</v>
      </c>
      <c r="G156" s="1429" t="s">
        <v>4220</v>
      </c>
      <c r="H156" s="1429"/>
      <c r="I156" s="1429"/>
      <c r="J156" s="1429"/>
      <c r="K156" s="1429">
        <v>36</v>
      </c>
      <c r="L156" s="1429">
        <v>1</v>
      </c>
      <c r="M156" s="1429">
        <v>1</v>
      </c>
      <c r="N156" s="1429">
        <f t="shared" si="2"/>
        <v>36</v>
      </c>
    </row>
    <row r="157" spans="1:16" ht="69.95" customHeight="1">
      <c r="A157" s="1429"/>
      <c r="B157" s="1470"/>
      <c r="C157" s="1429"/>
      <c r="D157" s="1429"/>
      <c r="E157" s="1450"/>
      <c r="F157" s="1450" t="s">
        <v>2268</v>
      </c>
      <c r="G157" s="1429" t="s">
        <v>4220</v>
      </c>
      <c r="H157" s="1429"/>
      <c r="I157" s="1429"/>
      <c r="J157" s="1429"/>
      <c r="K157" s="1429">
        <v>64</v>
      </c>
      <c r="L157" s="1429">
        <v>1</v>
      </c>
      <c r="M157" s="1429">
        <v>1</v>
      </c>
      <c r="N157" s="1429">
        <f t="shared" si="2"/>
        <v>64</v>
      </c>
    </row>
    <row r="158" spans="1:16" ht="69.95" customHeight="1">
      <c r="A158" s="1429"/>
      <c r="B158" s="1470"/>
      <c r="C158" s="1429"/>
      <c r="D158" s="1429"/>
      <c r="E158" s="1450"/>
      <c r="F158" s="1450" t="s">
        <v>2268</v>
      </c>
      <c r="G158" s="1429" t="s">
        <v>4220</v>
      </c>
      <c r="H158" s="1429"/>
      <c r="I158" s="1429"/>
      <c r="J158" s="1429"/>
      <c r="K158" s="1429">
        <v>36</v>
      </c>
      <c r="L158" s="1429">
        <v>1</v>
      </c>
      <c r="M158" s="1429">
        <v>1</v>
      </c>
      <c r="N158" s="1429">
        <f t="shared" si="2"/>
        <v>36</v>
      </c>
    </row>
    <row r="159" spans="1:16" ht="69.95" customHeight="1">
      <c r="A159" s="1429"/>
      <c r="B159" s="1471"/>
      <c r="C159" s="1429"/>
      <c r="D159" s="1429"/>
      <c r="E159" s="1002"/>
      <c r="F159" s="1002" t="s">
        <v>2258</v>
      </c>
      <c r="G159" s="1429" t="s">
        <v>4220</v>
      </c>
      <c r="H159" s="1429"/>
      <c r="I159" s="1429"/>
      <c r="J159" s="1429"/>
      <c r="K159" s="1429">
        <v>64</v>
      </c>
      <c r="L159" s="1429">
        <v>1</v>
      </c>
      <c r="M159" s="1429">
        <v>1</v>
      </c>
      <c r="N159" s="1429">
        <f t="shared" si="2"/>
        <v>64</v>
      </c>
    </row>
    <row r="160" spans="1:16" ht="69.95" customHeight="1">
      <c r="A160" s="1429"/>
      <c r="B160" s="1471"/>
      <c r="C160" s="1429"/>
      <c r="D160" s="1429"/>
      <c r="E160" s="1002"/>
      <c r="F160" s="1002" t="s">
        <v>2258</v>
      </c>
      <c r="G160" s="1429" t="s">
        <v>4220</v>
      </c>
      <c r="H160" s="1429"/>
      <c r="I160" s="1429"/>
      <c r="J160" s="1429"/>
      <c r="K160" s="1429">
        <v>36</v>
      </c>
      <c r="L160" s="1429">
        <v>1</v>
      </c>
      <c r="M160" s="1429">
        <v>1</v>
      </c>
      <c r="N160" s="1429">
        <f t="shared" si="2"/>
        <v>36</v>
      </c>
    </row>
    <row r="161" spans="1:14" ht="69.95" customHeight="1">
      <c r="A161" s="1429"/>
      <c r="B161" s="1471"/>
      <c r="C161" s="1429"/>
      <c r="D161" s="1429"/>
      <c r="E161" s="1002"/>
      <c r="F161" s="1002" t="s">
        <v>2259</v>
      </c>
      <c r="G161" s="1429" t="s">
        <v>4220</v>
      </c>
      <c r="H161" s="1429"/>
      <c r="I161" s="1429"/>
      <c r="J161" s="1429"/>
      <c r="K161" s="1429">
        <v>64</v>
      </c>
      <c r="L161" s="1429">
        <v>1</v>
      </c>
      <c r="M161" s="1429">
        <v>1</v>
      </c>
      <c r="N161" s="1429">
        <f t="shared" si="2"/>
        <v>64</v>
      </c>
    </row>
    <row r="162" spans="1:14" ht="69.95" customHeight="1">
      <c r="A162" s="1429"/>
      <c r="B162" s="1471"/>
      <c r="C162" s="1429"/>
      <c r="D162" s="1429"/>
      <c r="E162" s="1002"/>
      <c r="F162" s="1002" t="s">
        <v>2259</v>
      </c>
      <c r="G162" s="1429" t="s">
        <v>4220</v>
      </c>
      <c r="H162" s="1429"/>
      <c r="I162" s="1429"/>
      <c r="J162" s="1429"/>
      <c r="K162" s="1429">
        <v>36</v>
      </c>
      <c r="L162" s="1429">
        <v>1</v>
      </c>
      <c r="M162" s="1429">
        <v>1</v>
      </c>
      <c r="N162" s="1429">
        <f t="shared" si="2"/>
        <v>36</v>
      </c>
    </row>
    <row r="163" spans="1:14" ht="69.95" customHeight="1">
      <c r="A163" s="1429"/>
      <c r="B163" s="1471"/>
      <c r="C163" s="1429"/>
      <c r="D163" s="1429"/>
      <c r="E163" s="1002"/>
      <c r="F163" s="1002" t="s">
        <v>2261</v>
      </c>
      <c r="G163" s="1429" t="s">
        <v>4220</v>
      </c>
      <c r="H163" s="1429"/>
      <c r="I163" s="1429"/>
      <c r="J163" s="1429"/>
      <c r="K163" s="1429">
        <v>64</v>
      </c>
      <c r="L163" s="1429">
        <v>1</v>
      </c>
      <c r="M163" s="1429">
        <v>1</v>
      </c>
      <c r="N163" s="1429">
        <f t="shared" si="2"/>
        <v>64</v>
      </c>
    </row>
    <row r="164" spans="1:14" ht="69.95" customHeight="1">
      <c r="A164" s="1429"/>
      <c r="B164" s="1471"/>
      <c r="C164" s="1429"/>
      <c r="D164" s="1429"/>
      <c r="E164" s="1002"/>
      <c r="F164" s="1002" t="s">
        <v>2261</v>
      </c>
      <c r="G164" s="1429" t="s">
        <v>4220</v>
      </c>
      <c r="H164" s="1429"/>
      <c r="I164" s="1429"/>
      <c r="J164" s="1429"/>
      <c r="K164" s="1429">
        <v>36</v>
      </c>
      <c r="L164" s="1429">
        <v>1</v>
      </c>
      <c r="M164" s="1429">
        <v>1</v>
      </c>
      <c r="N164" s="1429">
        <f t="shared" si="2"/>
        <v>36</v>
      </c>
    </row>
    <row r="165" spans="1:14" ht="69.95" customHeight="1">
      <c r="A165" s="1429"/>
      <c r="B165" s="1471"/>
      <c r="C165" s="1429"/>
      <c r="D165" s="1429"/>
      <c r="E165" s="1450"/>
      <c r="F165" s="1450" t="s">
        <v>2260</v>
      </c>
      <c r="G165" s="1429" t="s">
        <v>4220</v>
      </c>
      <c r="H165" s="1429"/>
      <c r="I165" s="1429"/>
      <c r="J165" s="1429"/>
      <c r="K165" s="1429">
        <v>64</v>
      </c>
      <c r="L165" s="1429">
        <v>1</v>
      </c>
      <c r="M165" s="1429">
        <v>1</v>
      </c>
      <c r="N165" s="1429">
        <f t="shared" si="2"/>
        <v>64</v>
      </c>
    </row>
    <row r="166" spans="1:14" ht="69.95" customHeight="1">
      <c r="A166" s="1429"/>
      <c r="B166" s="1471"/>
      <c r="C166" s="1429"/>
      <c r="D166" s="1429"/>
      <c r="E166" s="1450"/>
      <c r="F166" s="1450" t="s">
        <v>2260</v>
      </c>
      <c r="G166" s="1429" t="s">
        <v>4220</v>
      </c>
      <c r="H166" s="1429"/>
      <c r="I166" s="1429"/>
      <c r="J166" s="1429"/>
      <c r="K166" s="1429">
        <v>36</v>
      </c>
      <c r="L166" s="1429">
        <v>1</v>
      </c>
      <c r="M166" s="1429">
        <v>1</v>
      </c>
      <c r="N166" s="1429">
        <f t="shared" si="2"/>
        <v>36</v>
      </c>
    </row>
    <row r="167" spans="1:14" ht="69.95" customHeight="1">
      <c r="A167" s="1429"/>
      <c r="B167" s="1470"/>
      <c r="C167" s="1429"/>
      <c r="D167" s="1429"/>
      <c r="E167" s="1450"/>
      <c r="F167" s="1450" t="s">
        <v>2262</v>
      </c>
      <c r="G167" s="1429" t="s">
        <v>4220</v>
      </c>
      <c r="H167" s="1429"/>
      <c r="I167" s="1429"/>
      <c r="J167" s="1429"/>
      <c r="K167" s="1429">
        <v>40</v>
      </c>
      <c r="L167" s="1429">
        <v>1</v>
      </c>
      <c r="M167" s="1429">
        <v>1</v>
      </c>
      <c r="N167" s="1429">
        <f t="shared" si="2"/>
        <v>40</v>
      </c>
    </row>
    <row r="168" spans="1:14" ht="69.95" customHeight="1">
      <c r="A168" s="1429"/>
      <c r="B168" s="1470"/>
      <c r="C168" s="1429"/>
      <c r="D168" s="1429"/>
      <c r="E168" s="1450"/>
      <c r="F168" s="1450" t="s">
        <v>2262</v>
      </c>
      <c r="G168" s="1429" t="s">
        <v>4220</v>
      </c>
      <c r="H168" s="1429"/>
      <c r="I168" s="1429"/>
      <c r="J168" s="1429"/>
      <c r="K168" s="1429">
        <v>40</v>
      </c>
      <c r="L168" s="1429">
        <v>1</v>
      </c>
      <c r="M168" s="1429">
        <v>1</v>
      </c>
      <c r="N168" s="1429">
        <f t="shared" si="2"/>
        <v>40</v>
      </c>
    </row>
    <row r="169" spans="1:14" ht="69.95" customHeight="1">
      <c r="A169" s="1429"/>
      <c r="B169" s="1470"/>
      <c r="C169" s="1429"/>
      <c r="D169" s="1429"/>
      <c r="E169" s="1450"/>
      <c r="F169" s="1450" t="s">
        <v>2262</v>
      </c>
      <c r="G169" s="1429" t="s">
        <v>4220</v>
      </c>
      <c r="H169" s="1429"/>
      <c r="I169" s="1429"/>
      <c r="J169" s="1429"/>
      <c r="K169" s="1429">
        <v>20</v>
      </c>
      <c r="L169" s="1429">
        <v>1</v>
      </c>
      <c r="M169" s="1429">
        <v>1</v>
      </c>
      <c r="N169" s="1429">
        <f t="shared" si="2"/>
        <v>20</v>
      </c>
    </row>
    <row r="170" spans="1:14" ht="69.95" customHeight="1">
      <c r="A170" s="1429"/>
      <c r="B170" s="1470"/>
      <c r="C170" s="1429"/>
      <c r="D170" s="1429"/>
      <c r="E170" s="1450"/>
      <c r="F170" s="1450" t="s">
        <v>2263</v>
      </c>
      <c r="G170" s="1429" t="s">
        <v>4220</v>
      </c>
      <c r="H170" s="1429"/>
      <c r="I170" s="1429"/>
      <c r="J170" s="1429"/>
      <c r="K170" s="1429">
        <v>40</v>
      </c>
      <c r="L170" s="1429">
        <v>1</v>
      </c>
      <c r="M170" s="1429">
        <v>1</v>
      </c>
      <c r="N170" s="1429">
        <f t="shared" si="2"/>
        <v>40</v>
      </c>
    </row>
    <row r="171" spans="1:14" ht="69.95" customHeight="1">
      <c r="A171" s="1429"/>
      <c r="B171" s="1470"/>
      <c r="C171" s="1429"/>
      <c r="D171" s="1429"/>
      <c r="E171" s="1450"/>
      <c r="F171" s="1450" t="s">
        <v>2263</v>
      </c>
      <c r="G171" s="1429" t="s">
        <v>4220</v>
      </c>
      <c r="H171" s="1429"/>
      <c r="I171" s="1429"/>
      <c r="J171" s="1429"/>
      <c r="K171" s="1429">
        <v>40</v>
      </c>
      <c r="L171" s="1429">
        <v>1</v>
      </c>
      <c r="M171" s="1429">
        <v>1</v>
      </c>
      <c r="N171" s="1429">
        <f t="shared" si="2"/>
        <v>40</v>
      </c>
    </row>
    <row r="172" spans="1:14" ht="69.95" customHeight="1">
      <c r="A172" s="1429"/>
      <c r="B172" s="1470"/>
      <c r="C172" s="1429"/>
      <c r="D172" s="1429"/>
      <c r="E172" s="1450"/>
      <c r="F172" s="1450" t="s">
        <v>2263</v>
      </c>
      <c r="G172" s="1429" t="s">
        <v>4220</v>
      </c>
      <c r="H172" s="1429"/>
      <c r="I172" s="1429"/>
      <c r="J172" s="1429"/>
      <c r="K172" s="1429">
        <v>20</v>
      </c>
      <c r="L172" s="1429">
        <v>1</v>
      </c>
      <c r="M172" s="1429">
        <v>1</v>
      </c>
      <c r="N172" s="1429">
        <f t="shared" si="2"/>
        <v>20</v>
      </c>
    </row>
    <row r="173" spans="1:14" ht="69.95" customHeight="1">
      <c r="A173" s="1429"/>
      <c r="B173" s="1470"/>
      <c r="C173" s="1429"/>
      <c r="D173" s="1429"/>
      <c r="E173" s="1002"/>
      <c r="F173" s="1002" t="s">
        <v>2265</v>
      </c>
      <c r="G173" s="1429" t="s">
        <v>4220</v>
      </c>
      <c r="H173" s="1429"/>
      <c r="I173" s="1429"/>
      <c r="J173" s="1429"/>
      <c r="K173" s="1429">
        <v>40</v>
      </c>
      <c r="L173" s="1429">
        <v>1</v>
      </c>
      <c r="M173" s="1429">
        <v>1</v>
      </c>
      <c r="N173" s="1429">
        <f t="shared" si="2"/>
        <v>40</v>
      </c>
    </row>
    <row r="174" spans="1:14" ht="69.95" customHeight="1">
      <c r="A174" s="1429"/>
      <c r="B174" s="1470"/>
      <c r="C174" s="1429"/>
      <c r="D174" s="1429"/>
      <c r="E174" s="1002"/>
      <c r="F174" s="1002" t="s">
        <v>2265</v>
      </c>
      <c r="G174" s="1429" t="s">
        <v>4220</v>
      </c>
      <c r="H174" s="1429"/>
      <c r="I174" s="1429"/>
      <c r="J174" s="1429"/>
      <c r="K174" s="1429">
        <v>38</v>
      </c>
      <c r="L174" s="1429">
        <v>1</v>
      </c>
      <c r="M174" s="1429">
        <v>1</v>
      </c>
      <c r="N174" s="1429">
        <f t="shared" si="2"/>
        <v>38</v>
      </c>
    </row>
    <row r="175" spans="1:14" ht="69.95" customHeight="1">
      <c r="A175" s="1429"/>
      <c r="B175" s="1470"/>
      <c r="C175" s="1429"/>
      <c r="D175" s="1429"/>
      <c r="E175" s="1002"/>
      <c r="F175" s="1002" t="s">
        <v>2265</v>
      </c>
      <c r="G175" s="1429" t="s">
        <v>4220</v>
      </c>
      <c r="H175" s="1429"/>
      <c r="I175" s="1429"/>
      <c r="J175" s="1429"/>
      <c r="K175" s="1429">
        <v>18</v>
      </c>
      <c r="L175" s="1429">
        <v>1</v>
      </c>
      <c r="M175" s="1429">
        <v>1</v>
      </c>
      <c r="N175" s="1429">
        <f t="shared" si="2"/>
        <v>18</v>
      </c>
    </row>
    <row r="176" spans="1:14" ht="69.95" customHeight="1">
      <c r="A176" s="1429"/>
      <c r="B176" s="1470"/>
      <c r="C176" s="1429"/>
      <c r="D176" s="1429"/>
      <c r="E176" s="1002"/>
      <c r="F176" s="1002" t="s">
        <v>2264</v>
      </c>
      <c r="G176" s="1429" t="s">
        <v>4220</v>
      </c>
      <c r="H176" s="1429"/>
      <c r="I176" s="1429"/>
      <c r="J176" s="1429"/>
      <c r="K176" s="1429">
        <v>40</v>
      </c>
      <c r="L176" s="1429">
        <v>1</v>
      </c>
      <c r="M176" s="1429">
        <v>1</v>
      </c>
      <c r="N176" s="1429">
        <f t="shared" si="2"/>
        <v>40</v>
      </c>
    </row>
    <row r="177" spans="1:16" ht="69.95" customHeight="1">
      <c r="A177" s="1429"/>
      <c r="B177" s="1470"/>
      <c r="C177" s="1429"/>
      <c r="D177" s="1429"/>
      <c r="E177" s="1002"/>
      <c r="F177" s="1002" t="s">
        <v>2264</v>
      </c>
      <c r="G177" s="1429" t="s">
        <v>4220</v>
      </c>
      <c r="H177" s="1429"/>
      <c r="I177" s="1429"/>
      <c r="J177" s="1429"/>
      <c r="K177" s="1429">
        <v>40</v>
      </c>
      <c r="L177" s="1429">
        <v>1</v>
      </c>
      <c r="M177" s="1429">
        <v>1</v>
      </c>
      <c r="N177" s="1429">
        <f t="shared" si="2"/>
        <v>40</v>
      </c>
    </row>
    <row r="178" spans="1:16" ht="69.95" customHeight="1">
      <c r="A178" s="1429"/>
      <c r="B178" s="1470"/>
      <c r="C178" s="1429"/>
      <c r="D178" s="1429"/>
      <c r="E178" s="1002"/>
      <c r="F178" s="1002" t="s">
        <v>2264</v>
      </c>
      <c r="G178" s="1429" t="s">
        <v>4220</v>
      </c>
      <c r="H178" s="1429"/>
      <c r="I178" s="1429"/>
      <c r="J178" s="1429"/>
      <c r="K178" s="1429">
        <v>20</v>
      </c>
      <c r="L178" s="1429">
        <v>1</v>
      </c>
      <c r="M178" s="1429">
        <v>1</v>
      </c>
      <c r="N178" s="1429">
        <f t="shared" si="2"/>
        <v>20</v>
      </c>
    </row>
    <row r="179" spans="1:16" ht="69.95" customHeight="1">
      <c r="A179" s="1429"/>
      <c r="B179" s="1421"/>
      <c r="C179" s="1429"/>
      <c r="D179" s="1429"/>
      <c r="E179" s="1429"/>
      <c r="F179" s="1429" t="s">
        <v>2254</v>
      </c>
      <c r="G179" s="1429" t="s">
        <v>4220</v>
      </c>
      <c r="H179" s="1429"/>
      <c r="I179" s="1429"/>
      <c r="J179" s="1429"/>
      <c r="K179" s="1429">
        <v>64</v>
      </c>
      <c r="L179" s="1429">
        <v>1</v>
      </c>
      <c r="M179" s="1429">
        <v>1</v>
      </c>
      <c r="N179" s="1429">
        <f t="shared" si="2"/>
        <v>64</v>
      </c>
    </row>
    <row r="180" spans="1:16" ht="69.95" customHeight="1">
      <c r="A180" s="1429"/>
      <c r="B180" s="1421"/>
      <c r="C180" s="1429"/>
      <c r="D180" s="1429"/>
      <c r="E180" s="1429"/>
      <c r="F180" s="1429" t="s">
        <v>2254</v>
      </c>
      <c r="G180" s="1429" t="s">
        <v>4220</v>
      </c>
      <c r="H180" s="1429"/>
      <c r="I180" s="1429"/>
      <c r="J180" s="1429"/>
      <c r="K180" s="1429">
        <v>36</v>
      </c>
      <c r="L180" s="1429">
        <v>1</v>
      </c>
      <c r="M180" s="1429">
        <v>1</v>
      </c>
      <c r="N180" s="1429">
        <f t="shared" si="2"/>
        <v>36</v>
      </c>
    </row>
    <row r="181" spans="1:16" ht="69.95" customHeight="1">
      <c r="A181" s="1429"/>
      <c r="B181" s="1421"/>
      <c r="C181" s="1429"/>
      <c r="D181" s="1429"/>
      <c r="E181" s="1429"/>
      <c r="F181" s="1429" t="s">
        <v>2255</v>
      </c>
      <c r="G181" s="1429" t="s">
        <v>4220</v>
      </c>
      <c r="H181" s="1429"/>
      <c r="I181" s="1429"/>
      <c r="J181" s="1429"/>
      <c r="K181" s="1429">
        <v>64</v>
      </c>
      <c r="L181" s="1429">
        <v>1</v>
      </c>
      <c r="M181" s="1429">
        <v>1</v>
      </c>
      <c r="N181" s="1429">
        <f t="shared" si="2"/>
        <v>64</v>
      </c>
    </row>
    <row r="182" spans="1:16" ht="69.95" customHeight="1">
      <c r="A182" s="1429"/>
      <c r="B182" s="1421"/>
      <c r="C182" s="1429"/>
      <c r="D182" s="1429"/>
      <c r="E182" s="1429"/>
      <c r="F182" s="1429" t="s">
        <v>2255</v>
      </c>
      <c r="G182" s="1429" t="s">
        <v>4220</v>
      </c>
      <c r="H182" s="1429"/>
      <c r="I182" s="1429"/>
      <c r="J182" s="1429"/>
      <c r="K182" s="1429">
        <v>36</v>
      </c>
      <c r="L182" s="1429">
        <v>1</v>
      </c>
      <c r="M182" s="1429">
        <v>1</v>
      </c>
      <c r="N182" s="1429">
        <f t="shared" si="2"/>
        <v>36</v>
      </c>
    </row>
    <row r="183" spans="1:16" ht="69.95" customHeight="1">
      <c r="A183" s="1429"/>
      <c r="B183" s="1421"/>
      <c r="C183" s="1429"/>
      <c r="D183" s="1429"/>
      <c r="E183" s="1429"/>
      <c r="F183" s="1429" t="s">
        <v>2257</v>
      </c>
      <c r="G183" s="1429" t="s">
        <v>4220</v>
      </c>
      <c r="H183" s="1429"/>
      <c r="I183" s="1429"/>
      <c r="J183" s="1429"/>
      <c r="K183" s="1429">
        <v>64</v>
      </c>
      <c r="L183" s="1429">
        <v>1</v>
      </c>
      <c r="M183" s="1429">
        <v>1</v>
      </c>
      <c r="N183" s="1429">
        <f t="shared" si="2"/>
        <v>64</v>
      </c>
    </row>
    <row r="184" spans="1:16" ht="69.95" customHeight="1">
      <c r="A184" s="1429"/>
      <c r="B184" s="1421"/>
      <c r="C184" s="1429"/>
      <c r="D184" s="1429"/>
      <c r="E184" s="1429"/>
      <c r="F184" s="1429" t="s">
        <v>2257</v>
      </c>
      <c r="G184" s="1429" t="s">
        <v>4220</v>
      </c>
      <c r="H184" s="1429"/>
      <c r="I184" s="1429"/>
      <c r="J184" s="1429"/>
      <c r="K184" s="1429">
        <v>36</v>
      </c>
      <c r="L184" s="1429">
        <v>1</v>
      </c>
      <c r="M184" s="1429">
        <v>1</v>
      </c>
      <c r="N184" s="1429">
        <f t="shared" si="2"/>
        <v>36</v>
      </c>
    </row>
    <row r="185" spans="1:16" ht="69.95" customHeight="1">
      <c r="A185" s="1429"/>
      <c r="B185" s="1421"/>
      <c r="C185" s="1429"/>
      <c r="D185" s="1429"/>
      <c r="E185" s="1429"/>
      <c r="F185" s="1429" t="s">
        <v>2256</v>
      </c>
      <c r="G185" s="1429" t="s">
        <v>4220</v>
      </c>
      <c r="H185" s="1429"/>
      <c r="I185" s="1429"/>
      <c r="J185" s="1429"/>
      <c r="K185" s="1429">
        <v>64</v>
      </c>
      <c r="L185" s="1429">
        <v>1</v>
      </c>
      <c r="M185" s="1429">
        <v>1</v>
      </c>
      <c r="N185" s="1429">
        <f t="shared" si="2"/>
        <v>64</v>
      </c>
    </row>
    <row r="186" spans="1:16" ht="69.95" customHeight="1">
      <c r="A186" s="1429"/>
      <c r="B186" s="1421"/>
      <c r="C186" s="1429"/>
      <c r="D186" s="1429"/>
      <c r="E186" s="1429"/>
      <c r="F186" s="1429" t="s">
        <v>2256</v>
      </c>
      <c r="G186" s="1429" t="s">
        <v>4220</v>
      </c>
      <c r="H186" s="1429"/>
      <c r="I186" s="1429"/>
      <c r="J186" s="1429"/>
      <c r="K186" s="1429">
        <v>36</v>
      </c>
      <c r="L186" s="1429">
        <v>1</v>
      </c>
      <c r="M186" s="1429">
        <v>1</v>
      </c>
      <c r="N186" s="1429">
        <f t="shared" si="2"/>
        <v>36</v>
      </c>
      <c r="O186" s="1432">
        <v>36</v>
      </c>
      <c r="P186" s="1432">
        <v>1596</v>
      </c>
    </row>
    <row r="187" spans="1:16" ht="69.95" customHeight="1">
      <c r="K187" s="1432">
        <f>SUM(K151:K186)</f>
        <v>1596</v>
      </c>
      <c r="L187" s="1432">
        <f>SUM(L151:L186)</f>
        <v>36</v>
      </c>
      <c r="M187" s="1432">
        <f>SUM(M151:M186)</f>
        <v>36</v>
      </c>
      <c r="N187" s="1432">
        <f>SUM(N151:N186)</f>
        <v>1596</v>
      </c>
    </row>
    <row r="189" spans="1:16" ht="69.95" customHeight="1">
      <c r="A189" s="1429"/>
      <c r="B189" s="1472"/>
      <c r="C189" s="1429"/>
      <c r="D189" s="1429"/>
      <c r="E189" s="1592">
        <v>1</v>
      </c>
      <c r="F189" s="1448" t="s">
        <v>4025</v>
      </c>
      <c r="G189" s="1473" t="s">
        <v>4527</v>
      </c>
      <c r="H189" s="1429"/>
      <c r="I189" s="1429"/>
      <c r="J189" s="1429"/>
      <c r="K189" s="1474">
        <v>300</v>
      </c>
      <c r="L189" s="1592">
        <v>1</v>
      </c>
      <c r="M189" s="1592">
        <v>1</v>
      </c>
      <c r="N189" s="1474">
        <v>300</v>
      </c>
    </row>
    <row r="190" spans="1:16" ht="69.95" customHeight="1">
      <c r="A190" s="1429"/>
      <c r="B190" s="1429"/>
      <c r="C190" s="1429"/>
      <c r="D190" s="1429"/>
      <c r="E190" s="1592"/>
      <c r="F190" s="1448" t="s">
        <v>4528</v>
      </c>
      <c r="G190" s="1473"/>
      <c r="H190" s="1429"/>
      <c r="I190" s="1429"/>
      <c r="J190" s="1429"/>
      <c r="K190" s="1474">
        <v>4</v>
      </c>
      <c r="L190" s="1592"/>
      <c r="M190" s="1592"/>
      <c r="N190" s="1474"/>
      <c r="O190" s="1473" t="s">
        <v>4529</v>
      </c>
    </row>
    <row r="191" spans="1:16" ht="69.95" customHeight="1">
      <c r="A191" s="1429"/>
      <c r="B191" s="1475"/>
      <c r="C191" s="1429"/>
      <c r="D191" s="1429"/>
      <c r="E191" s="1592">
        <v>1</v>
      </c>
      <c r="F191" s="1448" t="s">
        <v>2312</v>
      </c>
      <c r="G191" s="1429" t="s">
        <v>2311</v>
      </c>
      <c r="H191" s="1429"/>
      <c r="I191" s="1429"/>
      <c r="J191" s="1429"/>
      <c r="K191" s="1474">
        <v>100</v>
      </c>
      <c r="L191" s="1592">
        <v>1</v>
      </c>
      <c r="M191" s="1592">
        <v>1</v>
      </c>
      <c r="N191" s="1474">
        <v>100</v>
      </c>
    </row>
    <row r="192" spans="1:16" ht="69.95" customHeight="1">
      <c r="A192" s="1429"/>
      <c r="B192" s="1475"/>
      <c r="C192" s="1429"/>
      <c r="D192" s="1429"/>
      <c r="E192" s="1592"/>
      <c r="F192" s="1448" t="s">
        <v>4530</v>
      </c>
      <c r="G192" s="1429" t="s">
        <v>2311</v>
      </c>
      <c r="H192" s="1429"/>
      <c r="I192" s="1429"/>
      <c r="J192" s="1429"/>
      <c r="K192" s="1474">
        <v>60</v>
      </c>
      <c r="L192" s="1592"/>
      <c r="M192" s="1592"/>
      <c r="N192" s="1474">
        <v>60</v>
      </c>
    </row>
    <row r="193" spans="1:16" ht="69.95" customHeight="1">
      <c r="A193" s="1429"/>
      <c r="B193" s="1421"/>
      <c r="C193" s="1429"/>
      <c r="D193" s="1429"/>
      <c r="E193" s="1592">
        <v>1</v>
      </c>
      <c r="F193" s="1448" t="s">
        <v>1835</v>
      </c>
      <c r="G193" s="1429" t="s">
        <v>2311</v>
      </c>
      <c r="H193" s="1429"/>
      <c r="I193" s="1429"/>
      <c r="J193" s="1429"/>
      <c r="K193" s="1474">
        <v>60</v>
      </c>
      <c r="L193" s="1592">
        <v>1</v>
      </c>
      <c r="M193" s="1592">
        <v>1</v>
      </c>
      <c r="N193" s="1474">
        <v>60</v>
      </c>
    </row>
    <row r="194" spans="1:16" ht="69.95" customHeight="1">
      <c r="A194" s="1429"/>
      <c r="B194" s="1421"/>
      <c r="C194" s="1429"/>
      <c r="D194" s="1429"/>
      <c r="E194" s="1592"/>
      <c r="F194" s="1448" t="s">
        <v>2310</v>
      </c>
      <c r="G194" s="1429" t="s">
        <v>2311</v>
      </c>
      <c r="H194" s="1429"/>
      <c r="I194" s="1429"/>
      <c r="J194" s="1429"/>
      <c r="K194" s="1474">
        <v>200</v>
      </c>
      <c r="L194" s="1592"/>
      <c r="M194" s="1592"/>
      <c r="N194" s="1474">
        <v>200</v>
      </c>
    </row>
    <row r="195" spans="1:16" ht="69.95" customHeight="1">
      <c r="A195" s="1429"/>
      <c r="B195" s="1472"/>
      <c r="C195" s="1429"/>
      <c r="D195" s="1429"/>
      <c r="E195" s="1592"/>
      <c r="F195" s="1476" t="s">
        <v>4531</v>
      </c>
      <c r="G195" s="1429"/>
      <c r="H195" s="1429"/>
      <c r="I195" s="1429"/>
      <c r="J195" s="1429"/>
      <c r="K195" s="1474">
        <v>4</v>
      </c>
      <c r="L195" s="1592"/>
      <c r="M195" s="1592"/>
      <c r="N195" s="1474"/>
      <c r="O195" s="1473" t="s">
        <v>4529</v>
      </c>
    </row>
    <row r="196" spans="1:16" ht="69.95" customHeight="1">
      <c r="A196" s="1429"/>
      <c r="B196" s="1472"/>
      <c r="C196" s="1429"/>
      <c r="D196" s="1429"/>
      <c r="E196" s="1474">
        <v>1</v>
      </c>
      <c r="F196" s="1448" t="s">
        <v>4027</v>
      </c>
      <c r="G196" s="1429" t="s">
        <v>4532</v>
      </c>
      <c r="H196" s="1429"/>
      <c r="I196" s="1429"/>
      <c r="J196" s="1429"/>
      <c r="K196" s="1474">
        <v>300</v>
      </c>
      <c r="L196" s="1474">
        <v>1</v>
      </c>
      <c r="M196" s="1474">
        <v>1</v>
      </c>
      <c r="N196" s="1474">
        <v>300</v>
      </c>
      <c r="O196" s="1432">
        <v>4</v>
      </c>
      <c r="P196" s="1432">
        <v>1020</v>
      </c>
    </row>
    <row r="197" spans="1:16" ht="69.95" customHeight="1">
      <c r="K197" s="1432">
        <f>SUM(K189:K196)</f>
        <v>1028</v>
      </c>
      <c r="L197" s="1432">
        <f>SUM(L189:L196)</f>
        <v>4</v>
      </c>
      <c r="M197" s="1432">
        <f>SUM(M189:M196)</f>
        <v>4</v>
      </c>
      <c r="N197" s="1432">
        <f>SUM(N189:N196)</f>
        <v>1020</v>
      </c>
    </row>
    <row r="199" spans="1:16" ht="69.95" customHeight="1">
      <c r="O199" s="1432">
        <f>SUM(O1:O196)</f>
        <v>273</v>
      </c>
      <c r="P199" s="1432">
        <f>SUM(P1:P196)</f>
        <v>10508</v>
      </c>
    </row>
  </sheetData>
  <autoFilter ref="B1:P73"/>
  <mergeCells count="26">
    <mergeCell ref="M189:M190"/>
    <mergeCell ref="E191:E192"/>
    <mergeCell ref="L191:L192"/>
    <mergeCell ref="M191:M192"/>
    <mergeCell ref="E193:E195"/>
    <mergeCell ref="L193:L195"/>
    <mergeCell ref="M193:M195"/>
    <mergeCell ref="L189:L190"/>
    <mergeCell ref="D110:D111"/>
    <mergeCell ref="D112:D114"/>
    <mergeCell ref="D115:D116"/>
    <mergeCell ref="D119:D121"/>
    <mergeCell ref="E189:E190"/>
    <mergeCell ref="O25:O38"/>
    <mergeCell ref="D42:D49"/>
    <mergeCell ref="M42:M49"/>
    <mergeCell ref="D50:D62"/>
    <mergeCell ref="M50:M62"/>
    <mergeCell ref="D64:D72"/>
    <mergeCell ref="M64:M72"/>
    <mergeCell ref="D2:D11"/>
    <mergeCell ref="M2:M11"/>
    <mergeCell ref="D12:D24"/>
    <mergeCell ref="M12:M24"/>
    <mergeCell ref="D25:D38"/>
    <mergeCell ref="M25:M38"/>
  </mergeCells>
  <pageMargins left="0.75" right="0.75" top="1" bottom="1" header="0.51" footer="0.51"/>
  <pageSetup paperSize="9" scale="57" orientation="portrait" r:id="rId1"/>
  <headerFooter scaleWithDoc="0" alignWithMargins="0">
    <oddFooter>&amp;C&amp;P/&amp;N</oddFooter>
  </headerFooter>
  <rowBreaks count="13" manualBreakCount="13">
    <brk id="16" max="13" man="1"/>
    <brk id="30" max="13" man="1"/>
    <brk id="45" max="13" man="1"/>
    <brk id="60" max="13" man="1"/>
    <brk id="74" max="13" man="1"/>
    <brk id="90" max="13" man="1"/>
    <brk id="105" max="13" man="1"/>
    <brk id="120" max="13" man="1"/>
    <brk id="135" max="13" man="1"/>
    <brk id="150" max="13" man="1"/>
    <brk id="165" max="13" man="1"/>
    <brk id="180" max="13" man="1"/>
    <brk id="195" max="16383" man="1"/>
  </row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O599"/>
  <sheetViews>
    <sheetView topLeftCell="A446" zoomScale="70" zoomScaleSheetLayoutView="100" workbookViewId="0">
      <selection activeCell="E453" sqref="E453"/>
    </sheetView>
  </sheetViews>
  <sheetFormatPr defaultRowHeight="51" customHeight="1"/>
  <cols>
    <col min="1" max="1" width="14.7109375" style="181" customWidth="1"/>
    <col min="2" max="2" width="27.7109375" style="151" customWidth="1"/>
    <col min="3" max="3" width="31.85546875" style="151" customWidth="1"/>
    <col min="4" max="4" width="26.7109375" style="151" customWidth="1"/>
    <col min="5" max="5" width="59.5703125" style="255" customWidth="1"/>
    <col min="6" max="6" width="11.28515625" style="151" bestFit="1" customWidth="1"/>
    <col min="7" max="8" width="13.85546875" style="152" customWidth="1"/>
    <col min="9" max="9" width="9.140625" style="151"/>
    <col min="10" max="10" width="17" style="151" customWidth="1"/>
    <col min="11" max="249" width="9.140625" style="151"/>
    <col min="250" max="16384" width="9.140625" style="181"/>
  </cols>
  <sheetData>
    <row r="1" spans="2:5" ht="45" customHeight="1">
      <c r="B1" s="153" t="s">
        <v>0</v>
      </c>
      <c r="C1" s="153" t="s">
        <v>1</v>
      </c>
      <c r="D1" s="232" t="s">
        <v>1494</v>
      </c>
      <c r="E1" s="261" t="s">
        <v>2</v>
      </c>
    </row>
    <row r="2" spans="2:5" ht="45" customHeight="1">
      <c r="B2" s="154" t="s">
        <v>5</v>
      </c>
      <c r="C2" s="155"/>
      <c r="D2" s="156">
        <v>3094</v>
      </c>
      <c r="E2" s="273" t="s">
        <v>6</v>
      </c>
    </row>
    <row r="3" spans="2:5" ht="45" customHeight="1">
      <c r="B3" s="155" t="s">
        <v>7</v>
      </c>
      <c r="C3" s="155"/>
      <c r="D3" s="156">
        <v>2628</v>
      </c>
      <c r="E3" s="273" t="s">
        <v>8</v>
      </c>
    </row>
    <row r="4" spans="2:5" ht="45" customHeight="1">
      <c r="B4" s="155" t="s">
        <v>9</v>
      </c>
      <c r="C4" s="155"/>
      <c r="D4" s="156">
        <v>9190</v>
      </c>
      <c r="E4" s="273" t="s">
        <v>10</v>
      </c>
    </row>
    <row r="5" spans="2:5" ht="45" customHeight="1">
      <c r="B5" s="157" t="s">
        <v>11</v>
      </c>
      <c r="C5" s="155"/>
      <c r="D5" s="156">
        <v>9444</v>
      </c>
      <c r="E5" s="273" t="s">
        <v>12</v>
      </c>
    </row>
    <row r="6" spans="2:5" ht="45" customHeight="1">
      <c r="B6" s="156" t="s">
        <v>13</v>
      </c>
      <c r="C6" s="155"/>
      <c r="D6" s="156">
        <v>9219</v>
      </c>
      <c r="E6" s="273" t="s">
        <v>14</v>
      </c>
    </row>
    <row r="7" spans="2:5" ht="45" customHeight="1">
      <c r="B7" s="155" t="s">
        <v>15</v>
      </c>
      <c r="C7" s="155"/>
      <c r="D7" s="156">
        <v>3164</v>
      </c>
      <c r="E7" s="273" t="s">
        <v>16</v>
      </c>
    </row>
    <row r="8" spans="2:5" ht="45" customHeight="1">
      <c r="B8" s="154" t="s">
        <v>17</v>
      </c>
      <c r="C8" s="155"/>
      <c r="D8" s="156">
        <v>3039</v>
      </c>
      <c r="E8" s="273" t="s">
        <v>18</v>
      </c>
    </row>
    <row r="9" spans="2:5" ht="45" customHeight="1">
      <c r="B9" s="155" t="s">
        <v>19</v>
      </c>
      <c r="C9" s="155"/>
      <c r="D9" s="156" t="s">
        <v>1565</v>
      </c>
      <c r="E9" s="273" t="s">
        <v>20</v>
      </c>
    </row>
    <row r="10" spans="2:5" ht="45" customHeight="1">
      <c r="B10" s="155" t="s">
        <v>21</v>
      </c>
      <c r="C10" s="155"/>
      <c r="D10" s="156">
        <v>9431</v>
      </c>
      <c r="E10" s="273" t="s">
        <v>22</v>
      </c>
    </row>
    <row r="11" spans="2:5" ht="45" customHeight="1">
      <c r="B11" s="155" t="s">
        <v>23</v>
      </c>
      <c r="C11" s="155"/>
      <c r="D11" s="156">
        <v>9209</v>
      </c>
      <c r="E11" s="273" t="s">
        <v>24</v>
      </c>
    </row>
    <row r="12" spans="2:5" ht="45" customHeight="1">
      <c r="B12" s="155" t="s">
        <v>25</v>
      </c>
      <c r="C12" s="155"/>
      <c r="D12" s="156" t="s">
        <v>1564</v>
      </c>
      <c r="E12" s="273" t="s">
        <v>26</v>
      </c>
    </row>
    <row r="13" spans="2:5" ht="45" customHeight="1">
      <c r="B13" s="156" t="s">
        <v>13</v>
      </c>
      <c r="C13" s="155"/>
      <c r="D13" s="156">
        <v>9219</v>
      </c>
      <c r="E13" s="273" t="s">
        <v>14</v>
      </c>
    </row>
    <row r="14" spans="2:5" ht="45" customHeight="1">
      <c r="B14" s="155" t="s">
        <v>27</v>
      </c>
      <c r="C14" s="155"/>
      <c r="D14" s="156">
        <v>2939</v>
      </c>
      <c r="E14" s="273" t="s">
        <v>28</v>
      </c>
    </row>
    <row r="15" spans="2:5" ht="45" customHeight="1">
      <c r="B15" s="156" t="s">
        <v>29</v>
      </c>
      <c r="C15" s="155"/>
      <c r="D15" s="156">
        <v>9565</v>
      </c>
      <c r="E15" s="273" t="s">
        <v>30</v>
      </c>
    </row>
    <row r="16" spans="2:5" ht="45" customHeight="1">
      <c r="B16" s="156" t="s">
        <v>31</v>
      </c>
      <c r="C16" s="155"/>
      <c r="D16" s="156">
        <v>3017</v>
      </c>
      <c r="E16" s="273" t="s">
        <v>32</v>
      </c>
    </row>
    <row r="17" spans="2:5" ht="45" customHeight="1">
      <c r="B17" s="155" t="s">
        <v>33</v>
      </c>
      <c r="C17" s="155"/>
      <c r="D17" s="156">
        <v>2883</v>
      </c>
      <c r="E17" s="273" t="s">
        <v>34</v>
      </c>
    </row>
    <row r="18" spans="2:5" ht="45" customHeight="1">
      <c r="B18" s="157" t="s">
        <v>35</v>
      </c>
      <c r="C18" s="155"/>
      <c r="D18" s="156">
        <v>9622</v>
      </c>
      <c r="E18" s="273" t="s">
        <v>36</v>
      </c>
    </row>
    <row r="19" spans="2:5" ht="45" customHeight="1">
      <c r="B19" s="155" t="s">
        <v>37</v>
      </c>
      <c r="C19" s="155"/>
      <c r="D19" s="156">
        <v>8705</v>
      </c>
      <c r="E19" s="273" t="s">
        <v>38</v>
      </c>
    </row>
    <row r="20" spans="2:5" ht="45" customHeight="1">
      <c r="B20" s="155" t="s">
        <v>39</v>
      </c>
      <c r="C20" s="155"/>
      <c r="D20" s="156">
        <v>9410</v>
      </c>
      <c r="E20" s="273" t="s">
        <v>40</v>
      </c>
    </row>
    <row r="21" spans="2:5" ht="45" customHeight="1">
      <c r="B21" s="154" t="s">
        <v>41</v>
      </c>
      <c r="C21" s="155"/>
      <c r="D21" s="156">
        <v>3019</v>
      </c>
      <c r="E21" s="273" t="s">
        <v>42</v>
      </c>
    </row>
    <row r="22" spans="2:5" ht="45" customHeight="1">
      <c r="B22" s="155" t="s">
        <v>43</v>
      </c>
      <c r="C22" s="155"/>
      <c r="D22" s="156">
        <v>3085</v>
      </c>
      <c r="E22" s="273" t="s">
        <v>44</v>
      </c>
    </row>
    <row r="23" spans="2:5" ht="45" customHeight="1">
      <c r="B23" s="155" t="s">
        <v>45</v>
      </c>
      <c r="C23" s="155"/>
      <c r="D23" s="156">
        <v>9215</v>
      </c>
      <c r="E23" s="273" t="s">
        <v>46</v>
      </c>
    </row>
    <row r="24" spans="2:5" ht="45" customHeight="1">
      <c r="B24" s="155" t="s">
        <v>47</v>
      </c>
      <c r="C24" s="155"/>
      <c r="D24" s="156">
        <v>3049</v>
      </c>
      <c r="E24" s="273" t="s">
        <v>48</v>
      </c>
    </row>
    <row r="25" spans="2:5" ht="45" customHeight="1">
      <c r="B25" s="155" t="s">
        <v>49</v>
      </c>
      <c r="C25" s="155"/>
      <c r="D25" s="156">
        <v>2925</v>
      </c>
      <c r="E25" s="273" t="s">
        <v>50</v>
      </c>
    </row>
    <row r="26" spans="2:5" ht="45" customHeight="1">
      <c r="B26" s="158" t="s">
        <v>51</v>
      </c>
      <c r="C26" s="155"/>
      <c r="D26" s="156">
        <v>9445</v>
      </c>
      <c r="E26" s="273" t="s">
        <v>52</v>
      </c>
    </row>
    <row r="27" spans="2:5" ht="45" customHeight="1">
      <c r="B27" s="157" t="s">
        <v>53</v>
      </c>
      <c r="C27" s="155"/>
      <c r="D27" s="156">
        <v>3034</v>
      </c>
      <c r="E27" s="273" t="s">
        <v>54</v>
      </c>
    </row>
    <row r="28" spans="2:5" ht="45" customHeight="1">
      <c r="B28" s="155" t="s">
        <v>55</v>
      </c>
      <c r="C28" s="155"/>
      <c r="D28" s="156">
        <v>9397</v>
      </c>
      <c r="E28" s="273" t="s">
        <v>56</v>
      </c>
    </row>
    <row r="29" spans="2:5" ht="45" customHeight="1">
      <c r="B29" s="157" t="s">
        <v>57</v>
      </c>
      <c r="C29" s="155"/>
      <c r="D29" s="156">
        <v>9464</v>
      </c>
      <c r="E29" s="273" t="s">
        <v>58</v>
      </c>
    </row>
    <row r="30" spans="2:5" ht="45" customHeight="1">
      <c r="B30" s="155" t="s">
        <v>1183</v>
      </c>
      <c r="C30" s="155"/>
      <c r="D30" s="156">
        <v>8699</v>
      </c>
      <c r="E30" s="273" t="s">
        <v>59</v>
      </c>
    </row>
    <row r="31" spans="2:5" ht="45" customHeight="1">
      <c r="B31" s="155" t="s">
        <v>60</v>
      </c>
      <c r="C31" s="155"/>
      <c r="D31" s="156">
        <v>9414</v>
      </c>
      <c r="E31" s="273" t="s">
        <v>61</v>
      </c>
    </row>
    <row r="32" spans="2:5" ht="45" customHeight="1">
      <c r="B32" s="158" t="s">
        <v>62</v>
      </c>
      <c r="C32" s="155"/>
      <c r="D32" s="156">
        <v>9453</v>
      </c>
      <c r="E32" s="273" t="s">
        <v>63</v>
      </c>
    </row>
    <row r="33" spans="2:5" ht="45" customHeight="1">
      <c r="B33" s="155" t="s">
        <v>64</v>
      </c>
      <c r="C33" s="155"/>
      <c r="D33" s="156">
        <v>2945</v>
      </c>
      <c r="E33" s="273" t="s">
        <v>65</v>
      </c>
    </row>
    <row r="34" spans="2:5" ht="45" customHeight="1">
      <c r="B34" s="154" t="s">
        <v>66</v>
      </c>
      <c r="C34" s="155"/>
      <c r="D34" s="156">
        <v>2825</v>
      </c>
      <c r="E34" s="273" t="s">
        <v>67</v>
      </c>
    </row>
    <row r="35" spans="2:5" ht="45" customHeight="1">
      <c r="B35" s="159" t="s">
        <v>68</v>
      </c>
      <c r="C35" s="155"/>
      <c r="D35" s="156">
        <v>9039</v>
      </c>
      <c r="E35" s="273" t="s">
        <v>69</v>
      </c>
    </row>
    <row r="36" spans="2:5" ht="45" customHeight="1">
      <c r="B36" s="157" t="s">
        <v>70</v>
      </c>
      <c r="C36" s="155"/>
      <c r="D36" s="156">
        <v>9458</v>
      </c>
      <c r="E36" s="273" t="s">
        <v>71</v>
      </c>
    </row>
    <row r="37" spans="2:5" ht="45" customHeight="1">
      <c r="B37" s="156" t="s">
        <v>72</v>
      </c>
      <c r="C37" s="16" t="s">
        <v>73</v>
      </c>
      <c r="D37" s="16"/>
      <c r="E37" s="273" t="s">
        <v>74</v>
      </c>
    </row>
    <row r="38" spans="2:5" ht="45" customHeight="1">
      <c r="B38" s="155" t="s">
        <v>75</v>
      </c>
      <c r="C38" s="155"/>
      <c r="D38" s="156">
        <v>3103</v>
      </c>
      <c r="E38" s="273" t="s">
        <v>76</v>
      </c>
    </row>
    <row r="39" spans="2:5" ht="45" customHeight="1">
      <c r="B39" s="155" t="s">
        <v>77</v>
      </c>
      <c r="C39" s="155"/>
      <c r="D39" s="156">
        <v>3056</v>
      </c>
      <c r="E39" s="273" t="s">
        <v>78</v>
      </c>
    </row>
    <row r="40" spans="2:5" ht="45" customHeight="1">
      <c r="B40" s="155" t="s">
        <v>79</v>
      </c>
      <c r="C40" s="155"/>
      <c r="D40" s="156">
        <v>2975</v>
      </c>
      <c r="E40" s="273" t="s">
        <v>80</v>
      </c>
    </row>
    <row r="41" spans="2:5" ht="45" customHeight="1">
      <c r="B41" s="154" t="s">
        <v>81</v>
      </c>
      <c r="C41" s="155"/>
      <c r="D41" s="156">
        <v>3108</v>
      </c>
      <c r="E41" s="273" t="s">
        <v>82</v>
      </c>
    </row>
    <row r="42" spans="2:5" ht="45" customHeight="1">
      <c r="B42" s="155" t="s">
        <v>83</v>
      </c>
      <c r="C42" s="155"/>
      <c r="D42" s="156">
        <v>8179</v>
      </c>
      <c r="E42" s="273" t="s">
        <v>84</v>
      </c>
    </row>
    <row r="43" spans="2:5" ht="45" customHeight="1">
      <c r="B43" s="155" t="s">
        <v>27</v>
      </c>
      <c r="C43" s="155"/>
      <c r="D43" s="156">
        <v>2939</v>
      </c>
      <c r="E43" s="273" t="s">
        <v>28</v>
      </c>
    </row>
    <row r="44" spans="2:5" ht="45" customHeight="1">
      <c r="B44" s="155" t="s">
        <v>85</v>
      </c>
      <c r="C44" s="155"/>
      <c r="D44" s="156">
        <v>2938</v>
      </c>
      <c r="E44" s="273" t="s">
        <v>86</v>
      </c>
    </row>
    <row r="45" spans="2:5" ht="45" customHeight="1">
      <c r="B45" s="155" t="s">
        <v>87</v>
      </c>
      <c r="C45" s="155"/>
      <c r="D45" s="156">
        <v>2984</v>
      </c>
      <c r="E45" s="273" t="s">
        <v>88</v>
      </c>
    </row>
    <row r="46" spans="2:5" ht="45" customHeight="1">
      <c r="B46" s="155" t="s">
        <v>89</v>
      </c>
      <c r="C46" s="155"/>
      <c r="D46" s="156">
        <v>8644</v>
      </c>
      <c r="E46" s="273" t="s">
        <v>90</v>
      </c>
    </row>
    <row r="47" spans="2:5" ht="45" customHeight="1">
      <c r="B47" s="155" t="s">
        <v>91</v>
      </c>
      <c r="C47" s="155"/>
      <c r="D47" s="156">
        <v>2986</v>
      </c>
      <c r="E47" s="273" t="s">
        <v>92</v>
      </c>
    </row>
    <row r="48" spans="2:5" ht="45" customHeight="1">
      <c r="B48" s="155" t="s">
        <v>93</v>
      </c>
      <c r="C48" s="155"/>
      <c r="D48" s="156">
        <v>8711</v>
      </c>
      <c r="E48" s="273" t="s">
        <v>94</v>
      </c>
    </row>
    <row r="49" spans="2:5" ht="45" customHeight="1">
      <c r="B49" s="157" t="s">
        <v>95</v>
      </c>
      <c r="C49" s="155"/>
      <c r="D49" s="156">
        <v>9101</v>
      </c>
      <c r="E49" s="273" t="s">
        <v>96</v>
      </c>
    </row>
    <row r="50" spans="2:5" ht="45" customHeight="1">
      <c r="B50" s="155" t="s">
        <v>97</v>
      </c>
      <c r="C50" s="155"/>
      <c r="D50" s="156">
        <v>8973</v>
      </c>
      <c r="E50" s="273" t="s">
        <v>98</v>
      </c>
    </row>
    <row r="51" spans="2:5" ht="45" customHeight="1">
      <c r="B51" s="155" t="s">
        <v>99</v>
      </c>
      <c r="C51" s="155"/>
      <c r="D51" s="156">
        <v>8177</v>
      </c>
      <c r="E51" s="273" t="s">
        <v>100</v>
      </c>
    </row>
    <row r="52" spans="2:5" ht="45" customHeight="1">
      <c r="B52" s="155" t="s">
        <v>101</v>
      </c>
      <c r="C52" s="155"/>
      <c r="D52" s="156">
        <v>3003</v>
      </c>
      <c r="E52" s="273" t="s">
        <v>102</v>
      </c>
    </row>
    <row r="53" spans="2:5" ht="45" customHeight="1">
      <c r="B53" s="155" t="s">
        <v>103</v>
      </c>
      <c r="C53" s="155"/>
      <c r="D53" s="156">
        <v>3084</v>
      </c>
      <c r="E53" s="273" t="s">
        <v>104</v>
      </c>
    </row>
    <row r="54" spans="2:5" ht="45" customHeight="1">
      <c r="B54" s="155" t="s">
        <v>105</v>
      </c>
      <c r="C54" s="155"/>
      <c r="D54" s="156">
        <v>2928</v>
      </c>
      <c r="E54" s="273" t="s">
        <v>106</v>
      </c>
    </row>
    <row r="55" spans="2:5" ht="45" customHeight="1">
      <c r="B55" s="155" t="s">
        <v>107</v>
      </c>
      <c r="C55" s="155"/>
      <c r="D55" s="156">
        <v>2958</v>
      </c>
      <c r="E55" s="273" t="s">
        <v>108</v>
      </c>
    </row>
    <row r="56" spans="2:5" ht="45" customHeight="1">
      <c r="B56" s="154" t="s">
        <v>109</v>
      </c>
      <c r="C56" s="155"/>
      <c r="D56" s="156">
        <v>9229</v>
      </c>
      <c r="E56" s="273" t="s">
        <v>110</v>
      </c>
    </row>
    <row r="57" spans="2:5" ht="45" customHeight="1">
      <c r="B57" s="155" t="s">
        <v>111</v>
      </c>
      <c r="C57" s="155"/>
      <c r="D57" s="156">
        <v>2948</v>
      </c>
      <c r="E57" s="273" t="s">
        <v>112</v>
      </c>
    </row>
    <row r="58" spans="2:5" ht="45" customHeight="1">
      <c r="B58" s="155" t="s">
        <v>113</v>
      </c>
      <c r="C58" s="155"/>
      <c r="D58" s="156">
        <v>9167</v>
      </c>
      <c r="E58" s="273" t="s">
        <v>114</v>
      </c>
    </row>
    <row r="59" spans="2:5" ht="45" customHeight="1">
      <c r="B59" s="155" t="s">
        <v>115</v>
      </c>
      <c r="C59" s="155"/>
      <c r="D59" s="156">
        <v>3012</v>
      </c>
      <c r="E59" s="273" t="s">
        <v>116</v>
      </c>
    </row>
    <row r="60" spans="2:5" ht="45" customHeight="1">
      <c r="B60" s="155" t="s">
        <v>117</v>
      </c>
      <c r="C60" s="155"/>
      <c r="D60" s="156">
        <v>8975</v>
      </c>
      <c r="E60" s="273" t="s">
        <v>118</v>
      </c>
    </row>
    <row r="61" spans="2:5" ht="45" customHeight="1">
      <c r="B61" s="154" t="s">
        <v>119</v>
      </c>
      <c r="C61" s="155"/>
      <c r="D61" s="156">
        <v>3109</v>
      </c>
      <c r="E61" s="273" t="s">
        <v>120</v>
      </c>
    </row>
    <row r="62" spans="2:5" ht="45" customHeight="1">
      <c r="B62" s="155" t="s">
        <v>121</v>
      </c>
      <c r="C62" s="155"/>
      <c r="D62" s="156">
        <v>3110</v>
      </c>
      <c r="E62" s="273" t="s">
        <v>122</v>
      </c>
    </row>
    <row r="63" spans="2:5" ht="45" customHeight="1">
      <c r="B63" s="155" t="s">
        <v>123</v>
      </c>
      <c r="C63" s="155"/>
      <c r="D63" s="156">
        <v>2949</v>
      </c>
      <c r="E63" s="273" t="s">
        <v>124</v>
      </c>
    </row>
    <row r="64" spans="2:5" ht="45" customHeight="1">
      <c r="B64" s="156" t="s">
        <v>125</v>
      </c>
      <c r="C64" s="155"/>
      <c r="D64" s="156">
        <v>8704</v>
      </c>
      <c r="E64" s="273" t="s">
        <v>126</v>
      </c>
    </row>
    <row r="65" spans="2:5" ht="45" customHeight="1">
      <c r="B65" s="155" t="s">
        <v>127</v>
      </c>
      <c r="C65" s="155"/>
      <c r="D65" s="156">
        <v>9248</v>
      </c>
      <c r="E65" s="273" t="s">
        <v>128</v>
      </c>
    </row>
    <row r="66" spans="2:5" ht="45" customHeight="1">
      <c r="B66" s="156" t="s">
        <v>129</v>
      </c>
      <c r="C66" s="155"/>
      <c r="D66" s="156">
        <v>5085</v>
      </c>
      <c r="E66" s="273" t="s">
        <v>130</v>
      </c>
    </row>
    <row r="67" spans="2:5" ht="45" customHeight="1">
      <c r="B67" s="156" t="s">
        <v>1184</v>
      </c>
      <c r="C67" s="155"/>
      <c r="D67" s="156">
        <v>9165</v>
      </c>
      <c r="E67" s="273" t="s">
        <v>1563</v>
      </c>
    </row>
    <row r="68" spans="2:5" ht="45" customHeight="1">
      <c r="B68" s="156" t="s">
        <v>131</v>
      </c>
      <c r="C68" s="155"/>
      <c r="D68" s="156">
        <v>2947</v>
      </c>
      <c r="E68" s="273" t="s">
        <v>132</v>
      </c>
    </row>
    <row r="69" spans="2:5" ht="45" customHeight="1">
      <c r="B69" s="156" t="s">
        <v>133</v>
      </c>
      <c r="C69" s="155"/>
      <c r="D69" s="156">
        <v>2802</v>
      </c>
      <c r="E69" s="273" t="s">
        <v>134</v>
      </c>
    </row>
    <row r="70" spans="2:5" ht="45" customHeight="1">
      <c r="B70" s="156" t="s">
        <v>1185</v>
      </c>
      <c r="C70" s="156" t="s">
        <v>135</v>
      </c>
      <c r="D70" s="156"/>
      <c r="E70" s="273" t="s">
        <v>136</v>
      </c>
    </row>
    <row r="71" spans="2:5" ht="45" customHeight="1">
      <c r="B71" s="156" t="s">
        <v>137</v>
      </c>
      <c r="C71" s="155"/>
      <c r="D71" s="156">
        <v>4583</v>
      </c>
      <c r="E71" s="273" t="s">
        <v>138</v>
      </c>
    </row>
    <row r="72" spans="2:5" ht="45" customHeight="1">
      <c r="B72" s="156" t="s">
        <v>139</v>
      </c>
      <c r="C72" s="155"/>
      <c r="D72" s="156">
        <v>9204</v>
      </c>
      <c r="E72" s="273" t="s">
        <v>140</v>
      </c>
    </row>
    <row r="73" spans="2:5" ht="45" customHeight="1">
      <c r="B73" s="156" t="s">
        <v>141</v>
      </c>
      <c r="C73" s="155"/>
      <c r="D73" s="156">
        <v>4575</v>
      </c>
      <c r="E73" s="273" t="s">
        <v>142</v>
      </c>
    </row>
    <row r="74" spans="2:5" ht="45" customHeight="1">
      <c r="B74" s="156" t="s">
        <v>127</v>
      </c>
      <c r="C74" s="155"/>
      <c r="D74" s="156">
        <v>9248</v>
      </c>
      <c r="E74" s="273" t="s">
        <v>128</v>
      </c>
    </row>
    <row r="75" spans="2:5" ht="45" customHeight="1">
      <c r="B75" s="156" t="s">
        <v>1186</v>
      </c>
      <c r="C75" s="155"/>
      <c r="D75" s="156">
        <v>9247</v>
      </c>
      <c r="E75" s="273" t="s">
        <v>143</v>
      </c>
    </row>
    <row r="76" spans="2:5" ht="45" customHeight="1">
      <c r="B76" s="156" t="s">
        <v>144</v>
      </c>
      <c r="C76" s="155"/>
      <c r="D76" s="156">
        <v>5365</v>
      </c>
      <c r="E76" s="273" t="s">
        <v>145</v>
      </c>
    </row>
    <row r="77" spans="2:5" ht="45" customHeight="1">
      <c r="B77" s="156" t="s">
        <v>133</v>
      </c>
      <c r="C77" s="155"/>
      <c r="D77" s="156">
        <v>2802</v>
      </c>
      <c r="E77" s="273" t="s">
        <v>134</v>
      </c>
    </row>
    <row r="78" spans="2:5" ht="45" customHeight="1">
      <c r="B78" s="156" t="s">
        <v>146</v>
      </c>
      <c r="C78" s="155"/>
      <c r="D78" s="156">
        <v>8898</v>
      </c>
      <c r="E78" s="273" t="s">
        <v>147</v>
      </c>
    </row>
    <row r="79" spans="2:5" s="152" customFormat="1" ht="38.1" customHeight="1">
      <c r="B79" s="153" t="s">
        <v>0</v>
      </c>
      <c r="C79" s="153" t="s">
        <v>1</v>
      </c>
      <c r="D79" s="232" t="s">
        <v>1494</v>
      </c>
      <c r="E79" s="261" t="s">
        <v>2</v>
      </c>
    </row>
    <row r="80" spans="2:5" ht="51" customHeight="1">
      <c r="B80" s="161" t="s">
        <v>148</v>
      </c>
      <c r="C80" s="155"/>
      <c r="D80" s="155" t="s">
        <v>1562</v>
      </c>
      <c r="E80" s="273" t="s">
        <v>149</v>
      </c>
    </row>
    <row r="81" spans="2:12" ht="45" customHeight="1">
      <c r="B81" s="161" t="s">
        <v>150</v>
      </c>
      <c r="C81" s="155" t="s">
        <v>151</v>
      </c>
      <c r="E81" s="273" t="s">
        <v>152</v>
      </c>
    </row>
    <row r="82" spans="2:12" ht="45" customHeight="1">
      <c r="B82" s="161" t="s">
        <v>153</v>
      </c>
      <c r="C82" s="155"/>
      <c r="D82" s="155" t="s">
        <v>1561</v>
      </c>
      <c r="E82" s="273" t="s">
        <v>154</v>
      </c>
    </row>
    <row r="83" spans="2:12" ht="45" customHeight="1">
      <c r="B83" s="161" t="s">
        <v>155</v>
      </c>
      <c r="C83" s="155"/>
      <c r="D83" s="155" t="s">
        <v>1560</v>
      </c>
      <c r="E83" s="273" t="s">
        <v>156</v>
      </c>
    </row>
    <row r="84" spans="2:12" ht="45" customHeight="1">
      <c r="B84" s="161" t="s">
        <v>157</v>
      </c>
      <c r="C84" s="155" t="s">
        <v>158</v>
      </c>
      <c r="D84" s="155"/>
      <c r="E84" s="273" t="s">
        <v>159</v>
      </c>
    </row>
    <row r="85" spans="2:12" ht="45" customHeight="1">
      <c r="B85" s="161" t="s">
        <v>160</v>
      </c>
      <c r="C85" s="155" t="s">
        <v>161</v>
      </c>
      <c r="D85" s="155"/>
      <c r="E85" s="273" t="s">
        <v>162</v>
      </c>
    </row>
    <row r="86" spans="2:12" ht="45" customHeight="1">
      <c r="B86" s="161" t="s">
        <v>163</v>
      </c>
      <c r="C86" s="155" t="s">
        <v>164</v>
      </c>
      <c r="D86" s="155"/>
      <c r="E86" s="273" t="s">
        <v>165</v>
      </c>
    </row>
    <row r="87" spans="2:12" ht="45" customHeight="1">
      <c r="B87" s="161" t="s">
        <v>166</v>
      </c>
      <c r="C87" s="155"/>
      <c r="D87" s="155" t="s">
        <v>1559</v>
      </c>
      <c r="E87" s="273" t="s">
        <v>167</v>
      </c>
    </row>
    <row r="88" spans="2:12" ht="45" customHeight="1">
      <c r="B88" s="161" t="s">
        <v>168</v>
      </c>
      <c r="C88" s="155"/>
      <c r="D88" s="155" t="s">
        <v>169</v>
      </c>
      <c r="E88" s="273" t="s">
        <v>170</v>
      </c>
    </row>
    <row r="89" spans="2:12" ht="45" customHeight="1">
      <c r="B89" s="161" t="s">
        <v>171</v>
      </c>
      <c r="C89" s="155" t="s">
        <v>172</v>
      </c>
      <c r="E89" s="273" t="s">
        <v>173</v>
      </c>
    </row>
    <row r="90" spans="2:12" ht="45" customHeight="1">
      <c r="B90" s="161" t="s">
        <v>174</v>
      </c>
      <c r="C90" s="155"/>
      <c r="D90" s="155" t="s">
        <v>1558</v>
      </c>
      <c r="E90" s="273" t="s">
        <v>175</v>
      </c>
    </row>
    <row r="91" spans="2:12" ht="45" customHeight="1">
      <c r="B91" s="161" t="s">
        <v>176</v>
      </c>
      <c r="C91" s="155"/>
      <c r="D91" s="155" t="s">
        <v>1557</v>
      </c>
      <c r="E91" s="273" t="s">
        <v>177</v>
      </c>
    </row>
    <row r="92" spans="2:12" ht="45" customHeight="1">
      <c r="B92" s="161" t="s">
        <v>178</v>
      </c>
      <c r="C92" s="155"/>
      <c r="D92" s="155" t="s">
        <v>1556</v>
      </c>
      <c r="E92" s="273" t="s">
        <v>179</v>
      </c>
    </row>
    <row r="93" spans="2:12" ht="45" customHeight="1">
      <c r="B93" s="161" t="s">
        <v>180</v>
      </c>
      <c r="C93" s="155"/>
      <c r="D93" s="155" t="s">
        <v>1555</v>
      </c>
      <c r="E93" s="273" t="s">
        <v>181</v>
      </c>
    </row>
    <row r="94" spans="2:12" ht="45" customHeight="1">
      <c r="B94" s="161" t="s">
        <v>182</v>
      </c>
      <c r="C94" s="155"/>
      <c r="D94" s="155" t="s">
        <v>1554</v>
      </c>
      <c r="E94" s="280" t="s">
        <v>183</v>
      </c>
    </row>
    <row r="95" spans="2:12" ht="51" customHeight="1">
      <c r="B95" s="153" t="s">
        <v>0</v>
      </c>
      <c r="C95" s="153" t="s">
        <v>1</v>
      </c>
      <c r="D95" s="232" t="s">
        <v>1494</v>
      </c>
      <c r="E95" s="261" t="s">
        <v>2</v>
      </c>
    </row>
    <row r="96" spans="2:12" ht="51" customHeight="1">
      <c r="B96" s="162" t="s">
        <v>184</v>
      </c>
      <c r="C96" s="155"/>
      <c r="D96" s="155"/>
      <c r="E96" s="283" t="s">
        <v>185</v>
      </c>
      <c r="F96" s="150"/>
      <c r="G96" s="163"/>
      <c r="H96" s="163"/>
      <c r="I96" s="150"/>
      <c r="J96" s="150"/>
      <c r="K96" s="150"/>
      <c r="L96" s="150"/>
    </row>
    <row r="97" spans="2:12" ht="51" customHeight="1">
      <c r="B97" s="162" t="s">
        <v>1187</v>
      </c>
      <c r="C97" s="155"/>
      <c r="D97" s="155"/>
      <c r="E97" s="283" t="s">
        <v>187</v>
      </c>
      <c r="F97" s="150"/>
      <c r="G97" s="163"/>
      <c r="H97" s="163"/>
      <c r="I97" s="164"/>
      <c r="J97" s="150"/>
      <c r="K97" s="150"/>
      <c r="L97" s="150"/>
    </row>
    <row r="98" spans="2:12" ht="51" customHeight="1">
      <c r="B98" s="162" t="s">
        <v>188</v>
      </c>
      <c r="C98" s="155"/>
      <c r="D98" s="155"/>
      <c r="E98" s="283" t="s">
        <v>189</v>
      </c>
      <c r="F98" s="150"/>
      <c r="G98" s="163"/>
      <c r="H98" s="163"/>
      <c r="I98" s="150"/>
      <c r="J98" s="150"/>
      <c r="K98" s="150"/>
      <c r="L98" s="150"/>
    </row>
    <row r="99" spans="2:12" ht="51" customHeight="1">
      <c r="B99" s="162" t="s">
        <v>191</v>
      </c>
      <c r="C99" s="155"/>
      <c r="D99" s="155"/>
      <c r="E99" s="283" t="s">
        <v>192</v>
      </c>
      <c r="F99" s="150"/>
      <c r="G99" s="163"/>
      <c r="H99" s="163"/>
      <c r="I99" s="150"/>
      <c r="J99" s="150"/>
      <c r="K99" s="150"/>
      <c r="L99" s="150"/>
    </row>
    <row r="100" spans="2:12" ht="51" customHeight="1">
      <c r="B100" s="162" t="s">
        <v>193</v>
      </c>
      <c r="C100" s="155"/>
      <c r="D100" s="155"/>
      <c r="E100" s="283" t="s">
        <v>194</v>
      </c>
      <c r="F100" s="150"/>
      <c r="G100" s="163"/>
      <c r="H100" s="163"/>
      <c r="I100" s="150"/>
      <c r="J100" s="150"/>
      <c r="K100" s="150"/>
      <c r="L100" s="150"/>
    </row>
    <row r="101" spans="2:12" ht="51" customHeight="1">
      <c r="B101" s="162" t="s">
        <v>196</v>
      </c>
      <c r="C101" s="155"/>
      <c r="D101" s="155"/>
      <c r="E101" s="283" t="s">
        <v>197</v>
      </c>
      <c r="F101" s="150"/>
      <c r="G101" s="163"/>
      <c r="H101" s="163"/>
      <c r="I101" s="150"/>
      <c r="J101" s="150"/>
      <c r="K101" s="150"/>
      <c r="L101" s="150"/>
    </row>
    <row r="102" spans="2:12" ht="51" customHeight="1">
      <c r="B102" s="162" t="s">
        <v>199</v>
      </c>
      <c r="C102" s="155"/>
      <c r="D102" s="155"/>
      <c r="E102" s="283" t="s">
        <v>200</v>
      </c>
      <c r="F102" s="150"/>
      <c r="G102" s="163"/>
      <c r="H102" s="163"/>
      <c r="I102" s="150"/>
      <c r="J102" s="150"/>
      <c r="K102" s="150"/>
      <c r="L102" s="150"/>
    </row>
    <row r="103" spans="2:12" ht="51" customHeight="1">
      <c r="B103" s="162" t="s">
        <v>202</v>
      </c>
      <c r="C103" s="155"/>
      <c r="D103" s="155"/>
      <c r="E103" s="283" t="s">
        <v>1553</v>
      </c>
      <c r="F103" s="150"/>
      <c r="G103" s="163"/>
      <c r="H103" s="163"/>
      <c r="I103" s="150"/>
      <c r="J103" s="150"/>
      <c r="K103" s="150"/>
      <c r="L103" s="150"/>
    </row>
    <row r="104" spans="2:12" ht="51" customHeight="1">
      <c r="B104" s="162" t="s">
        <v>204</v>
      </c>
      <c r="C104" s="155"/>
      <c r="D104" s="155"/>
      <c r="E104" s="283" t="s">
        <v>205</v>
      </c>
      <c r="F104" s="150"/>
      <c r="G104" s="163"/>
      <c r="H104" s="163"/>
      <c r="I104" s="150"/>
      <c r="J104" s="150"/>
      <c r="K104" s="150"/>
      <c r="L104" s="150"/>
    </row>
    <row r="105" spans="2:12" ht="51" customHeight="1">
      <c r="B105" s="162" t="s">
        <v>207</v>
      </c>
      <c r="C105" s="155"/>
      <c r="D105" s="155"/>
      <c r="E105" s="283" t="s">
        <v>208</v>
      </c>
      <c r="F105" s="150"/>
      <c r="G105" s="163"/>
      <c r="H105" s="163"/>
      <c r="I105" s="150"/>
      <c r="J105" s="150"/>
      <c r="K105" s="150"/>
      <c r="L105" s="150"/>
    </row>
    <row r="106" spans="2:12" ht="51" customHeight="1">
      <c r="B106" s="162" t="s">
        <v>209</v>
      </c>
      <c r="C106" s="155"/>
      <c r="D106" s="155"/>
      <c r="E106" s="283" t="s">
        <v>210</v>
      </c>
      <c r="F106" s="150"/>
      <c r="G106" s="163"/>
      <c r="H106" s="163"/>
      <c r="I106" s="150"/>
      <c r="J106" s="150"/>
      <c r="K106" s="150"/>
      <c r="L106" s="150"/>
    </row>
    <row r="107" spans="2:12" ht="51" customHeight="1">
      <c r="B107" s="162" t="s">
        <v>211</v>
      </c>
      <c r="C107" s="155"/>
      <c r="D107" s="155"/>
      <c r="E107" s="283" t="s">
        <v>212</v>
      </c>
      <c r="F107" s="150"/>
      <c r="G107" s="163"/>
      <c r="H107" s="163"/>
      <c r="I107" s="150"/>
      <c r="J107" s="150"/>
      <c r="K107" s="150"/>
      <c r="L107" s="150"/>
    </row>
    <row r="108" spans="2:12" ht="51" customHeight="1">
      <c r="B108" s="162" t="s">
        <v>213</v>
      </c>
      <c r="C108" s="155"/>
      <c r="D108" s="155"/>
      <c r="E108" s="283" t="s">
        <v>214</v>
      </c>
      <c r="F108" s="150"/>
      <c r="G108" s="163"/>
      <c r="H108" s="163"/>
      <c r="I108" s="150"/>
      <c r="J108" s="150"/>
      <c r="K108" s="150"/>
      <c r="L108" s="150"/>
    </row>
    <row r="109" spans="2:12" ht="51" customHeight="1">
      <c r="B109" s="162" t="s">
        <v>1188</v>
      </c>
      <c r="C109" s="155"/>
      <c r="D109" s="155"/>
      <c r="E109" s="283" t="s">
        <v>216</v>
      </c>
      <c r="F109" s="150"/>
      <c r="G109" s="163"/>
      <c r="H109" s="163"/>
      <c r="I109" s="150"/>
      <c r="J109" s="150"/>
      <c r="K109" s="150"/>
      <c r="L109" s="150"/>
    </row>
    <row r="110" spans="2:12" ht="51" customHeight="1">
      <c r="B110" s="162" t="s">
        <v>218</v>
      </c>
      <c r="C110" s="155"/>
      <c r="D110" s="155"/>
      <c r="E110" s="283" t="s">
        <v>219</v>
      </c>
      <c r="F110" s="150"/>
      <c r="G110" s="163"/>
      <c r="H110" s="163"/>
      <c r="I110" s="150"/>
      <c r="J110" s="150"/>
      <c r="K110" s="150"/>
      <c r="L110" s="150"/>
    </row>
    <row r="111" spans="2:12" ht="51" customHeight="1">
      <c r="B111" s="162" t="s">
        <v>220</v>
      </c>
      <c r="C111" s="155"/>
      <c r="D111" s="155"/>
      <c r="E111" s="283" t="s">
        <v>221</v>
      </c>
      <c r="F111" s="150"/>
      <c r="G111" s="163"/>
      <c r="H111" s="163"/>
      <c r="I111" s="150"/>
      <c r="J111" s="150"/>
      <c r="K111" s="150"/>
      <c r="L111" s="150"/>
    </row>
    <row r="112" spans="2:12" ht="51" customHeight="1">
      <c r="B112" s="162" t="s">
        <v>222</v>
      </c>
      <c r="C112" s="155"/>
      <c r="D112" s="155"/>
      <c r="E112" s="283" t="s">
        <v>223</v>
      </c>
      <c r="F112" s="150"/>
      <c r="G112" s="163"/>
      <c r="H112" s="163"/>
      <c r="I112" s="150"/>
      <c r="J112" s="150"/>
      <c r="K112" s="150"/>
      <c r="L112" s="150"/>
    </row>
    <row r="113" spans="2:12" ht="51" customHeight="1">
      <c r="B113" s="162" t="s">
        <v>225</v>
      </c>
      <c r="C113" s="155"/>
      <c r="D113" s="155"/>
      <c r="E113" s="283" t="s">
        <v>226</v>
      </c>
      <c r="F113" s="150"/>
      <c r="G113" s="163"/>
      <c r="H113" s="163"/>
      <c r="I113" s="150"/>
      <c r="J113" s="150"/>
      <c r="K113" s="150"/>
      <c r="L113" s="150"/>
    </row>
    <row r="114" spans="2:12" ht="51" customHeight="1">
      <c r="B114" s="162" t="s">
        <v>227</v>
      </c>
      <c r="C114" s="155"/>
      <c r="D114" s="155"/>
      <c r="E114" s="283" t="s">
        <v>228</v>
      </c>
      <c r="F114" s="150"/>
      <c r="G114" s="163"/>
      <c r="H114" s="163"/>
      <c r="I114" s="150"/>
      <c r="J114" s="150"/>
      <c r="K114" s="150"/>
      <c r="L114" s="150"/>
    </row>
    <row r="115" spans="2:12" ht="51" customHeight="1">
      <c r="B115" s="162" t="s">
        <v>229</v>
      </c>
      <c r="C115" s="155"/>
      <c r="D115" s="155"/>
      <c r="E115" s="283" t="s">
        <v>230</v>
      </c>
      <c r="F115" s="150"/>
      <c r="G115" s="163"/>
      <c r="H115" s="163"/>
      <c r="I115" s="150"/>
      <c r="J115" s="150"/>
      <c r="K115" s="150"/>
      <c r="L115" s="150"/>
    </row>
    <row r="116" spans="2:12" ht="51" customHeight="1">
      <c r="B116" s="162" t="s">
        <v>232</v>
      </c>
      <c r="C116" s="155"/>
      <c r="D116" s="155"/>
      <c r="E116" s="283" t="s">
        <v>233</v>
      </c>
      <c r="F116" s="150"/>
      <c r="G116" s="163"/>
      <c r="H116" s="163"/>
      <c r="I116" s="150"/>
      <c r="J116" s="150"/>
      <c r="K116" s="150"/>
      <c r="L116" s="150"/>
    </row>
    <row r="117" spans="2:12" ht="51" customHeight="1">
      <c r="B117" s="162" t="s">
        <v>234</v>
      </c>
      <c r="C117" s="155"/>
      <c r="D117" s="155"/>
      <c r="E117" s="283" t="s">
        <v>235</v>
      </c>
      <c r="F117" s="150"/>
      <c r="G117" s="163"/>
      <c r="H117" s="163"/>
      <c r="I117" s="150"/>
      <c r="J117" s="150"/>
      <c r="K117" s="150"/>
      <c r="L117" s="150"/>
    </row>
    <row r="118" spans="2:12" ht="51" customHeight="1">
      <c r="B118" s="162" t="s">
        <v>237</v>
      </c>
      <c r="C118" s="155"/>
      <c r="D118" s="155"/>
      <c r="E118" s="283" t="s">
        <v>238</v>
      </c>
      <c r="F118" s="150"/>
      <c r="G118" s="163"/>
      <c r="H118" s="163"/>
      <c r="I118" s="150"/>
      <c r="J118" s="150"/>
      <c r="K118" s="150"/>
      <c r="L118" s="150"/>
    </row>
    <row r="119" spans="2:12" ht="51" customHeight="1">
      <c r="B119" s="162" t="s">
        <v>239</v>
      </c>
      <c r="C119" s="155"/>
      <c r="D119" s="155"/>
      <c r="E119" s="283" t="s">
        <v>240</v>
      </c>
      <c r="F119" s="150"/>
      <c r="G119" s="163"/>
      <c r="H119" s="163"/>
      <c r="I119" s="150"/>
      <c r="J119" s="150"/>
      <c r="K119" s="150"/>
      <c r="L119" s="150"/>
    </row>
    <row r="120" spans="2:12" ht="51" customHeight="1">
      <c r="B120" s="162" t="s">
        <v>241</v>
      </c>
      <c r="C120" s="155"/>
      <c r="D120" s="155"/>
      <c r="E120" s="283" t="s">
        <v>242</v>
      </c>
      <c r="F120" s="150"/>
      <c r="G120" s="163"/>
      <c r="H120" s="163"/>
      <c r="I120" s="150"/>
      <c r="J120" s="150"/>
      <c r="K120" s="150"/>
      <c r="L120" s="150"/>
    </row>
    <row r="121" spans="2:12" ht="51" customHeight="1">
      <c r="B121" s="162" t="s">
        <v>243</v>
      </c>
      <c r="C121" s="155"/>
      <c r="D121" s="155"/>
      <c r="E121" s="283" t="s">
        <v>244</v>
      </c>
      <c r="F121" s="150"/>
      <c r="G121" s="163"/>
      <c r="H121" s="163"/>
      <c r="I121" s="150"/>
      <c r="J121" s="150"/>
      <c r="K121" s="150"/>
      <c r="L121" s="150"/>
    </row>
    <row r="122" spans="2:12" ht="51" customHeight="1">
      <c r="B122" s="162" t="s">
        <v>246</v>
      </c>
      <c r="C122" s="155"/>
      <c r="D122" s="155"/>
      <c r="E122" s="283" t="s">
        <v>247</v>
      </c>
      <c r="F122" s="150"/>
      <c r="G122" s="163"/>
      <c r="H122" s="163"/>
      <c r="I122" s="150"/>
      <c r="J122" s="150"/>
      <c r="K122" s="150"/>
      <c r="L122" s="150"/>
    </row>
    <row r="123" spans="2:12" ht="51" customHeight="1">
      <c r="B123" s="162" t="s">
        <v>248</v>
      </c>
      <c r="C123" s="155"/>
      <c r="D123" s="155"/>
      <c r="E123" s="283" t="s">
        <v>249</v>
      </c>
      <c r="F123" s="150"/>
      <c r="G123" s="163"/>
      <c r="H123" s="163"/>
      <c r="I123" s="150"/>
      <c r="J123" s="150"/>
      <c r="K123" s="150"/>
      <c r="L123" s="150"/>
    </row>
    <row r="124" spans="2:12" ht="51" customHeight="1">
      <c r="B124" s="162" t="s">
        <v>250</v>
      </c>
      <c r="C124" s="155"/>
      <c r="D124" s="155"/>
      <c r="E124" s="283" t="s">
        <v>251</v>
      </c>
      <c r="F124" s="150"/>
      <c r="G124" s="163"/>
      <c r="H124" s="163"/>
      <c r="I124" s="150"/>
      <c r="J124" s="150"/>
      <c r="K124" s="150"/>
      <c r="L124" s="150"/>
    </row>
    <row r="125" spans="2:12" ht="51" customHeight="1">
      <c r="B125" s="162" t="s">
        <v>253</v>
      </c>
      <c r="C125" s="155"/>
      <c r="D125" s="155"/>
      <c r="E125" s="283" t="s">
        <v>254</v>
      </c>
      <c r="F125" s="150"/>
      <c r="G125" s="163"/>
      <c r="H125" s="163"/>
      <c r="I125" s="150"/>
      <c r="J125" s="150"/>
      <c r="K125" s="150"/>
      <c r="L125" s="150"/>
    </row>
    <row r="126" spans="2:12" ht="51" customHeight="1">
      <c r="B126" s="162" t="s">
        <v>255</v>
      </c>
      <c r="C126" s="155"/>
      <c r="D126" s="155"/>
      <c r="E126" s="283" t="s">
        <v>256</v>
      </c>
      <c r="F126" s="150"/>
      <c r="G126" s="163"/>
      <c r="H126" s="163"/>
      <c r="I126" s="150"/>
      <c r="J126" s="150"/>
      <c r="K126" s="150"/>
      <c r="L126" s="150"/>
    </row>
    <row r="127" spans="2:12" ht="51" customHeight="1">
      <c r="B127" s="162" t="s">
        <v>1189</v>
      </c>
      <c r="C127" s="155"/>
      <c r="D127" s="155"/>
      <c r="E127" s="283" t="s">
        <v>257</v>
      </c>
      <c r="F127" s="150"/>
      <c r="G127" s="163"/>
      <c r="H127" s="163"/>
      <c r="I127" s="150"/>
      <c r="J127" s="150"/>
      <c r="K127" s="150"/>
      <c r="L127" s="150"/>
    </row>
    <row r="128" spans="2:12" ht="51" customHeight="1">
      <c r="B128" s="162" t="s">
        <v>1190</v>
      </c>
      <c r="C128" s="155"/>
      <c r="D128" s="155"/>
      <c r="E128" s="283" t="s">
        <v>258</v>
      </c>
      <c r="F128" s="150"/>
      <c r="G128" s="163"/>
      <c r="H128" s="163"/>
      <c r="I128" s="150"/>
      <c r="J128" s="150"/>
      <c r="K128" s="150"/>
      <c r="L128" s="150"/>
    </row>
    <row r="129" spans="2:12" ht="51" customHeight="1">
      <c r="B129" s="162" t="s">
        <v>1191</v>
      </c>
      <c r="C129" s="155"/>
      <c r="D129" s="155"/>
      <c r="E129" s="283" t="s">
        <v>260</v>
      </c>
      <c r="F129" s="150"/>
      <c r="G129" s="163"/>
      <c r="H129" s="163"/>
      <c r="I129" s="150"/>
      <c r="J129" s="150"/>
      <c r="K129" s="150"/>
      <c r="L129" s="150"/>
    </row>
    <row r="130" spans="2:12" ht="51" customHeight="1">
      <c r="B130" s="162" t="s">
        <v>1192</v>
      </c>
      <c r="C130" s="155"/>
      <c r="D130" s="155"/>
      <c r="E130" s="283" t="s">
        <v>262</v>
      </c>
      <c r="F130" s="150"/>
      <c r="G130" s="163"/>
      <c r="H130" s="163"/>
      <c r="I130" s="150"/>
      <c r="J130" s="150"/>
      <c r="K130" s="150"/>
      <c r="L130" s="150"/>
    </row>
    <row r="131" spans="2:12" ht="51" customHeight="1">
      <c r="B131" s="162" t="s">
        <v>1193</v>
      </c>
      <c r="C131" s="155"/>
      <c r="D131" s="155"/>
      <c r="E131" s="283" t="s">
        <v>263</v>
      </c>
      <c r="F131" s="150"/>
      <c r="G131" s="163"/>
      <c r="H131" s="163"/>
      <c r="I131" s="150"/>
      <c r="J131" s="150"/>
      <c r="K131" s="150"/>
      <c r="L131" s="150"/>
    </row>
    <row r="132" spans="2:12" ht="51" customHeight="1">
      <c r="B132" s="162" t="s">
        <v>1194</v>
      </c>
      <c r="C132" s="155"/>
      <c r="D132" s="155"/>
      <c r="E132" s="283" t="s">
        <v>264</v>
      </c>
      <c r="F132" s="150"/>
      <c r="G132" s="163"/>
      <c r="H132" s="163"/>
      <c r="I132" s="150"/>
      <c r="J132" s="150"/>
      <c r="K132" s="150"/>
      <c r="L132" s="150"/>
    </row>
    <row r="133" spans="2:12" ht="51" customHeight="1">
      <c r="B133" s="162" t="s">
        <v>1195</v>
      </c>
      <c r="C133" s="155"/>
      <c r="D133" s="155"/>
      <c r="E133" s="283" t="s">
        <v>266</v>
      </c>
      <c r="F133" s="150"/>
      <c r="G133" s="163"/>
      <c r="H133" s="163"/>
      <c r="I133" s="150"/>
      <c r="J133" s="150"/>
      <c r="K133" s="150"/>
      <c r="L133" s="150"/>
    </row>
    <row r="134" spans="2:12" ht="51" customHeight="1">
      <c r="B134" s="162" t="s">
        <v>1196</v>
      </c>
      <c r="C134" s="155"/>
      <c r="D134" s="155"/>
      <c r="E134" s="283" t="s">
        <v>267</v>
      </c>
      <c r="F134" s="150"/>
      <c r="G134" s="163"/>
      <c r="H134" s="163"/>
      <c r="I134" s="150"/>
      <c r="J134" s="150"/>
      <c r="K134" s="150"/>
      <c r="L134" s="150"/>
    </row>
    <row r="135" spans="2:12" ht="51" customHeight="1">
      <c r="B135" s="162" t="s">
        <v>1197</v>
      </c>
      <c r="C135" s="155"/>
      <c r="D135" s="155"/>
      <c r="E135" s="283" t="s">
        <v>269</v>
      </c>
      <c r="F135" s="150"/>
      <c r="G135" s="163"/>
      <c r="H135" s="163"/>
      <c r="I135" s="150"/>
      <c r="J135" s="150"/>
      <c r="K135" s="150"/>
      <c r="L135" s="150"/>
    </row>
    <row r="136" spans="2:12" ht="51" customHeight="1">
      <c r="B136" s="162" t="s">
        <v>271</v>
      </c>
      <c r="C136" s="155"/>
      <c r="D136" s="155"/>
      <c r="E136" s="283" t="s">
        <v>272</v>
      </c>
      <c r="F136" s="150"/>
      <c r="G136" s="163"/>
      <c r="H136" s="163"/>
      <c r="I136" s="150"/>
      <c r="J136" s="150"/>
      <c r="K136" s="150"/>
      <c r="L136" s="150"/>
    </row>
    <row r="137" spans="2:12" ht="51" customHeight="1">
      <c r="B137" s="165" t="s">
        <v>273</v>
      </c>
      <c r="C137" s="155"/>
      <c r="D137" s="155"/>
      <c r="E137" s="286" t="s">
        <v>274</v>
      </c>
      <c r="F137" s="285"/>
      <c r="G137" s="163"/>
      <c r="H137" s="163"/>
      <c r="I137" s="150"/>
      <c r="J137" s="150"/>
      <c r="K137" s="150"/>
      <c r="L137" s="150"/>
    </row>
    <row r="138" spans="2:12" ht="51" customHeight="1">
      <c r="B138" s="162" t="s">
        <v>1198</v>
      </c>
      <c r="C138" s="155"/>
      <c r="D138" s="155"/>
      <c r="E138" s="283" t="s">
        <v>275</v>
      </c>
      <c r="F138" s="150"/>
      <c r="G138" s="163"/>
      <c r="H138" s="163"/>
      <c r="I138" s="150"/>
      <c r="J138" s="150"/>
      <c r="K138" s="150"/>
      <c r="L138" s="150"/>
    </row>
    <row r="139" spans="2:12" ht="51" customHeight="1">
      <c r="B139" s="162" t="s">
        <v>1199</v>
      </c>
      <c r="C139" s="155"/>
      <c r="D139" s="155"/>
      <c r="E139" s="283" t="s">
        <v>276</v>
      </c>
      <c r="F139" s="150"/>
      <c r="G139" s="163"/>
      <c r="H139" s="163"/>
      <c r="I139" s="150"/>
      <c r="J139" s="150"/>
      <c r="K139" s="150"/>
      <c r="L139" s="150"/>
    </row>
    <row r="140" spans="2:12" ht="51" customHeight="1">
      <c r="B140" s="162" t="s">
        <v>1200</v>
      </c>
      <c r="C140" s="155"/>
      <c r="D140" s="155"/>
      <c r="E140" s="283" t="s">
        <v>277</v>
      </c>
      <c r="F140" s="150"/>
      <c r="G140" s="163"/>
      <c r="H140" s="163"/>
      <c r="I140" s="150"/>
      <c r="J140" s="150"/>
      <c r="K140" s="150"/>
      <c r="L140" s="150"/>
    </row>
    <row r="141" spans="2:12" ht="51" customHeight="1">
      <c r="B141" s="162" t="s">
        <v>1201</v>
      </c>
      <c r="C141" s="155"/>
      <c r="D141" s="155"/>
      <c r="E141" s="283" t="s">
        <v>279</v>
      </c>
      <c r="F141" s="150"/>
      <c r="G141" s="163"/>
      <c r="H141" s="163"/>
      <c r="I141" s="150"/>
      <c r="J141" s="150"/>
      <c r="K141" s="150"/>
      <c r="L141" s="150"/>
    </row>
    <row r="142" spans="2:12" ht="51" customHeight="1">
      <c r="B142" s="162" t="s">
        <v>1202</v>
      </c>
      <c r="C142" s="155"/>
      <c r="D142" s="155"/>
      <c r="E142" s="283" t="s">
        <v>280</v>
      </c>
      <c r="F142" s="150"/>
      <c r="G142" s="163"/>
      <c r="H142" s="163"/>
      <c r="I142" s="150"/>
      <c r="J142" s="150"/>
      <c r="K142" s="150"/>
      <c r="L142" s="150"/>
    </row>
    <row r="143" spans="2:12" ht="51" customHeight="1">
      <c r="B143" s="162" t="s">
        <v>1203</v>
      </c>
      <c r="C143" s="155"/>
      <c r="D143" s="155"/>
      <c r="E143" s="283" t="s">
        <v>282</v>
      </c>
      <c r="F143" s="150"/>
      <c r="G143" s="163"/>
      <c r="H143" s="163"/>
      <c r="I143" s="150"/>
      <c r="J143" s="150"/>
      <c r="K143" s="150"/>
      <c r="L143" s="150"/>
    </row>
    <row r="144" spans="2:12" ht="51" customHeight="1">
      <c r="B144" s="162" t="s">
        <v>1204</v>
      </c>
      <c r="C144" s="155"/>
      <c r="D144" s="155"/>
      <c r="E144" s="283" t="s">
        <v>283</v>
      </c>
      <c r="F144" s="150"/>
      <c r="G144" s="163"/>
      <c r="H144" s="163"/>
      <c r="I144" s="150"/>
      <c r="J144" s="150"/>
      <c r="K144" s="150"/>
      <c r="L144" s="150"/>
    </row>
    <row r="145" spans="2:12" ht="51" customHeight="1">
      <c r="B145" s="162" t="s">
        <v>1205</v>
      </c>
      <c r="C145" s="155"/>
      <c r="D145" s="155"/>
      <c r="E145" s="283" t="s">
        <v>284</v>
      </c>
      <c r="F145" s="150"/>
      <c r="G145" s="163"/>
      <c r="H145" s="163"/>
      <c r="I145" s="150"/>
      <c r="J145" s="150"/>
      <c r="K145" s="150"/>
      <c r="L145" s="150"/>
    </row>
    <row r="146" spans="2:12" ht="51" customHeight="1">
      <c r="B146" s="162" t="s">
        <v>1206</v>
      </c>
      <c r="C146" s="155"/>
      <c r="D146" s="155"/>
      <c r="E146" s="283" t="s">
        <v>285</v>
      </c>
      <c r="F146" s="150"/>
      <c r="G146" s="163"/>
      <c r="H146" s="163"/>
      <c r="I146" s="150"/>
      <c r="J146" s="150"/>
      <c r="K146" s="150"/>
      <c r="L146" s="150"/>
    </row>
    <row r="147" spans="2:12" ht="51" customHeight="1">
      <c r="B147" s="162" t="s">
        <v>1207</v>
      </c>
      <c r="C147" s="155"/>
      <c r="D147" s="155"/>
      <c r="E147" s="283" t="s">
        <v>286</v>
      </c>
      <c r="F147" s="150"/>
      <c r="G147" s="163"/>
      <c r="H147" s="163"/>
      <c r="I147" s="150"/>
      <c r="J147" s="150"/>
      <c r="K147" s="150"/>
      <c r="L147" s="150"/>
    </row>
    <row r="148" spans="2:12" ht="51" customHeight="1">
      <c r="B148" s="162" t="s">
        <v>1208</v>
      </c>
      <c r="C148" s="155"/>
      <c r="D148" s="155"/>
      <c r="E148" s="283" t="s">
        <v>287</v>
      </c>
      <c r="F148" s="150"/>
      <c r="G148" s="163"/>
      <c r="H148" s="163"/>
      <c r="I148" s="150"/>
      <c r="J148" s="150"/>
      <c r="K148" s="150"/>
      <c r="L148" s="150"/>
    </row>
    <row r="149" spans="2:12" ht="51" customHeight="1">
      <c r="B149" s="162" t="s">
        <v>1209</v>
      </c>
      <c r="C149" s="155"/>
      <c r="D149" s="155"/>
      <c r="E149" s="283" t="s">
        <v>288</v>
      </c>
      <c r="F149" s="150"/>
      <c r="G149" s="163"/>
      <c r="H149" s="163"/>
      <c r="I149" s="150"/>
      <c r="J149" s="150"/>
      <c r="K149" s="150"/>
      <c r="L149" s="150"/>
    </row>
    <row r="150" spans="2:12" ht="51" customHeight="1">
      <c r="B150" s="162" t="s">
        <v>1210</v>
      </c>
      <c r="C150" s="155"/>
      <c r="D150" s="155"/>
      <c r="E150" s="283" t="s">
        <v>290</v>
      </c>
      <c r="F150" s="150"/>
      <c r="G150" s="163"/>
      <c r="H150" s="163"/>
      <c r="I150" s="150"/>
      <c r="J150" s="150"/>
      <c r="K150" s="150"/>
      <c r="L150" s="150"/>
    </row>
    <row r="151" spans="2:12" ht="51" customHeight="1">
      <c r="B151" s="162" t="s">
        <v>1211</v>
      </c>
      <c r="C151" s="155"/>
      <c r="D151" s="155"/>
      <c r="E151" s="283" t="s">
        <v>292</v>
      </c>
      <c r="F151" s="150"/>
      <c r="G151" s="163"/>
      <c r="H151" s="163"/>
      <c r="I151" s="150"/>
      <c r="J151" s="150"/>
      <c r="K151" s="150"/>
      <c r="L151" s="150"/>
    </row>
    <row r="152" spans="2:12" ht="51" customHeight="1">
      <c r="B152" s="162" t="s">
        <v>1212</v>
      </c>
      <c r="C152" s="155"/>
      <c r="D152" s="155"/>
      <c r="E152" s="283" t="s">
        <v>293</v>
      </c>
      <c r="F152" s="150"/>
      <c r="G152" s="163"/>
      <c r="H152" s="163"/>
      <c r="I152" s="150"/>
      <c r="J152" s="150"/>
      <c r="K152" s="150"/>
      <c r="L152" s="150"/>
    </row>
    <row r="153" spans="2:12" ht="51" customHeight="1">
      <c r="B153" s="162" t="s">
        <v>1213</v>
      </c>
      <c r="C153" s="155"/>
      <c r="D153" s="155"/>
      <c r="E153" s="283" t="s">
        <v>294</v>
      </c>
      <c r="F153" s="150"/>
      <c r="G153" s="163"/>
      <c r="H153" s="163"/>
      <c r="I153" s="150"/>
      <c r="J153" s="150"/>
      <c r="K153" s="150"/>
      <c r="L153" s="150"/>
    </row>
    <row r="154" spans="2:12" ht="51" customHeight="1">
      <c r="B154" s="162" t="s">
        <v>1214</v>
      </c>
      <c r="C154" s="155"/>
      <c r="D154" s="155"/>
      <c r="E154" s="283" t="s">
        <v>295</v>
      </c>
      <c r="F154" s="150"/>
      <c r="G154" s="163"/>
      <c r="H154" s="163"/>
      <c r="I154" s="150"/>
      <c r="J154" s="150"/>
      <c r="K154" s="150"/>
      <c r="L154" s="150"/>
    </row>
    <row r="155" spans="2:12" ht="51" customHeight="1">
      <c r="B155" s="162" t="s">
        <v>1215</v>
      </c>
      <c r="C155" s="155"/>
      <c r="D155" s="155"/>
      <c r="E155" s="283" t="s">
        <v>296</v>
      </c>
      <c r="F155" s="150"/>
      <c r="G155" s="163"/>
      <c r="H155" s="163"/>
      <c r="I155" s="150"/>
      <c r="J155" s="150"/>
      <c r="K155" s="150"/>
      <c r="L155" s="150"/>
    </row>
    <row r="156" spans="2:12" ht="51" customHeight="1">
      <c r="B156" s="162" t="s">
        <v>1216</v>
      </c>
      <c r="C156" s="155"/>
      <c r="D156" s="155"/>
      <c r="E156" s="283" t="s">
        <v>297</v>
      </c>
      <c r="F156" s="150"/>
      <c r="G156" s="163"/>
      <c r="H156" s="163"/>
      <c r="I156" s="150"/>
      <c r="J156" s="150"/>
      <c r="K156" s="150"/>
      <c r="L156" s="150"/>
    </row>
    <row r="157" spans="2:12" ht="51" customHeight="1">
      <c r="B157" s="162" t="s">
        <v>1217</v>
      </c>
      <c r="C157" s="155"/>
      <c r="D157" s="155"/>
      <c r="E157" s="283" t="s">
        <v>299</v>
      </c>
      <c r="F157" s="150"/>
      <c r="G157" s="163"/>
      <c r="H157" s="163"/>
      <c r="I157" s="150"/>
      <c r="J157" s="150"/>
      <c r="K157" s="150"/>
      <c r="L157" s="150"/>
    </row>
    <row r="158" spans="2:12" ht="51" customHeight="1">
      <c r="B158" s="162" t="s">
        <v>1218</v>
      </c>
      <c r="C158" s="155"/>
      <c r="D158" s="155"/>
      <c r="E158" s="283" t="s">
        <v>300</v>
      </c>
      <c r="F158" s="150"/>
      <c r="G158" s="163"/>
      <c r="H158" s="163"/>
      <c r="I158" s="150"/>
      <c r="J158" s="150"/>
      <c r="K158" s="150"/>
      <c r="L158" s="150"/>
    </row>
    <row r="159" spans="2:12" ht="51" customHeight="1">
      <c r="B159" s="162" t="s">
        <v>301</v>
      </c>
      <c r="C159" s="155"/>
      <c r="D159" s="155"/>
      <c r="E159" s="283" t="s">
        <v>302</v>
      </c>
      <c r="F159" s="150"/>
      <c r="G159" s="163"/>
      <c r="H159" s="163"/>
      <c r="I159" s="150"/>
      <c r="J159" s="150"/>
      <c r="K159" s="150"/>
      <c r="L159" s="150"/>
    </row>
    <row r="160" spans="2:12" ht="51" customHeight="1">
      <c r="B160" s="162" t="s">
        <v>1219</v>
      </c>
      <c r="C160" s="155"/>
      <c r="D160" s="155"/>
      <c r="E160" s="283" t="s">
        <v>303</v>
      </c>
      <c r="G160" s="163"/>
      <c r="H160" s="163"/>
      <c r="I160" s="150"/>
      <c r="J160" s="150"/>
    </row>
    <row r="161" spans="2:10" ht="51" customHeight="1">
      <c r="B161" s="162" t="s">
        <v>1220</v>
      </c>
      <c r="C161" s="155"/>
      <c r="D161" s="155"/>
      <c r="E161" s="283" t="s">
        <v>305</v>
      </c>
      <c r="G161" s="163"/>
      <c r="H161" s="163"/>
      <c r="I161" s="150"/>
      <c r="J161" s="150"/>
    </row>
    <row r="162" spans="2:10" ht="51" customHeight="1">
      <c r="B162" s="162" t="s">
        <v>1221</v>
      </c>
      <c r="C162" s="155"/>
      <c r="D162" s="155"/>
      <c r="E162" s="283" t="s">
        <v>306</v>
      </c>
      <c r="G162" s="163"/>
      <c r="H162" s="163"/>
      <c r="I162" s="150"/>
      <c r="J162" s="150"/>
    </row>
    <row r="163" spans="2:10" ht="51" customHeight="1">
      <c r="B163" s="162" t="s">
        <v>1222</v>
      </c>
      <c r="C163" s="155"/>
      <c r="D163" s="155"/>
      <c r="E163" s="283" t="s">
        <v>308</v>
      </c>
      <c r="G163" s="163"/>
      <c r="H163" s="163"/>
      <c r="I163" s="150"/>
      <c r="J163" s="150"/>
    </row>
    <row r="164" spans="2:10" ht="51" customHeight="1">
      <c r="B164" s="162" t="s">
        <v>309</v>
      </c>
      <c r="C164" s="155"/>
      <c r="D164" s="155"/>
      <c r="E164" s="283" t="s">
        <v>310</v>
      </c>
      <c r="G164" s="163"/>
      <c r="H164" s="163"/>
      <c r="I164" s="150"/>
      <c r="J164" s="150"/>
    </row>
    <row r="165" spans="2:10" ht="51" customHeight="1">
      <c r="B165" s="162" t="s">
        <v>312</v>
      </c>
      <c r="C165" s="155"/>
      <c r="D165" s="155"/>
      <c r="E165" s="283" t="s">
        <v>313</v>
      </c>
      <c r="G165" s="163"/>
      <c r="H165" s="163"/>
      <c r="I165" s="150"/>
      <c r="J165" s="150"/>
    </row>
    <row r="166" spans="2:10" ht="51" customHeight="1">
      <c r="B166" s="162" t="s">
        <v>314</v>
      </c>
      <c r="C166" s="155"/>
      <c r="D166" s="155"/>
      <c r="E166" s="283" t="s">
        <v>315</v>
      </c>
      <c r="G166" s="163"/>
      <c r="H166" s="163"/>
      <c r="I166" s="150"/>
      <c r="J166" s="150"/>
    </row>
    <row r="167" spans="2:10" ht="51" customHeight="1">
      <c r="B167" s="162" t="s">
        <v>316</v>
      </c>
      <c r="C167" s="155"/>
      <c r="D167" s="155"/>
      <c r="E167" s="283" t="s">
        <v>317</v>
      </c>
      <c r="G167" s="163"/>
      <c r="H167" s="163"/>
      <c r="I167" s="150"/>
      <c r="J167" s="150"/>
    </row>
    <row r="168" spans="2:10" ht="51" customHeight="1">
      <c r="B168" s="162" t="s">
        <v>318</v>
      </c>
      <c r="C168" s="155"/>
      <c r="D168" s="155"/>
      <c r="E168" s="283" t="s">
        <v>319</v>
      </c>
      <c r="G168" s="163"/>
      <c r="H168" s="163"/>
      <c r="I168" s="150"/>
      <c r="J168" s="150"/>
    </row>
    <row r="169" spans="2:10" ht="51" customHeight="1">
      <c r="B169" s="162" t="s">
        <v>321</v>
      </c>
      <c r="C169" s="155"/>
      <c r="D169" s="155"/>
      <c r="E169" s="283" t="s">
        <v>322</v>
      </c>
      <c r="G169" s="163"/>
      <c r="H169" s="163"/>
      <c r="I169" s="150"/>
      <c r="J169" s="150"/>
    </row>
    <row r="170" spans="2:10" ht="51" customHeight="1">
      <c r="B170" s="162" t="s">
        <v>323</v>
      </c>
      <c r="C170" s="155"/>
      <c r="D170" s="155"/>
      <c r="E170" s="283" t="s">
        <v>324</v>
      </c>
      <c r="G170" s="163"/>
      <c r="H170" s="163"/>
      <c r="I170" s="150"/>
      <c r="J170" s="150"/>
    </row>
    <row r="171" spans="2:10" ht="51" customHeight="1">
      <c r="B171" s="162" t="s">
        <v>325</v>
      </c>
      <c r="C171" s="155"/>
      <c r="D171" s="155"/>
      <c r="E171" s="283" t="s">
        <v>326</v>
      </c>
      <c r="G171" s="163"/>
      <c r="H171" s="163"/>
      <c r="I171" s="150"/>
      <c r="J171" s="150"/>
    </row>
    <row r="172" spans="2:10" ht="51" customHeight="1">
      <c r="B172" s="162" t="s">
        <v>327</v>
      </c>
      <c r="C172" s="155"/>
      <c r="D172" s="155"/>
      <c r="E172" s="283" t="s">
        <v>328</v>
      </c>
      <c r="G172" s="163"/>
      <c r="H172" s="163"/>
      <c r="I172" s="150"/>
      <c r="J172" s="150"/>
    </row>
    <row r="173" spans="2:10" ht="51" customHeight="1">
      <c r="B173" s="162" t="s">
        <v>329</v>
      </c>
      <c r="C173" s="155"/>
      <c r="D173" s="155"/>
      <c r="E173" s="283" t="s">
        <v>330</v>
      </c>
      <c r="G173" s="163"/>
      <c r="H173" s="163"/>
      <c r="I173" s="150"/>
      <c r="J173" s="150"/>
    </row>
    <row r="174" spans="2:10" ht="51" customHeight="1">
      <c r="B174" s="162" t="s">
        <v>1223</v>
      </c>
      <c r="C174" s="155"/>
      <c r="D174" s="155"/>
      <c r="E174" s="283" t="s">
        <v>331</v>
      </c>
      <c r="G174" s="163"/>
      <c r="H174" s="163"/>
      <c r="I174" s="150"/>
      <c r="J174" s="150"/>
    </row>
    <row r="175" spans="2:10" ht="51" customHeight="1">
      <c r="B175" s="162" t="s">
        <v>1224</v>
      </c>
      <c r="C175" s="155"/>
      <c r="D175" s="155"/>
      <c r="E175" s="283" t="s">
        <v>332</v>
      </c>
      <c r="G175" s="163"/>
      <c r="H175" s="163"/>
      <c r="I175" s="150"/>
      <c r="J175" s="150"/>
    </row>
    <row r="176" spans="2:10" ht="51" customHeight="1">
      <c r="B176" s="162" t="s">
        <v>1225</v>
      </c>
      <c r="C176" s="155"/>
      <c r="D176" s="155"/>
      <c r="E176" s="283" t="s">
        <v>333</v>
      </c>
      <c r="G176" s="163"/>
      <c r="H176" s="163"/>
      <c r="I176" s="150"/>
      <c r="J176" s="150"/>
    </row>
    <row r="177" spans="2:10" ht="51" customHeight="1">
      <c r="B177" s="162" t="s">
        <v>1226</v>
      </c>
      <c r="C177" s="155"/>
      <c r="D177" s="155"/>
      <c r="E177" s="283" t="s">
        <v>334</v>
      </c>
      <c r="G177" s="163"/>
      <c r="H177" s="163"/>
      <c r="I177" s="150"/>
      <c r="J177" s="150"/>
    </row>
    <row r="178" spans="2:10" ht="51" customHeight="1">
      <c r="B178" s="162" t="s">
        <v>1227</v>
      </c>
      <c r="C178" s="155"/>
      <c r="D178" s="155"/>
      <c r="E178" s="283" t="s">
        <v>335</v>
      </c>
      <c r="G178" s="163"/>
      <c r="H178" s="163"/>
      <c r="I178" s="150"/>
      <c r="J178" s="150"/>
    </row>
    <row r="179" spans="2:10" ht="51" customHeight="1">
      <c r="B179" s="162" t="s">
        <v>1228</v>
      </c>
      <c r="C179" s="155"/>
      <c r="D179" s="155"/>
      <c r="E179" s="283" t="s">
        <v>336</v>
      </c>
      <c r="G179" s="163"/>
      <c r="H179" s="163"/>
      <c r="I179" s="150"/>
      <c r="J179" s="150"/>
    </row>
    <row r="180" spans="2:10" ht="51" customHeight="1">
      <c r="B180" s="162" t="s">
        <v>1229</v>
      </c>
      <c r="C180" s="155"/>
      <c r="D180" s="155"/>
      <c r="E180" s="283" t="s">
        <v>337</v>
      </c>
      <c r="G180" s="163"/>
      <c r="H180" s="163"/>
      <c r="I180" s="150"/>
      <c r="J180" s="150"/>
    </row>
    <row r="181" spans="2:10" ht="51" customHeight="1">
      <c r="B181" s="162" t="s">
        <v>1230</v>
      </c>
      <c r="C181" s="155"/>
      <c r="D181" s="155"/>
      <c r="E181" s="283" t="s">
        <v>338</v>
      </c>
      <c r="G181" s="163"/>
      <c r="H181" s="163"/>
      <c r="I181" s="150"/>
      <c r="J181" s="150"/>
    </row>
    <row r="182" spans="2:10" ht="51" customHeight="1">
      <c r="B182" s="162" t="s">
        <v>1231</v>
      </c>
      <c r="C182" s="155"/>
      <c r="D182" s="155"/>
      <c r="E182" s="283" t="s">
        <v>339</v>
      </c>
      <c r="G182" s="163"/>
      <c r="H182" s="163"/>
      <c r="I182" s="150"/>
      <c r="J182" s="150"/>
    </row>
    <row r="183" spans="2:10" ht="51" customHeight="1">
      <c r="B183" s="162" t="s">
        <v>1232</v>
      </c>
      <c r="C183" s="155"/>
      <c r="D183" s="155"/>
      <c r="E183" s="283" t="s">
        <v>340</v>
      </c>
      <c r="G183" s="163"/>
      <c r="H183" s="163"/>
      <c r="I183" s="150"/>
      <c r="J183" s="150"/>
    </row>
    <row r="184" spans="2:10" ht="51" customHeight="1">
      <c r="B184" s="162" t="s">
        <v>1233</v>
      </c>
      <c r="C184" s="155"/>
      <c r="D184" s="155"/>
      <c r="E184" s="283" t="s">
        <v>341</v>
      </c>
      <c r="G184" s="163"/>
      <c r="H184" s="163"/>
      <c r="I184" s="150"/>
      <c r="J184" s="150"/>
    </row>
    <row r="185" spans="2:10" ht="51" customHeight="1">
      <c r="B185" s="162" t="s">
        <v>1234</v>
      </c>
      <c r="C185" s="155"/>
      <c r="D185" s="155"/>
      <c r="E185" s="283" t="s">
        <v>342</v>
      </c>
      <c r="G185" s="163"/>
      <c r="H185" s="163"/>
      <c r="I185" s="150"/>
      <c r="J185" s="150"/>
    </row>
    <row r="186" spans="2:10" ht="51" customHeight="1">
      <c r="B186" s="162" t="s">
        <v>1235</v>
      </c>
      <c r="C186" s="155"/>
      <c r="D186" s="155"/>
      <c r="E186" s="283" t="s">
        <v>343</v>
      </c>
      <c r="G186" s="163"/>
      <c r="H186" s="163"/>
      <c r="I186" s="150"/>
      <c r="J186" s="150"/>
    </row>
    <row r="187" spans="2:10" ht="51" customHeight="1">
      <c r="B187" s="162" t="s">
        <v>1236</v>
      </c>
      <c r="C187" s="155"/>
      <c r="D187" s="155"/>
      <c r="E187" s="283" t="s">
        <v>344</v>
      </c>
      <c r="G187" s="163"/>
      <c r="H187" s="163"/>
      <c r="I187" s="150"/>
      <c r="J187" s="150"/>
    </row>
    <row r="188" spans="2:10" ht="51" customHeight="1">
      <c r="B188" s="162" t="s">
        <v>1237</v>
      </c>
      <c r="C188" s="155"/>
      <c r="D188" s="155"/>
      <c r="E188" s="283" t="s">
        <v>345</v>
      </c>
      <c r="G188" s="163"/>
      <c r="H188" s="163"/>
      <c r="I188" s="150"/>
      <c r="J188" s="150"/>
    </row>
    <row r="189" spans="2:10" ht="51" customHeight="1">
      <c r="B189" s="162" t="s">
        <v>1238</v>
      </c>
      <c r="C189" s="155"/>
      <c r="D189" s="155"/>
      <c r="E189" s="283" t="s">
        <v>346</v>
      </c>
      <c r="G189" s="163"/>
      <c r="H189" s="163"/>
      <c r="I189" s="150"/>
      <c r="J189" s="150"/>
    </row>
    <row r="190" spans="2:10" ht="51" customHeight="1">
      <c r="B190" s="162" t="s">
        <v>1239</v>
      </c>
      <c r="C190" s="155"/>
      <c r="D190" s="155"/>
      <c r="E190" s="283" t="s">
        <v>347</v>
      </c>
      <c r="G190" s="163"/>
      <c r="H190" s="163"/>
      <c r="I190" s="150"/>
      <c r="J190" s="150"/>
    </row>
    <row r="191" spans="2:10" ht="51" customHeight="1">
      <c r="B191" s="162" t="s">
        <v>1240</v>
      </c>
      <c r="C191" s="155"/>
      <c r="D191" s="155"/>
      <c r="E191" s="283" t="s">
        <v>348</v>
      </c>
      <c r="G191" s="163"/>
      <c r="H191" s="163"/>
      <c r="I191" s="150"/>
      <c r="J191" s="150"/>
    </row>
    <row r="192" spans="2:10" ht="51" customHeight="1">
      <c r="B192" s="162" t="s">
        <v>1241</v>
      </c>
      <c r="C192" s="155"/>
      <c r="D192" s="155"/>
      <c r="E192" s="283" t="s">
        <v>349</v>
      </c>
      <c r="G192" s="163"/>
      <c r="H192" s="163"/>
      <c r="I192" s="150"/>
      <c r="J192" s="150"/>
    </row>
    <row r="193" spans="2:10" ht="51" customHeight="1">
      <c r="B193" s="162" t="s">
        <v>1242</v>
      </c>
      <c r="C193" s="155"/>
      <c r="D193" s="155"/>
      <c r="E193" s="283" t="s">
        <v>350</v>
      </c>
      <c r="G193" s="163"/>
      <c r="H193" s="163"/>
      <c r="I193" s="150"/>
      <c r="J193" s="150"/>
    </row>
    <row r="194" spans="2:10" ht="51" customHeight="1">
      <c r="B194" s="162" t="s">
        <v>1243</v>
      </c>
      <c r="C194" s="155"/>
      <c r="D194" s="155"/>
      <c r="E194" s="283" t="s">
        <v>351</v>
      </c>
      <c r="G194" s="163"/>
      <c r="H194" s="163"/>
      <c r="I194" s="150"/>
      <c r="J194" s="150"/>
    </row>
    <row r="195" spans="2:10" ht="51" customHeight="1">
      <c r="B195" s="162" t="s">
        <v>1244</v>
      </c>
      <c r="C195" s="155"/>
      <c r="D195" s="155"/>
      <c r="E195" s="283" t="s">
        <v>352</v>
      </c>
      <c r="G195" s="163"/>
      <c r="H195" s="163"/>
      <c r="I195" s="150"/>
      <c r="J195" s="150"/>
    </row>
    <row r="196" spans="2:10" ht="51" customHeight="1">
      <c r="B196" s="162" t="s">
        <v>1245</v>
      </c>
      <c r="C196" s="155"/>
      <c r="D196" s="155"/>
      <c r="E196" s="283" t="s">
        <v>353</v>
      </c>
      <c r="G196" s="163"/>
      <c r="H196" s="163"/>
      <c r="I196" s="150"/>
      <c r="J196" s="150"/>
    </row>
    <row r="197" spans="2:10" ht="51" customHeight="1">
      <c r="B197" s="162" t="s">
        <v>1246</v>
      </c>
      <c r="C197" s="155"/>
      <c r="D197" s="155"/>
      <c r="E197" s="283" t="s">
        <v>354</v>
      </c>
      <c r="G197" s="163"/>
      <c r="H197" s="163"/>
      <c r="I197" s="150"/>
      <c r="J197" s="150"/>
    </row>
    <row r="198" spans="2:10" ht="51" customHeight="1">
      <c r="B198" s="162" t="s">
        <v>1247</v>
      </c>
      <c r="C198" s="155"/>
      <c r="D198" s="155"/>
      <c r="E198" s="283" t="s">
        <v>355</v>
      </c>
      <c r="G198" s="163"/>
      <c r="H198" s="163"/>
      <c r="I198" s="150"/>
      <c r="J198" s="150"/>
    </row>
    <row r="199" spans="2:10" ht="51" customHeight="1">
      <c r="B199" s="162" t="s">
        <v>356</v>
      </c>
      <c r="C199" s="155"/>
      <c r="D199" s="155"/>
      <c r="E199" s="283" t="s">
        <v>357</v>
      </c>
      <c r="G199" s="163"/>
      <c r="H199" s="163"/>
      <c r="I199" s="150"/>
      <c r="J199" s="150"/>
    </row>
    <row r="200" spans="2:10" ht="51" customHeight="1">
      <c r="B200" s="162" t="s">
        <v>358</v>
      </c>
      <c r="C200" s="155"/>
      <c r="D200" s="155"/>
      <c r="E200" s="283" t="s">
        <v>359</v>
      </c>
      <c r="G200" s="163"/>
      <c r="H200" s="163"/>
      <c r="I200" s="150"/>
      <c r="J200" s="150"/>
    </row>
    <row r="201" spans="2:10" ht="51" customHeight="1">
      <c r="B201" s="162" t="s">
        <v>361</v>
      </c>
      <c r="C201" s="155"/>
      <c r="D201" s="155"/>
      <c r="E201" s="283" t="s">
        <v>362</v>
      </c>
      <c r="G201" s="163"/>
      <c r="H201" s="163"/>
      <c r="I201" s="150"/>
      <c r="J201" s="150"/>
    </row>
    <row r="202" spans="2:10" ht="51" customHeight="1">
      <c r="B202" s="162" t="s">
        <v>363</v>
      </c>
      <c r="C202" s="155"/>
      <c r="D202" s="155"/>
      <c r="E202" s="283" t="s">
        <v>364</v>
      </c>
      <c r="G202" s="163"/>
      <c r="H202" s="163"/>
      <c r="I202" s="150"/>
      <c r="J202" s="150"/>
    </row>
    <row r="203" spans="2:10" ht="51" customHeight="1">
      <c r="B203" s="162" t="s">
        <v>366</v>
      </c>
      <c r="C203" s="155"/>
      <c r="D203" s="155"/>
      <c r="E203" s="283" t="s">
        <v>367</v>
      </c>
      <c r="G203" s="163"/>
      <c r="H203" s="163"/>
      <c r="I203" s="150"/>
      <c r="J203" s="150"/>
    </row>
    <row r="204" spans="2:10" ht="51" customHeight="1">
      <c r="B204" s="162" t="s">
        <v>368</v>
      </c>
      <c r="C204" s="155"/>
      <c r="D204" s="155"/>
      <c r="E204" s="283" t="s">
        <v>369</v>
      </c>
      <c r="G204" s="163"/>
      <c r="H204" s="163"/>
      <c r="I204" s="150"/>
      <c r="J204" s="150"/>
    </row>
    <row r="205" spans="2:10" ht="51" customHeight="1">
      <c r="B205" s="162" t="s">
        <v>370</v>
      </c>
      <c r="C205" s="155"/>
      <c r="D205" s="155"/>
      <c r="E205" s="283" t="s">
        <v>371</v>
      </c>
      <c r="G205" s="163"/>
      <c r="H205" s="163"/>
      <c r="I205" s="150"/>
      <c r="J205" s="150"/>
    </row>
    <row r="206" spans="2:10" ht="51" customHeight="1">
      <c r="B206" s="162" t="s">
        <v>372</v>
      </c>
      <c r="C206" s="155"/>
      <c r="D206" s="155"/>
      <c r="E206" s="283" t="s">
        <v>373</v>
      </c>
      <c r="G206" s="163"/>
      <c r="H206" s="163"/>
      <c r="I206" s="150"/>
      <c r="J206" s="150"/>
    </row>
    <row r="207" spans="2:10" ht="51" customHeight="1">
      <c r="B207" s="162" t="s">
        <v>374</v>
      </c>
      <c r="C207" s="155"/>
      <c r="D207" s="155"/>
      <c r="E207" s="283" t="s">
        <v>375</v>
      </c>
      <c r="G207" s="163"/>
      <c r="H207" s="163"/>
      <c r="I207" s="150"/>
      <c r="J207" s="150"/>
    </row>
    <row r="208" spans="2:10" ht="51" customHeight="1">
      <c r="B208" s="165" t="s">
        <v>376</v>
      </c>
      <c r="C208" s="155"/>
      <c r="D208" s="155"/>
      <c r="E208" s="283" t="s">
        <v>377</v>
      </c>
      <c r="G208" s="163"/>
      <c r="H208" s="163"/>
      <c r="I208" s="150"/>
      <c r="J208" s="150"/>
    </row>
    <row r="209" spans="2:10" ht="51" customHeight="1">
      <c r="B209" s="165" t="s">
        <v>378</v>
      </c>
      <c r="C209" s="155"/>
      <c r="D209" s="155"/>
      <c r="E209" s="283" t="s">
        <v>379</v>
      </c>
      <c r="G209" s="163"/>
      <c r="H209" s="163"/>
      <c r="I209" s="150"/>
      <c r="J209" s="150"/>
    </row>
    <row r="210" spans="2:10" ht="51" customHeight="1">
      <c r="B210" s="162" t="s">
        <v>380</v>
      </c>
      <c r="C210" s="155"/>
      <c r="D210" s="155"/>
      <c r="E210" s="283" t="s">
        <v>381</v>
      </c>
      <c r="G210" s="163"/>
      <c r="H210" s="163"/>
      <c r="I210" s="150"/>
      <c r="J210" s="150"/>
    </row>
    <row r="211" spans="2:10" ht="51" customHeight="1">
      <c r="B211" s="162" t="s">
        <v>382</v>
      </c>
      <c r="C211" s="155"/>
      <c r="D211" s="155"/>
      <c r="E211" s="283" t="s">
        <v>383</v>
      </c>
      <c r="G211" s="163"/>
      <c r="H211" s="163"/>
      <c r="I211" s="150"/>
      <c r="J211" s="150"/>
    </row>
    <row r="212" spans="2:10" ht="51" customHeight="1">
      <c r="B212" s="162" t="s">
        <v>384</v>
      </c>
      <c r="C212" s="155"/>
      <c r="D212" s="155"/>
      <c r="E212" s="283" t="s">
        <v>385</v>
      </c>
      <c r="G212" s="163"/>
      <c r="H212" s="163"/>
      <c r="I212" s="150"/>
      <c r="J212" s="150"/>
    </row>
    <row r="213" spans="2:10" ht="51" customHeight="1">
      <c r="B213" s="162" t="s">
        <v>386</v>
      </c>
      <c r="C213" s="155"/>
      <c r="D213" s="155"/>
      <c r="E213" s="283" t="s">
        <v>387</v>
      </c>
      <c r="G213" s="163"/>
      <c r="H213" s="163"/>
      <c r="I213" s="150"/>
      <c r="J213" s="150"/>
    </row>
    <row r="214" spans="2:10" ht="51" customHeight="1">
      <c r="B214" s="162" t="s">
        <v>388</v>
      </c>
      <c r="C214" s="155"/>
      <c r="D214" s="155"/>
      <c r="E214" s="283" t="s">
        <v>389</v>
      </c>
      <c r="G214" s="163"/>
      <c r="H214" s="163"/>
      <c r="I214" s="150"/>
      <c r="J214" s="150"/>
    </row>
    <row r="215" spans="2:10" ht="51" customHeight="1">
      <c r="B215" s="162" t="s">
        <v>390</v>
      </c>
      <c r="C215" s="155"/>
      <c r="D215" s="155"/>
      <c r="E215" s="283" t="s">
        <v>391</v>
      </c>
      <c r="G215" s="163"/>
      <c r="H215" s="163"/>
      <c r="I215" s="150"/>
      <c r="J215" s="150"/>
    </row>
    <row r="216" spans="2:10" ht="51" customHeight="1">
      <c r="B216" s="162" t="s">
        <v>392</v>
      </c>
      <c r="C216" s="155"/>
      <c r="D216" s="155"/>
      <c r="E216" s="283" t="s">
        <v>393</v>
      </c>
      <c r="G216" s="163"/>
      <c r="H216" s="163"/>
      <c r="I216" s="150"/>
      <c r="J216" s="150"/>
    </row>
    <row r="217" spans="2:10" ht="51" customHeight="1">
      <c r="B217" s="162" t="s">
        <v>395</v>
      </c>
      <c r="C217" s="155"/>
      <c r="D217" s="155"/>
      <c r="E217" s="283" t="s">
        <v>396</v>
      </c>
      <c r="G217" s="163"/>
      <c r="H217" s="163"/>
      <c r="I217" s="150"/>
      <c r="J217" s="150"/>
    </row>
    <row r="218" spans="2:10" ht="51" customHeight="1">
      <c r="B218" s="162" t="s">
        <v>398</v>
      </c>
      <c r="C218" s="155"/>
      <c r="D218" s="155"/>
      <c r="E218" s="283" t="s">
        <v>399</v>
      </c>
      <c r="G218" s="163"/>
      <c r="H218" s="163"/>
      <c r="I218" s="150"/>
      <c r="J218" s="150"/>
    </row>
    <row r="219" spans="2:10" ht="51" customHeight="1">
      <c r="B219" s="162" t="s">
        <v>400</v>
      </c>
      <c r="C219" s="155"/>
      <c r="D219" s="155"/>
      <c r="E219" s="283" t="s">
        <v>401</v>
      </c>
      <c r="G219" s="163"/>
      <c r="H219" s="163"/>
      <c r="I219" s="150"/>
      <c r="J219" s="150"/>
    </row>
    <row r="220" spans="2:10" ht="51" customHeight="1">
      <c r="B220" s="162" t="s">
        <v>402</v>
      </c>
      <c r="C220" s="155"/>
      <c r="D220" s="155"/>
      <c r="E220" s="283" t="s">
        <v>403</v>
      </c>
      <c r="G220" s="163"/>
      <c r="H220" s="163"/>
      <c r="I220" s="150"/>
      <c r="J220" s="150"/>
    </row>
    <row r="221" spans="2:10" ht="51" customHeight="1">
      <c r="B221" s="162" t="s">
        <v>404</v>
      </c>
      <c r="C221" s="155"/>
      <c r="D221" s="155"/>
      <c r="E221" s="283" t="s">
        <v>405</v>
      </c>
      <c r="G221" s="163"/>
      <c r="H221" s="163"/>
      <c r="I221" s="150"/>
      <c r="J221" s="150"/>
    </row>
    <row r="222" spans="2:10" ht="51" customHeight="1">
      <c r="B222" s="162" t="s">
        <v>406</v>
      </c>
      <c r="C222" s="155"/>
      <c r="D222" s="155"/>
      <c r="E222" s="283" t="s">
        <v>407</v>
      </c>
      <c r="G222" s="163"/>
      <c r="H222" s="163"/>
      <c r="I222" s="150"/>
      <c r="J222" s="150"/>
    </row>
    <row r="223" spans="2:10" ht="51" customHeight="1">
      <c r="B223" s="162" t="s">
        <v>408</v>
      </c>
      <c r="C223" s="155"/>
      <c r="D223" s="155"/>
      <c r="E223" s="283" t="s">
        <v>409</v>
      </c>
      <c r="G223" s="163"/>
      <c r="H223" s="163"/>
      <c r="I223" s="150"/>
      <c r="J223" s="150"/>
    </row>
    <row r="224" spans="2:10" ht="51" customHeight="1">
      <c r="B224" s="162" t="s">
        <v>410</v>
      </c>
      <c r="C224" s="155"/>
      <c r="D224" s="155"/>
      <c r="E224" s="283" t="s">
        <v>411</v>
      </c>
      <c r="G224" s="163"/>
      <c r="H224" s="163"/>
      <c r="I224" s="150"/>
      <c r="J224" s="150"/>
    </row>
    <row r="225" spans="2:10" ht="51" customHeight="1">
      <c r="B225" s="162" t="s">
        <v>412</v>
      </c>
      <c r="C225" s="155"/>
      <c r="D225" s="155"/>
      <c r="E225" s="283" t="s">
        <v>413</v>
      </c>
      <c r="G225" s="163"/>
      <c r="H225" s="163"/>
      <c r="I225" s="150"/>
      <c r="J225" s="150"/>
    </row>
    <row r="226" spans="2:10" ht="51" customHeight="1">
      <c r="B226" s="162" t="s">
        <v>1248</v>
      </c>
      <c r="C226" s="155"/>
      <c r="D226" s="155"/>
      <c r="E226" s="283" t="s">
        <v>1552</v>
      </c>
      <c r="G226" s="163"/>
      <c r="H226" s="163"/>
      <c r="I226" s="150"/>
      <c r="J226" s="150"/>
    </row>
    <row r="227" spans="2:10" ht="51" customHeight="1">
      <c r="B227" s="162" t="s">
        <v>1249</v>
      </c>
      <c r="C227" s="155"/>
      <c r="D227" s="155"/>
      <c r="E227" s="283" t="s">
        <v>1551</v>
      </c>
      <c r="G227" s="163"/>
      <c r="H227" s="163"/>
      <c r="I227" s="150"/>
      <c r="J227" s="150"/>
    </row>
    <row r="228" spans="2:10" ht="51" customHeight="1">
      <c r="B228" s="162" t="s">
        <v>414</v>
      </c>
      <c r="C228" s="155"/>
      <c r="D228" s="155"/>
      <c r="E228" s="283" t="s">
        <v>415</v>
      </c>
      <c r="G228" s="163"/>
      <c r="H228" s="163"/>
      <c r="I228" s="150"/>
      <c r="J228" s="150"/>
    </row>
    <row r="229" spans="2:10" ht="51" customHeight="1">
      <c r="B229" s="162" t="s">
        <v>416</v>
      </c>
      <c r="C229" s="155"/>
      <c r="D229" s="155"/>
      <c r="E229" s="283" t="s">
        <v>417</v>
      </c>
      <c r="G229" s="163"/>
      <c r="H229" s="163"/>
      <c r="I229" s="150"/>
      <c r="J229" s="150"/>
    </row>
    <row r="230" spans="2:10" ht="51" customHeight="1">
      <c r="B230" s="162" t="s">
        <v>418</v>
      </c>
      <c r="C230" s="155"/>
      <c r="D230" s="155"/>
      <c r="E230" s="283" t="s">
        <v>419</v>
      </c>
      <c r="G230" s="163"/>
      <c r="H230" s="163"/>
      <c r="I230" s="150"/>
      <c r="J230" s="150"/>
    </row>
    <row r="231" spans="2:10" ht="51" customHeight="1">
      <c r="B231" s="162" t="s">
        <v>420</v>
      </c>
      <c r="C231" s="155"/>
      <c r="D231" s="155"/>
      <c r="E231" s="283" t="s">
        <v>421</v>
      </c>
      <c r="G231" s="163"/>
      <c r="H231" s="163"/>
      <c r="I231" s="150"/>
      <c r="J231" s="150"/>
    </row>
    <row r="232" spans="2:10" ht="51" customHeight="1">
      <c r="B232" s="162" t="s">
        <v>1062</v>
      </c>
      <c r="C232" s="155"/>
      <c r="D232" s="155"/>
      <c r="E232" s="283" t="s">
        <v>422</v>
      </c>
      <c r="G232" s="163"/>
      <c r="H232" s="163"/>
      <c r="I232" s="150"/>
      <c r="J232" s="150"/>
    </row>
    <row r="233" spans="2:10" ht="51" customHeight="1">
      <c r="B233" s="162" t="s">
        <v>423</v>
      </c>
      <c r="C233" s="155"/>
      <c r="D233" s="155"/>
      <c r="E233" s="283" t="s">
        <v>424</v>
      </c>
      <c r="G233" s="163"/>
      <c r="H233" s="163"/>
      <c r="I233" s="150"/>
      <c r="J233" s="150"/>
    </row>
    <row r="234" spans="2:10" ht="51" customHeight="1">
      <c r="B234" s="162" t="s">
        <v>425</v>
      </c>
      <c r="C234" s="155"/>
      <c r="D234" s="155"/>
      <c r="E234" s="283" t="s">
        <v>426</v>
      </c>
      <c r="G234" s="163"/>
      <c r="H234" s="163"/>
      <c r="I234" s="150"/>
      <c r="J234" s="150"/>
    </row>
    <row r="235" spans="2:10" ht="51" customHeight="1">
      <c r="B235" s="162" t="s">
        <v>427</v>
      </c>
      <c r="C235" s="155"/>
      <c r="D235" s="155"/>
      <c r="E235" s="283" t="s">
        <v>428</v>
      </c>
      <c r="G235" s="163"/>
      <c r="H235" s="163"/>
      <c r="I235" s="150"/>
      <c r="J235" s="150"/>
    </row>
    <row r="236" spans="2:10" ht="51" customHeight="1">
      <c r="B236" s="162" t="s">
        <v>429</v>
      </c>
      <c r="C236" s="155"/>
      <c r="D236" s="155"/>
      <c r="E236" s="283" t="s">
        <v>430</v>
      </c>
      <c r="G236" s="163"/>
      <c r="H236" s="163"/>
      <c r="I236" s="150"/>
      <c r="J236" s="150"/>
    </row>
    <row r="237" spans="2:10" ht="51" customHeight="1">
      <c r="B237" s="162" t="s">
        <v>432</v>
      </c>
      <c r="C237" s="155"/>
      <c r="D237" s="155"/>
      <c r="E237" s="283" t="s">
        <v>433</v>
      </c>
      <c r="G237" s="163"/>
      <c r="H237" s="163"/>
      <c r="I237" s="150"/>
      <c r="J237" s="150"/>
    </row>
    <row r="238" spans="2:10" ht="51" customHeight="1">
      <c r="B238" s="162" t="s">
        <v>435</v>
      </c>
      <c r="C238" s="155"/>
      <c r="D238" s="155"/>
      <c r="E238" s="283" t="s">
        <v>436</v>
      </c>
      <c r="G238" s="163"/>
      <c r="H238" s="163"/>
      <c r="I238" s="150"/>
      <c r="J238" s="150"/>
    </row>
    <row r="239" spans="2:10" ht="51" customHeight="1">
      <c r="B239" s="162" t="s">
        <v>437</v>
      </c>
      <c r="C239" s="155"/>
      <c r="D239" s="155"/>
      <c r="E239" s="283" t="s">
        <v>438</v>
      </c>
      <c r="G239" s="163"/>
      <c r="H239" s="163"/>
      <c r="I239" s="150"/>
      <c r="J239" s="150"/>
    </row>
    <row r="240" spans="2:10" ht="51" customHeight="1">
      <c r="B240" s="162" t="s">
        <v>439</v>
      </c>
      <c r="C240" s="155"/>
      <c r="D240" s="155"/>
      <c r="E240" s="283" t="s">
        <v>440</v>
      </c>
      <c r="G240" s="163"/>
      <c r="H240" s="163"/>
      <c r="I240" s="150"/>
      <c r="J240" s="150"/>
    </row>
    <row r="241" spans="2:10" ht="51" customHeight="1">
      <c r="B241" s="162" t="s">
        <v>441</v>
      </c>
      <c r="C241" s="155"/>
      <c r="D241" s="155"/>
      <c r="E241" s="283" t="s">
        <v>442</v>
      </c>
      <c r="G241" s="163"/>
      <c r="H241" s="163"/>
      <c r="I241" s="150"/>
      <c r="J241" s="150"/>
    </row>
    <row r="242" spans="2:10" ht="51" customHeight="1">
      <c r="B242" s="162" t="s">
        <v>443</v>
      </c>
      <c r="C242" s="155"/>
      <c r="D242" s="155"/>
      <c r="E242" s="283" t="s">
        <v>444</v>
      </c>
      <c r="G242" s="163"/>
      <c r="H242" s="163"/>
      <c r="I242" s="150"/>
      <c r="J242" s="150"/>
    </row>
    <row r="243" spans="2:10" ht="51" customHeight="1">
      <c r="B243" s="162" t="s">
        <v>1250</v>
      </c>
      <c r="C243" s="155"/>
      <c r="D243" s="155"/>
      <c r="E243" s="283" t="s">
        <v>445</v>
      </c>
      <c r="G243" s="163"/>
      <c r="H243" s="163"/>
      <c r="I243" s="150"/>
      <c r="J243" s="150"/>
    </row>
    <row r="244" spans="2:10" ht="51" customHeight="1">
      <c r="B244" s="162" t="s">
        <v>1251</v>
      </c>
      <c r="C244" s="155"/>
      <c r="D244" s="155"/>
      <c r="E244" s="283" t="s">
        <v>446</v>
      </c>
      <c r="G244" s="163"/>
      <c r="H244" s="163"/>
      <c r="I244" s="150"/>
      <c r="J244" s="150"/>
    </row>
    <row r="245" spans="2:10" ht="51" customHeight="1">
      <c r="B245" s="162" t="s">
        <v>1252</v>
      </c>
      <c r="C245" s="155"/>
      <c r="D245" s="155"/>
      <c r="E245" s="283" t="s">
        <v>447</v>
      </c>
      <c r="G245" s="163"/>
      <c r="H245" s="163"/>
      <c r="I245" s="150"/>
      <c r="J245" s="150"/>
    </row>
    <row r="246" spans="2:10" ht="51" customHeight="1">
      <c r="B246" s="162" t="s">
        <v>1253</v>
      </c>
      <c r="C246" s="155"/>
      <c r="D246" s="155"/>
      <c r="E246" s="283" t="s">
        <v>448</v>
      </c>
      <c r="G246" s="163"/>
      <c r="H246" s="163"/>
      <c r="I246" s="150"/>
      <c r="J246" s="150"/>
    </row>
    <row r="247" spans="2:10" ht="51" customHeight="1">
      <c r="B247" s="162" t="s">
        <v>1254</v>
      </c>
      <c r="C247" s="155"/>
      <c r="D247" s="155"/>
      <c r="E247" s="283" t="s">
        <v>449</v>
      </c>
      <c r="G247" s="163"/>
      <c r="H247" s="163"/>
      <c r="I247" s="150"/>
      <c r="J247" s="150"/>
    </row>
    <row r="248" spans="2:10" ht="51" customHeight="1">
      <c r="B248" s="162" t="s">
        <v>1255</v>
      </c>
      <c r="C248" s="155"/>
      <c r="D248" s="155"/>
      <c r="E248" s="283" t="s">
        <v>450</v>
      </c>
      <c r="G248" s="163"/>
      <c r="H248" s="163"/>
      <c r="I248" s="150"/>
      <c r="J248" s="150"/>
    </row>
    <row r="249" spans="2:10" ht="51" customHeight="1">
      <c r="B249" s="162" t="s">
        <v>1256</v>
      </c>
      <c r="C249" s="155"/>
      <c r="D249" s="155"/>
      <c r="E249" s="283" t="s">
        <v>451</v>
      </c>
      <c r="G249" s="163"/>
      <c r="H249" s="163"/>
      <c r="I249" s="150"/>
      <c r="J249" s="150"/>
    </row>
    <row r="250" spans="2:10" ht="51" customHeight="1">
      <c r="B250" s="162" t="s">
        <v>1257</v>
      </c>
      <c r="C250" s="155"/>
      <c r="D250" s="155"/>
      <c r="E250" s="283" t="s">
        <v>452</v>
      </c>
      <c r="G250" s="163"/>
      <c r="H250" s="163"/>
      <c r="I250" s="150"/>
      <c r="J250" s="150"/>
    </row>
    <row r="251" spans="2:10" ht="51" customHeight="1">
      <c r="B251" s="162" t="s">
        <v>1258</v>
      </c>
      <c r="C251" s="155"/>
      <c r="D251" s="155"/>
      <c r="E251" s="283" t="s">
        <v>454</v>
      </c>
      <c r="G251" s="163"/>
      <c r="H251" s="163"/>
      <c r="I251" s="150"/>
      <c r="J251" s="150"/>
    </row>
    <row r="252" spans="2:10" ht="51" customHeight="1">
      <c r="B252" s="162" t="s">
        <v>455</v>
      </c>
      <c r="C252" s="155"/>
      <c r="D252" s="155"/>
      <c r="E252" s="283" t="s">
        <v>456</v>
      </c>
      <c r="G252" s="163"/>
      <c r="H252" s="163"/>
      <c r="I252" s="150"/>
      <c r="J252" s="150"/>
    </row>
    <row r="253" spans="2:10" ht="51" customHeight="1">
      <c r="B253" s="162" t="s">
        <v>457</v>
      </c>
      <c r="C253" s="155"/>
      <c r="D253" s="155"/>
      <c r="E253" s="283" t="s">
        <v>458</v>
      </c>
      <c r="G253" s="163"/>
      <c r="H253" s="163"/>
      <c r="I253" s="150"/>
      <c r="J253" s="150"/>
    </row>
    <row r="254" spans="2:10" ht="51" customHeight="1">
      <c r="B254" s="162" t="s">
        <v>459</v>
      </c>
      <c r="C254" s="155"/>
      <c r="D254" s="155"/>
      <c r="E254" s="283" t="s">
        <v>460</v>
      </c>
      <c r="G254" s="163"/>
      <c r="H254" s="163"/>
      <c r="I254" s="150"/>
      <c r="J254" s="150"/>
    </row>
    <row r="255" spans="2:10" ht="51" customHeight="1">
      <c r="B255" s="162" t="s">
        <v>461</v>
      </c>
      <c r="C255" s="155"/>
      <c r="D255" s="155"/>
      <c r="E255" s="283" t="s">
        <v>462</v>
      </c>
      <c r="G255" s="163"/>
      <c r="H255" s="163"/>
      <c r="I255" s="150"/>
      <c r="J255" s="150"/>
    </row>
    <row r="256" spans="2:10" ht="51" customHeight="1">
      <c r="B256" s="162" t="s">
        <v>463</v>
      </c>
      <c r="C256" s="155"/>
      <c r="D256" s="155"/>
      <c r="E256" s="283" t="s">
        <v>464</v>
      </c>
      <c r="G256" s="163"/>
      <c r="H256" s="163"/>
      <c r="I256" s="150"/>
      <c r="J256" s="150"/>
    </row>
    <row r="257" spans="2:10" ht="51" customHeight="1">
      <c r="B257" s="162" t="s">
        <v>465</v>
      </c>
      <c r="C257" s="155"/>
      <c r="D257" s="155"/>
      <c r="E257" s="283" t="s">
        <v>466</v>
      </c>
      <c r="G257" s="163"/>
      <c r="H257" s="163"/>
      <c r="I257" s="150"/>
      <c r="J257" s="150"/>
    </row>
    <row r="258" spans="2:10" ht="51" customHeight="1">
      <c r="B258" s="162" t="s">
        <v>467</v>
      </c>
      <c r="C258" s="155"/>
      <c r="D258" s="155"/>
      <c r="E258" s="283" t="s">
        <v>468</v>
      </c>
      <c r="G258" s="163"/>
      <c r="H258" s="163"/>
      <c r="I258" s="150"/>
      <c r="J258" s="150"/>
    </row>
    <row r="259" spans="2:10" ht="51" customHeight="1">
      <c r="B259" s="162" t="s">
        <v>469</v>
      </c>
      <c r="C259" s="155"/>
      <c r="D259" s="155"/>
      <c r="E259" s="283" t="s">
        <v>470</v>
      </c>
      <c r="G259" s="163"/>
      <c r="H259" s="163"/>
      <c r="I259" s="150"/>
      <c r="J259" s="150"/>
    </row>
    <row r="260" spans="2:10" ht="51" customHeight="1">
      <c r="B260" s="162" t="s">
        <v>472</v>
      </c>
      <c r="C260" s="155"/>
      <c r="D260" s="155"/>
      <c r="E260" s="283" t="s">
        <v>473</v>
      </c>
      <c r="G260" s="163"/>
      <c r="H260" s="163"/>
      <c r="I260" s="150"/>
      <c r="J260" s="150"/>
    </row>
    <row r="261" spans="2:10" ht="51" customHeight="1">
      <c r="B261" s="162" t="s">
        <v>474</v>
      </c>
      <c r="C261" s="155"/>
      <c r="D261" s="155"/>
      <c r="E261" s="283" t="s">
        <v>475</v>
      </c>
      <c r="G261" s="163"/>
      <c r="H261" s="163"/>
      <c r="I261" s="150"/>
      <c r="J261" s="150"/>
    </row>
    <row r="262" spans="2:10" ht="51" customHeight="1">
      <c r="B262" s="162" t="s">
        <v>1259</v>
      </c>
      <c r="C262" s="155"/>
      <c r="D262" s="155"/>
      <c r="E262" s="284" t="s">
        <v>1550</v>
      </c>
      <c r="G262" s="163"/>
      <c r="H262" s="163"/>
      <c r="I262" s="150"/>
      <c r="J262" s="150"/>
    </row>
    <row r="263" spans="2:10" ht="51" customHeight="1">
      <c r="B263" s="162" t="s">
        <v>476</v>
      </c>
      <c r="C263" s="155"/>
      <c r="D263" s="155"/>
      <c r="E263" s="283" t="s">
        <v>477</v>
      </c>
      <c r="G263" s="163"/>
      <c r="H263" s="163"/>
      <c r="I263" s="150"/>
      <c r="J263" s="150"/>
    </row>
    <row r="264" spans="2:10" ht="51" customHeight="1">
      <c r="B264" s="162" t="s">
        <v>478</v>
      </c>
      <c r="C264" s="155"/>
      <c r="D264" s="155"/>
      <c r="E264" s="280" t="s">
        <v>479</v>
      </c>
      <c r="G264" s="163"/>
      <c r="H264" s="163"/>
      <c r="I264" s="150"/>
      <c r="J264" s="150"/>
    </row>
    <row r="265" spans="2:10" ht="51" customHeight="1">
      <c r="B265" s="166" t="s">
        <v>480</v>
      </c>
      <c r="C265" s="155"/>
      <c r="D265" s="155"/>
      <c r="E265" s="281" t="s">
        <v>481</v>
      </c>
      <c r="G265" s="163"/>
      <c r="H265" s="163"/>
      <c r="I265" s="150"/>
      <c r="J265" s="150"/>
    </row>
    <row r="266" spans="2:10" ht="51" customHeight="1">
      <c r="B266" s="162" t="s">
        <v>482</v>
      </c>
      <c r="C266" s="155"/>
      <c r="D266" s="155"/>
      <c r="E266" s="280" t="s">
        <v>483</v>
      </c>
      <c r="G266" s="163"/>
      <c r="H266" s="163"/>
      <c r="I266" s="150"/>
      <c r="J266" s="150"/>
    </row>
    <row r="267" spans="2:10" ht="51" customHeight="1">
      <c r="B267" s="162" t="s">
        <v>484</v>
      </c>
      <c r="C267" s="155"/>
      <c r="D267" s="155"/>
      <c r="E267" s="280" t="s">
        <v>485</v>
      </c>
      <c r="G267" s="163"/>
      <c r="H267" s="163"/>
      <c r="I267" s="150"/>
      <c r="J267" s="150"/>
    </row>
    <row r="268" spans="2:10" ht="51" customHeight="1">
      <c r="B268" s="162" t="s">
        <v>486</v>
      </c>
      <c r="C268" s="155"/>
      <c r="D268" s="155"/>
      <c r="E268" s="280" t="s">
        <v>487</v>
      </c>
      <c r="G268" s="163"/>
      <c r="H268" s="163"/>
      <c r="I268" s="150"/>
      <c r="J268" s="150"/>
    </row>
    <row r="269" spans="2:10" ht="51" customHeight="1">
      <c r="B269" s="162" t="s">
        <v>488</v>
      </c>
      <c r="C269" s="155"/>
      <c r="D269" s="155"/>
      <c r="E269" s="280" t="s">
        <v>489</v>
      </c>
      <c r="G269" s="163"/>
      <c r="H269" s="163"/>
      <c r="I269" s="150"/>
      <c r="J269" s="150"/>
    </row>
    <row r="270" spans="2:10" ht="51" customHeight="1">
      <c r="B270" s="162" t="s">
        <v>490</v>
      </c>
      <c r="C270" s="155"/>
      <c r="D270" s="155"/>
      <c r="E270" s="280" t="s">
        <v>491</v>
      </c>
      <c r="G270" s="163"/>
      <c r="H270" s="163"/>
      <c r="I270" s="150"/>
      <c r="J270" s="150"/>
    </row>
    <row r="271" spans="2:10" ht="51" customHeight="1">
      <c r="B271" s="162" t="s">
        <v>492</v>
      </c>
      <c r="C271" s="155"/>
      <c r="D271" s="155"/>
      <c r="E271" s="280" t="s">
        <v>493</v>
      </c>
      <c r="G271" s="163"/>
      <c r="H271" s="163"/>
      <c r="I271" s="150"/>
      <c r="J271" s="150"/>
    </row>
    <row r="272" spans="2:10" ht="51" customHeight="1">
      <c r="B272" s="162" t="s">
        <v>494</v>
      </c>
      <c r="C272" s="155"/>
      <c r="D272" s="155"/>
      <c r="E272" s="280" t="s">
        <v>495</v>
      </c>
      <c r="G272" s="163"/>
      <c r="H272" s="163"/>
      <c r="I272" s="150"/>
      <c r="J272" s="150"/>
    </row>
    <row r="273" spans="2:14" ht="51" customHeight="1">
      <c r="B273" s="162" t="s">
        <v>496</v>
      </c>
      <c r="C273" s="155"/>
      <c r="D273" s="155"/>
      <c r="E273" s="280" t="s">
        <v>497</v>
      </c>
      <c r="G273" s="163"/>
      <c r="H273" s="163"/>
      <c r="I273" s="150"/>
      <c r="J273" s="150"/>
    </row>
    <row r="274" spans="2:14" ht="51" customHeight="1">
      <c r="B274" s="162" t="s">
        <v>498</v>
      </c>
      <c r="C274" s="155"/>
      <c r="D274" s="155"/>
      <c r="E274" s="280" t="s">
        <v>499</v>
      </c>
      <c r="G274" s="163"/>
      <c r="H274" s="163"/>
      <c r="I274" s="150"/>
      <c r="J274" s="150"/>
    </row>
    <row r="275" spans="2:14" ht="51" customHeight="1">
      <c r="B275" s="166" t="s">
        <v>500</v>
      </c>
      <c r="C275" s="155"/>
      <c r="D275" s="155"/>
      <c r="E275" s="280" t="s">
        <v>501</v>
      </c>
      <c r="G275" s="163"/>
      <c r="H275" s="163"/>
      <c r="I275" s="150"/>
      <c r="J275" s="150"/>
    </row>
    <row r="276" spans="2:14" ht="51" customHeight="1">
      <c r="B276" s="166" t="s">
        <v>502</v>
      </c>
      <c r="C276" s="155"/>
      <c r="D276" s="155"/>
      <c r="E276" s="280" t="s">
        <v>503</v>
      </c>
      <c r="G276" s="163"/>
      <c r="H276" s="163"/>
      <c r="I276" s="150"/>
      <c r="J276" s="150"/>
    </row>
    <row r="277" spans="2:14" ht="51" customHeight="1">
      <c r="B277" s="166" t="s">
        <v>504</v>
      </c>
      <c r="C277" s="155"/>
      <c r="D277" s="155"/>
      <c r="E277" s="280" t="s">
        <v>505</v>
      </c>
      <c r="G277" s="163"/>
      <c r="H277" s="163"/>
      <c r="I277" s="150"/>
      <c r="J277" s="150"/>
    </row>
    <row r="278" spans="2:14" ht="51" customHeight="1">
      <c r="B278" s="166" t="s">
        <v>506</v>
      </c>
      <c r="C278" s="155"/>
      <c r="D278" s="155"/>
      <c r="E278" s="280" t="s">
        <v>507</v>
      </c>
      <c r="G278" s="163"/>
      <c r="H278" s="163"/>
      <c r="I278" s="150"/>
      <c r="J278" s="150"/>
    </row>
    <row r="279" spans="2:14" ht="51" customHeight="1">
      <c r="B279" s="162" t="s">
        <v>508</v>
      </c>
      <c r="C279" s="155"/>
      <c r="D279" s="155"/>
      <c r="E279" s="280" t="s">
        <v>509</v>
      </c>
      <c r="G279" s="163"/>
      <c r="H279" s="163"/>
      <c r="I279" s="150"/>
      <c r="J279" s="163"/>
      <c r="K279" s="150"/>
      <c r="M279" s="150"/>
    </row>
    <row r="280" spans="2:14" ht="51" customHeight="1">
      <c r="B280" s="165" t="s">
        <v>510</v>
      </c>
      <c r="C280" s="155"/>
      <c r="D280" s="155"/>
      <c r="E280" s="280" t="s">
        <v>1549</v>
      </c>
      <c r="G280" s="163"/>
      <c r="H280" s="163"/>
      <c r="I280" s="150"/>
      <c r="J280" s="150"/>
    </row>
    <row r="281" spans="2:14" ht="51" customHeight="1">
      <c r="B281" s="162" t="s">
        <v>511</v>
      </c>
      <c r="C281" s="155"/>
      <c r="D281" s="155"/>
      <c r="E281" s="280" t="s">
        <v>1548</v>
      </c>
      <c r="G281" s="163"/>
      <c r="H281" s="163"/>
      <c r="I281" s="150"/>
      <c r="J281" s="150"/>
    </row>
    <row r="282" spans="2:14" ht="51" customHeight="1">
      <c r="B282" s="162" t="s">
        <v>512</v>
      </c>
      <c r="C282" s="155"/>
      <c r="D282" s="155"/>
      <c r="E282" s="280" t="s">
        <v>1547</v>
      </c>
      <c r="G282" s="163"/>
      <c r="H282" s="163"/>
      <c r="I282" s="150"/>
      <c r="J282" s="150"/>
    </row>
    <row r="283" spans="2:14" ht="51" customHeight="1">
      <c r="B283" s="162" t="s">
        <v>513</v>
      </c>
      <c r="C283" s="155"/>
      <c r="D283" s="155"/>
      <c r="E283" s="265" t="s">
        <v>1546</v>
      </c>
      <c r="G283" s="163"/>
      <c r="H283" s="163"/>
      <c r="J283" s="150"/>
    </row>
    <row r="284" spans="2:14" ht="51" customHeight="1">
      <c r="B284" s="162" t="s">
        <v>514</v>
      </c>
      <c r="C284" s="155"/>
      <c r="D284" s="155"/>
      <c r="E284" s="265" t="s">
        <v>1545</v>
      </c>
      <c r="G284" s="163"/>
      <c r="H284" s="163"/>
      <c r="I284" s="150"/>
      <c r="J284" s="150"/>
    </row>
    <row r="285" spans="2:14" ht="51" customHeight="1">
      <c r="B285" s="162" t="s">
        <v>515</v>
      </c>
      <c r="C285" s="155"/>
      <c r="D285" s="155"/>
      <c r="E285" s="265" t="s">
        <v>1544</v>
      </c>
      <c r="G285" s="163"/>
      <c r="H285" s="163"/>
      <c r="I285" s="150"/>
      <c r="J285" s="150"/>
      <c r="N285" s="150"/>
    </row>
    <row r="286" spans="2:14" ht="51" customHeight="1">
      <c r="B286" s="162" t="s">
        <v>516</v>
      </c>
      <c r="C286" s="155"/>
      <c r="D286" s="155"/>
      <c r="E286" s="265" t="s">
        <v>1543</v>
      </c>
      <c r="G286" s="163"/>
      <c r="H286" s="163"/>
      <c r="J286" s="150"/>
    </row>
    <row r="287" spans="2:14" ht="51" customHeight="1">
      <c r="B287" s="162" t="s">
        <v>1260</v>
      </c>
      <c r="C287" s="155"/>
      <c r="D287" s="155"/>
      <c r="E287" s="265" t="s">
        <v>1542</v>
      </c>
      <c r="G287" s="163"/>
      <c r="H287" s="163"/>
      <c r="I287" s="150"/>
      <c r="J287" s="150"/>
    </row>
    <row r="288" spans="2:14" ht="51" customHeight="1">
      <c r="B288" s="162" t="s">
        <v>1261</v>
      </c>
      <c r="C288" s="155"/>
      <c r="D288" s="155"/>
      <c r="E288" s="265" t="s">
        <v>1541</v>
      </c>
      <c r="G288" s="163"/>
      <c r="H288" s="163"/>
      <c r="I288" s="150"/>
      <c r="J288" s="150"/>
    </row>
    <row r="289" spans="2:10" ht="51" customHeight="1">
      <c r="B289" s="162" t="s">
        <v>1262</v>
      </c>
      <c r="C289" s="155"/>
      <c r="D289" s="155"/>
      <c r="E289" s="265" t="s">
        <v>1540</v>
      </c>
      <c r="G289" s="163"/>
      <c r="H289" s="163"/>
      <c r="I289" s="150"/>
      <c r="J289" s="150"/>
    </row>
    <row r="290" spans="2:10" ht="51" customHeight="1">
      <c r="B290" s="162" t="s">
        <v>1263</v>
      </c>
      <c r="C290" s="155"/>
      <c r="D290" s="155"/>
      <c r="E290" s="265" t="s">
        <v>1539</v>
      </c>
      <c r="G290" s="163"/>
      <c r="H290" s="163"/>
      <c r="I290" s="150"/>
      <c r="J290" s="150"/>
    </row>
    <row r="291" spans="2:10" ht="51" customHeight="1">
      <c r="B291" s="162" t="s">
        <v>517</v>
      </c>
      <c r="C291" s="155"/>
      <c r="D291" s="155"/>
      <c r="E291" s="265" t="s">
        <v>1538</v>
      </c>
      <c r="G291" s="163"/>
      <c r="H291" s="163"/>
      <c r="I291" s="150"/>
      <c r="J291" s="150"/>
    </row>
    <row r="292" spans="2:10" ht="51" customHeight="1">
      <c r="B292" s="162" t="s">
        <v>518</v>
      </c>
      <c r="C292" s="155"/>
      <c r="D292" s="155"/>
      <c r="E292" s="265" t="s">
        <v>1537</v>
      </c>
      <c r="G292" s="163"/>
      <c r="H292" s="163"/>
      <c r="I292" s="150"/>
      <c r="J292" s="150"/>
    </row>
    <row r="293" spans="2:10" ht="51" customHeight="1">
      <c r="B293" s="162" t="s">
        <v>519</v>
      </c>
      <c r="C293" s="155"/>
      <c r="D293" s="155"/>
      <c r="E293" s="265" t="s">
        <v>1536</v>
      </c>
      <c r="G293" s="163"/>
      <c r="H293" s="163"/>
      <c r="I293" s="150"/>
      <c r="J293" s="150"/>
    </row>
    <row r="294" spans="2:10" ht="51" customHeight="1">
      <c r="B294" s="162" t="s">
        <v>520</v>
      </c>
      <c r="C294" s="155"/>
      <c r="D294" s="155"/>
      <c r="E294" s="265" t="s">
        <v>1535</v>
      </c>
      <c r="G294" s="163"/>
      <c r="H294" s="163"/>
      <c r="I294" s="150"/>
      <c r="J294" s="150"/>
    </row>
    <row r="295" spans="2:10" ht="51" customHeight="1">
      <c r="B295" s="162" t="s">
        <v>521</v>
      </c>
      <c r="C295" s="155"/>
      <c r="D295" s="155"/>
      <c r="E295" s="265" t="s">
        <v>1534</v>
      </c>
      <c r="G295" s="163"/>
      <c r="H295" s="163"/>
      <c r="I295" s="150"/>
      <c r="J295" s="150"/>
    </row>
    <row r="296" spans="2:10" ht="51" customHeight="1">
      <c r="B296" s="162" t="s">
        <v>522</v>
      </c>
      <c r="C296" s="155"/>
      <c r="D296" s="155"/>
      <c r="E296" s="265" t="s">
        <v>1533</v>
      </c>
      <c r="G296" s="163"/>
      <c r="H296" s="163"/>
      <c r="I296" s="150"/>
      <c r="J296" s="150"/>
    </row>
    <row r="297" spans="2:10" ht="51" customHeight="1">
      <c r="B297" s="162" t="s">
        <v>523</v>
      </c>
      <c r="C297" s="155"/>
      <c r="D297" s="155"/>
      <c r="E297" s="265" t="s">
        <v>1532</v>
      </c>
      <c r="G297" s="163"/>
      <c r="H297" s="163"/>
      <c r="I297" s="150"/>
      <c r="J297" s="150"/>
    </row>
    <row r="298" spans="2:10" ht="51" customHeight="1">
      <c r="B298" s="162" t="s">
        <v>524</v>
      </c>
      <c r="C298" s="155"/>
      <c r="D298" s="155"/>
      <c r="E298" s="265" t="s">
        <v>525</v>
      </c>
      <c r="G298" s="163"/>
      <c r="H298" s="163"/>
      <c r="I298" s="150"/>
      <c r="J298" s="150"/>
    </row>
    <row r="299" spans="2:10" ht="51" customHeight="1">
      <c r="B299" s="162" t="s">
        <v>526</v>
      </c>
      <c r="C299" s="155"/>
      <c r="D299" s="155"/>
      <c r="E299" s="265" t="s">
        <v>527</v>
      </c>
      <c r="G299" s="163"/>
      <c r="H299" s="163"/>
      <c r="I299" s="150"/>
      <c r="J299" s="150"/>
    </row>
    <row r="300" spans="2:10" ht="51" customHeight="1">
      <c r="B300" s="162" t="s">
        <v>528</v>
      </c>
      <c r="C300" s="155"/>
      <c r="D300" s="155"/>
      <c r="E300" s="265" t="s">
        <v>529</v>
      </c>
      <c r="G300" s="163"/>
      <c r="H300" s="163"/>
      <c r="I300" s="150"/>
      <c r="J300" s="150"/>
    </row>
    <row r="301" spans="2:10" ht="51" customHeight="1">
      <c r="B301" s="162" t="s">
        <v>530</v>
      </c>
      <c r="C301" s="155"/>
      <c r="D301" s="155"/>
      <c r="E301" s="265" t="s">
        <v>1531</v>
      </c>
      <c r="G301" s="163"/>
      <c r="H301" s="163"/>
      <c r="I301" s="150"/>
      <c r="J301" s="150"/>
    </row>
    <row r="302" spans="2:10" ht="51" customHeight="1">
      <c r="B302" s="162" t="s">
        <v>1063</v>
      </c>
      <c r="C302" s="155"/>
      <c r="D302" s="155"/>
      <c r="E302" s="279" t="s">
        <v>531</v>
      </c>
      <c r="G302" s="163"/>
      <c r="H302" s="163"/>
      <c r="I302" s="150"/>
      <c r="J302" s="150"/>
    </row>
    <row r="303" spans="2:10" ht="51" customHeight="1">
      <c r="B303" s="162" t="s">
        <v>532</v>
      </c>
      <c r="C303" s="155"/>
      <c r="D303" s="155"/>
      <c r="E303" s="279" t="s">
        <v>533</v>
      </c>
      <c r="G303" s="163"/>
      <c r="H303" s="163"/>
      <c r="I303" s="150"/>
      <c r="J303" s="150"/>
    </row>
    <row r="304" spans="2:10" ht="51" customHeight="1">
      <c r="B304" s="162" t="s">
        <v>534</v>
      </c>
      <c r="C304" s="155"/>
      <c r="D304" s="155"/>
      <c r="E304" s="279" t="s">
        <v>535</v>
      </c>
      <c r="G304" s="163"/>
      <c r="H304" s="163"/>
      <c r="I304" s="150"/>
      <c r="J304" s="150"/>
    </row>
    <row r="305" spans="2:10" ht="51" customHeight="1">
      <c r="B305" s="162" t="s">
        <v>536</v>
      </c>
      <c r="C305" s="155"/>
      <c r="D305" s="155"/>
      <c r="E305" s="279" t="s">
        <v>537</v>
      </c>
      <c r="G305" s="163"/>
      <c r="H305" s="163"/>
      <c r="I305" s="150"/>
      <c r="J305" s="150"/>
    </row>
    <row r="306" spans="2:10" ht="51" customHeight="1">
      <c r="B306" s="162" t="s">
        <v>538</v>
      </c>
      <c r="C306" s="155"/>
      <c r="D306" s="155"/>
      <c r="E306" s="279" t="s">
        <v>539</v>
      </c>
      <c r="G306" s="163"/>
      <c r="H306" s="163"/>
      <c r="I306" s="150"/>
      <c r="J306" s="150"/>
    </row>
    <row r="307" spans="2:10" ht="51" customHeight="1">
      <c r="B307" s="162" t="s">
        <v>1264</v>
      </c>
      <c r="C307" s="155"/>
      <c r="D307" s="155"/>
      <c r="E307" s="279" t="s">
        <v>540</v>
      </c>
      <c r="G307" s="163"/>
      <c r="H307" s="163"/>
      <c r="I307" s="150"/>
      <c r="J307" s="150"/>
    </row>
    <row r="308" spans="2:10" ht="51" customHeight="1">
      <c r="B308" s="162" t="s">
        <v>541</v>
      </c>
      <c r="C308" s="155"/>
      <c r="D308" s="155"/>
      <c r="E308" s="279" t="s">
        <v>542</v>
      </c>
      <c r="G308" s="163"/>
      <c r="H308" s="163"/>
      <c r="I308" s="150"/>
      <c r="J308" s="150"/>
    </row>
    <row r="309" spans="2:10" ht="51" customHeight="1">
      <c r="B309" s="162" t="s">
        <v>543</v>
      </c>
      <c r="C309" s="155"/>
      <c r="D309" s="155"/>
      <c r="E309" s="279" t="s">
        <v>544</v>
      </c>
      <c r="G309" s="163"/>
      <c r="H309" s="163"/>
      <c r="I309" s="150"/>
      <c r="J309" s="150"/>
    </row>
    <row r="310" spans="2:10" ht="51" customHeight="1">
      <c r="B310" s="162" t="s">
        <v>545</v>
      </c>
      <c r="C310" s="155"/>
      <c r="D310" s="155"/>
      <c r="E310" s="279" t="s">
        <v>546</v>
      </c>
      <c r="G310" s="163"/>
      <c r="H310" s="163"/>
      <c r="I310" s="150"/>
      <c r="J310" s="150"/>
    </row>
    <row r="311" spans="2:10" ht="51" customHeight="1">
      <c r="B311" s="162" t="s">
        <v>547</v>
      </c>
      <c r="C311" s="155"/>
      <c r="D311" s="155"/>
      <c r="E311" s="279" t="s">
        <v>548</v>
      </c>
      <c r="G311" s="163"/>
      <c r="H311" s="163"/>
      <c r="I311" s="150"/>
      <c r="J311" s="150"/>
    </row>
    <row r="312" spans="2:10" ht="51" customHeight="1">
      <c r="B312" s="162" t="s">
        <v>549</v>
      </c>
      <c r="C312" s="155"/>
      <c r="D312" s="155"/>
      <c r="E312" s="279" t="s">
        <v>550</v>
      </c>
      <c r="G312" s="163"/>
      <c r="H312" s="163"/>
      <c r="I312" s="150"/>
      <c r="J312" s="150"/>
    </row>
    <row r="313" spans="2:10" ht="51" customHeight="1">
      <c r="B313" s="162" t="s">
        <v>551</v>
      </c>
      <c r="C313" s="155"/>
      <c r="D313" s="155"/>
      <c r="E313" s="279" t="s">
        <v>552</v>
      </c>
      <c r="G313" s="163"/>
      <c r="H313" s="163"/>
      <c r="I313" s="150"/>
      <c r="J313" s="150"/>
    </row>
    <row r="314" spans="2:10" ht="51" customHeight="1">
      <c r="B314" s="162" t="s">
        <v>553</v>
      </c>
      <c r="C314" s="155"/>
      <c r="D314" s="155"/>
      <c r="E314" s="279" t="s">
        <v>554</v>
      </c>
      <c r="G314" s="163"/>
      <c r="H314" s="163"/>
      <c r="I314" s="150"/>
      <c r="J314" s="150"/>
    </row>
    <row r="315" spans="2:10" ht="51" customHeight="1">
      <c r="B315" s="162" t="s">
        <v>555</v>
      </c>
      <c r="C315" s="155"/>
      <c r="D315" s="155"/>
      <c r="E315" s="279" t="s">
        <v>556</v>
      </c>
      <c r="G315" s="163"/>
      <c r="H315" s="163"/>
      <c r="I315" s="150"/>
      <c r="J315" s="150"/>
    </row>
    <row r="316" spans="2:10" ht="51" customHeight="1">
      <c r="B316" s="162" t="s">
        <v>557</v>
      </c>
      <c r="C316" s="155"/>
      <c r="D316" s="155"/>
      <c r="E316" s="279" t="s">
        <v>558</v>
      </c>
      <c r="G316" s="163"/>
      <c r="H316" s="163"/>
      <c r="I316" s="150"/>
      <c r="J316" s="150"/>
    </row>
    <row r="317" spans="2:10" ht="51" customHeight="1">
      <c r="B317" s="162" t="s">
        <v>559</v>
      </c>
      <c r="C317" s="155"/>
      <c r="D317" s="155"/>
      <c r="E317" s="283" t="s">
        <v>560</v>
      </c>
      <c r="G317" s="163"/>
      <c r="H317" s="163"/>
      <c r="I317" s="150"/>
      <c r="J317" s="150"/>
    </row>
    <row r="318" spans="2:10" ht="51" customHeight="1">
      <c r="B318" s="162" t="s">
        <v>561</v>
      </c>
      <c r="C318" s="155"/>
      <c r="D318" s="155"/>
      <c r="E318" s="283" t="s">
        <v>562</v>
      </c>
      <c r="G318" s="163"/>
      <c r="H318" s="163"/>
      <c r="I318" s="150"/>
      <c r="J318" s="150"/>
    </row>
    <row r="319" spans="2:10" ht="51" customHeight="1">
      <c r="B319" s="162" t="s">
        <v>563</v>
      </c>
      <c r="C319" s="155"/>
      <c r="D319" s="155"/>
      <c r="E319" s="283" t="s">
        <v>564</v>
      </c>
      <c r="G319" s="163"/>
      <c r="H319" s="163"/>
      <c r="I319" s="150"/>
      <c r="J319" s="150"/>
    </row>
    <row r="320" spans="2:10" ht="51" customHeight="1">
      <c r="B320" s="162" t="s">
        <v>565</v>
      </c>
      <c r="C320" s="155"/>
      <c r="D320" s="155"/>
      <c r="E320" s="283" t="s">
        <v>566</v>
      </c>
      <c r="G320" s="163"/>
      <c r="H320" s="163"/>
      <c r="I320" s="150"/>
      <c r="J320" s="150"/>
    </row>
    <row r="321" spans="2:10" ht="51" customHeight="1">
      <c r="B321" s="162" t="s">
        <v>567</v>
      </c>
      <c r="C321" s="155"/>
      <c r="D321" s="155"/>
      <c r="E321" s="283" t="s">
        <v>568</v>
      </c>
      <c r="G321" s="163"/>
      <c r="H321" s="163"/>
      <c r="I321" s="150"/>
      <c r="J321" s="150"/>
    </row>
    <row r="322" spans="2:10" ht="51" customHeight="1">
      <c r="B322" s="162" t="s">
        <v>569</v>
      </c>
      <c r="C322" s="155"/>
      <c r="D322" s="155"/>
      <c r="E322" s="283" t="s">
        <v>570</v>
      </c>
      <c r="G322" s="163"/>
      <c r="H322" s="163"/>
      <c r="I322" s="150"/>
      <c r="J322" s="150"/>
    </row>
    <row r="323" spans="2:10" ht="51" customHeight="1">
      <c r="B323" s="162" t="s">
        <v>571</v>
      </c>
      <c r="C323" s="155"/>
      <c r="D323" s="155"/>
      <c r="E323" s="283" t="s">
        <v>572</v>
      </c>
      <c r="G323" s="163"/>
      <c r="H323" s="163"/>
      <c r="I323" s="150"/>
      <c r="J323" s="150"/>
    </row>
    <row r="324" spans="2:10" ht="51" customHeight="1">
      <c r="B324" s="162" t="s">
        <v>573</v>
      </c>
      <c r="C324" s="155"/>
      <c r="D324" s="155"/>
      <c r="E324" s="283" t="s">
        <v>574</v>
      </c>
      <c r="G324" s="163"/>
      <c r="H324" s="163"/>
      <c r="I324" s="150"/>
      <c r="J324" s="150"/>
    </row>
    <row r="325" spans="2:10" ht="51" customHeight="1">
      <c r="B325" s="162" t="s">
        <v>575</v>
      </c>
      <c r="C325" s="155"/>
      <c r="D325" s="155"/>
      <c r="E325" s="283" t="s">
        <v>576</v>
      </c>
      <c r="G325" s="163"/>
      <c r="H325" s="163"/>
      <c r="I325" s="150"/>
      <c r="J325" s="150"/>
    </row>
    <row r="326" spans="2:10" ht="51" customHeight="1">
      <c r="B326" s="162" t="s">
        <v>577</v>
      </c>
      <c r="C326" s="155"/>
      <c r="D326" s="155"/>
      <c r="E326" s="283" t="s">
        <v>578</v>
      </c>
      <c r="G326" s="163"/>
      <c r="H326" s="163"/>
      <c r="I326" s="150"/>
      <c r="J326" s="150"/>
    </row>
    <row r="327" spans="2:10" ht="51" customHeight="1">
      <c r="B327" s="162" t="s">
        <v>579</v>
      </c>
      <c r="C327" s="155"/>
      <c r="D327" s="155"/>
      <c r="E327" s="283" t="s">
        <v>580</v>
      </c>
      <c r="G327" s="163"/>
      <c r="H327" s="163"/>
      <c r="I327" s="150"/>
      <c r="J327" s="150"/>
    </row>
    <row r="328" spans="2:10" ht="51" customHeight="1">
      <c r="B328" s="162" t="s">
        <v>581</v>
      </c>
      <c r="C328" s="155"/>
      <c r="D328" s="155"/>
      <c r="E328" s="283" t="s">
        <v>582</v>
      </c>
      <c r="G328" s="163"/>
      <c r="H328" s="163"/>
      <c r="I328" s="150"/>
      <c r="J328" s="150"/>
    </row>
    <row r="329" spans="2:10" ht="51" customHeight="1">
      <c r="B329" s="162" t="s">
        <v>583</v>
      </c>
      <c r="C329" s="155"/>
      <c r="D329" s="155"/>
      <c r="E329" s="283" t="s">
        <v>584</v>
      </c>
      <c r="G329" s="163"/>
      <c r="H329" s="163"/>
      <c r="I329" s="150"/>
      <c r="J329" s="150"/>
    </row>
    <row r="330" spans="2:10" ht="51" customHeight="1">
      <c r="B330" s="162" t="s">
        <v>585</v>
      </c>
      <c r="C330" s="155"/>
      <c r="D330" s="155"/>
      <c r="E330" s="283" t="s">
        <v>586</v>
      </c>
      <c r="G330" s="163"/>
      <c r="H330" s="163"/>
      <c r="I330" s="150"/>
      <c r="J330" s="150"/>
    </row>
    <row r="331" spans="2:10" ht="51" customHeight="1">
      <c r="B331" s="162" t="s">
        <v>587</v>
      </c>
      <c r="C331" s="155"/>
      <c r="D331" s="155"/>
      <c r="E331" s="283" t="s">
        <v>588</v>
      </c>
      <c r="G331" s="163"/>
      <c r="H331" s="163"/>
      <c r="I331" s="150"/>
      <c r="J331" s="150"/>
    </row>
    <row r="332" spans="2:10" ht="51" customHeight="1">
      <c r="B332" s="162" t="s">
        <v>589</v>
      </c>
      <c r="C332" s="155"/>
      <c r="D332" s="155"/>
      <c r="E332" s="283" t="s">
        <v>590</v>
      </c>
      <c r="G332" s="163"/>
      <c r="H332" s="163"/>
      <c r="I332" s="150"/>
      <c r="J332" s="150"/>
    </row>
    <row r="333" spans="2:10" ht="51" customHeight="1">
      <c r="B333" s="162" t="s">
        <v>591</v>
      </c>
      <c r="C333" s="155"/>
      <c r="D333" s="155"/>
      <c r="E333" s="282" t="s">
        <v>592</v>
      </c>
      <c r="G333" s="163"/>
      <c r="H333" s="163"/>
      <c r="I333" s="150"/>
      <c r="J333" s="150"/>
    </row>
    <row r="334" spans="2:10" ht="51" customHeight="1">
      <c r="B334" s="162" t="s">
        <v>593</v>
      </c>
      <c r="C334" s="155"/>
      <c r="D334" s="155"/>
      <c r="E334" s="282" t="s">
        <v>594</v>
      </c>
      <c r="G334" s="163"/>
      <c r="H334" s="163"/>
      <c r="I334" s="150"/>
      <c r="J334" s="150"/>
    </row>
    <row r="335" spans="2:10" ht="51" customHeight="1">
      <c r="B335" s="162" t="s">
        <v>595</v>
      </c>
      <c r="C335" s="155"/>
      <c r="D335" s="155"/>
      <c r="E335" s="265" t="s">
        <v>596</v>
      </c>
      <c r="G335" s="163"/>
      <c r="H335" s="163"/>
      <c r="I335" s="150"/>
    </row>
    <row r="336" spans="2:10" ht="51" customHeight="1">
      <c r="B336" s="162" t="s">
        <v>597</v>
      </c>
      <c r="C336" s="155"/>
      <c r="D336" s="155"/>
      <c r="E336" s="265" t="s">
        <v>598</v>
      </c>
      <c r="G336" s="163"/>
      <c r="H336" s="163"/>
      <c r="I336" s="150"/>
      <c r="J336" s="150"/>
    </row>
    <row r="337" spans="2:10" ht="51" customHeight="1">
      <c r="B337" s="162" t="s">
        <v>599</v>
      </c>
      <c r="C337" s="155"/>
      <c r="D337" s="155"/>
      <c r="E337" s="265" t="s">
        <v>600</v>
      </c>
      <c r="G337" s="163"/>
      <c r="H337" s="163"/>
      <c r="I337" s="150"/>
      <c r="J337" s="150"/>
    </row>
    <row r="338" spans="2:10" ht="51" customHeight="1">
      <c r="B338" s="162" t="s">
        <v>601</v>
      </c>
      <c r="C338" s="155"/>
      <c r="D338" s="155"/>
      <c r="E338" s="265" t="s">
        <v>602</v>
      </c>
      <c r="G338" s="163"/>
      <c r="H338" s="163"/>
      <c r="I338" s="150"/>
      <c r="J338" s="150"/>
    </row>
    <row r="339" spans="2:10" ht="51" customHeight="1">
      <c r="B339" s="162" t="s">
        <v>603</v>
      </c>
      <c r="C339" s="155"/>
      <c r="D339" s="155"/>
      <c r="E339" s="265" t="s">
        <v>604</v>
      </c>
      <c r="G339" s="163"/>
      <c r="H339" s="163"/>
      <c r="I339" s="150"/>
      <c r="J339" s="150"/>
    </row>
    <row r="340" spans="2:10" ht="51" customHeight="1">
      <c r="B340" s="167" t="s">
        <v>605</v>
      </c>
      <c r="C340" s="155"/>
      <c r="D340" s="155"/>
      <c r="E340" s="265" t="s">
        <v>606</v>
      </c>
      <c r="G340" s="163"/>
      <c r="H340" s="163"/>
      <c r="I340" s="150"/>
      <c r="J340" s="150"/>
    </row>
    <row r="341" spans="2:10" ht="51" customHeight="1">
      <c r="B341" s="168" t="s">
        <v>607</v>
      </c>
      <c r="C341" s="155"/>
      <c r="D341" s="155"/>
      <c r="E341" s="279" t="s">
        <v>1530</v>
      </c>
      <c r="G341" s="163"/>
      <c r="H341" s="163"/>
      <c r="J341" s="150"/>
    </row>
    <row r="342" spans="2:10" ht="51" customHeight="1">
      <c r="B342" s="168" t="s">
        <v>608</v>
      </c>
      <c r="C342" s="155"/>
      <c r="D342" s="155"/>
      <c r="E342" s="279" t="s">
        <v>1529</v>
      </c>
      <c r="G342" s="163"/>
      <c r="H342" s="163"/>
      <c r="I342" s="150"/>
      <c r="J342" s="150"/>
    </row>
    <row r="343" spans="2:10" ht="51" customHeight="1">
      <c r="B343" s="168" t="s">
        <v>609</v>
      </c>
      <c r="C343" s="155"/>
      <c r="D343" s="155"/>
      <c r="E343" s="279" t="s">
        <v>1528</v>
      </c>
      <c r="G343" s="163"/>
      <c r="H343" s="163"/>
      <c r="I343" s="150"/>
      <c r="J343" s="150"/>
    </row>
    <row r="344" spans="2:10" ht="51" customHeight="1">
      <c r="B344" s="168" t="s">
        <v>610</v>
      </c>
      <c r="C344" s="155"/>
      <c r="D344" s="155"/>
      <c r="E344" s="279" t="s">
        <v>1527</v>
      </c>
      <c r="G344" s="163"/>
      <c r="H344" s="163"/>
      <c r="I344" s="150"/>
      <c r="J344" s="150"/>
    </row>
    <row r="345" spans="2:10" ht="51" customHeight="1">
      <c r="B345" s="162" t="s">
        <v>234</v>
      </c>
      <c r="C345" s="155"/>
      <c r="D345" s="155"/>
      <c r="E345" s="279" t="s">
        <v>235</v>
      </c>
      <c r="G345" s="163"/>
      <c r="H345" s="163"/>
      <c r="I345" s="150"/>
      <c r="J345" s="150"/>
    </row>
    <row r="346" spans="2:10" ht="51" customHeight="1">
      <c r="B346" s="162" t="s">
        <v>1265</v>
      </c>
      <c r="C346" s="155"/>
      <c r="D346" s="155"/>
      <c r="E346" s="280" t="s">
        <v>287</v>
      </c>
      <c r="G346" s="163"/>
      <c r="H346" s="163"/>
      <c r="I346" s="150"/>
      <c r="J346" s="150"/>
    </row>
    <row r="347" spans="2:10" ht="51" customHeight="1">
      <c r="B347" s="162" t="s">
        <v>202</v>
      </c>
      <c r="C347" s="155"/>
      <c r="D347" s="155"/>
      <c r="E347" s="281" t="s">
        <v>1526</v>
      </c>
      <c r="G347" s="163"/>
      <c r="H347" s="163"/>
      <c r="I347" s="150"/>
      <c r="J347" s="150"/>
    </row>
    <row r="348" spans="2:10" ht="51" customHeight="1">
      <c r="B348" s="162" t="s">
        <v>227</v>
      </c>
      <c r="C348" s="155"/>
      <c r="D348" s="155"/>
      <c r="E348" s="280" t="s">
        <v>228</v>
      </c>
      <c r="G348" s="163"/>
      <c r="H348" s="163"/>
      <c r="I348" s="150"/>
      <c r="J348" s="150"/>
    </row>
    <row r="349" spans="2:10" ht="51" customHeight="1">
      <c r="B349" s="162" t="s">
        <v>611</v>
      </c>
      <c r="C349" s="155"/>
      <c r="D349" s="155"/>
      <c r="E349" s="280" t="s">
        <v>185</v>
      </c>
      <c r="G349" s="163"/>
      <c r="H349" s="163"/>
      <c r="I349" s="150"/>
      <c r="J349" s="150"/>
    </row>
    <row r="350" spans="2:10" ht="51" customHeight="1">
      <c r="B350" s="162" t="s">
        <v>612</v>
      </c>
      <c r="C350" s="155"/>
      <c r="D350" s="155"/>
      <c r="E350" s="279" t="s">
        <v>187</v>
      </c>
      <c r="G350" s="163"/>
      <c r="H350" s="163"/>
      <c r="I350" s="150"/>
      <c r="J350" s="150"/>
    </row>
    <row r="351" spans="2:10" ht="51" customHeight="1">
      <c r="B351" s="162" t="s">
        <v>613</v>
      </c>
      <c r="C351" s="155"/>
      <c r="D351" s="155"/>
      <c r="E351" s="279" t="s">
        <v>189</v>
      </c>
      <c r="G351" s="163"/>
      <c r="H351" s="163"/>
      <c r="I351" s="150"/>
      <c r="J351" s="150"/>
    </row>
    <row r="352" spans="2:10" ht="51" customHeight="1">
      <c r="B352" s="162" t="s">
        <v>614</v>
      </c>
      <c r="C352" s="155"/>
      <c r="D352" s="155"/>
      <c r="E352" s="279" t="s">
        <v>192</v>
      </c>
      <c r="G352" s="163"/>
      <c r="H352" s="163"/>
      <c r="I352" s="150"/>
      <c r="J352" s="150"/>
    </row>
    <row r="353" spans="2:10" ht="51" customHeight="1">
      <c r="B353" s="155" t="s">
        <v>615</v>
      </c>
      <c r="C353" s="155"/>
      <c r="D353" s="155"/>
      <c r="E353" s="279" t="s">
        <v>616</v>
      </c>
      <c r="G353" s="163"/>
      <c r="H353" s="163"/>
      <c r="I353" s="150"/>
      <c r="J353" s="150"/>
    </row>
    <row r="354" spans="2:10" ht="51" customHeight="1">
      <c r="B354" s="155" t="s">
        <v>617</v>
      </c>
      <c r="C354" s="155"/>
      <c r="D354" s="155"/>
      <c r="E354" s="279" t="s">
        <v>618</v>
      </c>
      <c r="G354" s="163"/>
      <c r="H354" s="163"/>
      <c r="I354" s="150"/>
      <c r="J354" s="150"/>
    </row>
    <row r="355" spans="2:10" ht="51" customHeight="1">
      <c r="B355" s="155" t="s">
        <v>619</v>
      </c>
      <c r="C355" s="155"/>
      <c r="D355" s="155"/>
      <c r="E355" s="279" t="s">
        <v>620</v>
      </c>
      <c r="G355" s="163"/>
      <c r="H355" s="163"/>
      <c r="I355" s="150"/>
      <c r="J355" s="150"/>
    </row>
    <row r="356" spans="2:10" ht="51" customHeight="1">
      <c r="B356" s="155" t="s">
        <v>621</v>
      </c>
      <c r="C356" s="155"/>
      <c r="D356" s="155"/>
      <c r="E356" s="279" t="s">
        <v>622</v>
      </c>
      <c r="G356" s="163"/>
      <c r="H356" s="163"/>
      <c r="I356" s="150"/>
      <c r="J356" s="150"/>
    </row>
    <row r="357" spans="2:10" ht="51" customHeight="1">
      <c r="B357" s="153" t="s">
        <v>0</v>
      </c>
      <c r="C357" s="153" t="s">
        <v>1</v>
      </c>
      <c r="D357" s="232" t="s">
        <v>1494</v>
      </c>
      <c r="E357" s="261" t="s">
        <v>2</v>
      </c>
      <c r="H357" s="163"/>
    </row>
    <row r="358" spans="2:10" ht="51" customHeight="1">
      <c r="B358" s="155">
        <v>4519</v>
      </c>
      <c r="C358" s="154" t="s">
        <v>623</v>
      </c>
      <c r="D358" s="154">
        <v>9441</v>
      </c>
      <c r="E358" s="273" t="s">
        <v>624</v>
      </c>
      <c r="H358" s="163"/>
    </row>
    <row r="359" spans="2:10" ht="51" customHeight="1">
      <c r="B359" s="155">
        <v>6552</v>
      </c>
      <c r="C359" s="154" t="s">
        <v>625</v>
      </c>
      <c r="D359" s="154">
        <v>8974</v>
      </c>
      <c r="E359" s="273" t="s">
        <v>626</v>
      </c>
      <c r="H359" s="163"/>
    </row>
    <row r="360" spans="2:10" ht="51" customHeight="1">
      <c r="B360" s="169">
        <v>4507</v>
      </c>
      <c r="C360" s="170" t="s">
        <v>627</v>
      </c>
      <c r="D360" s="170">
        <v>9149</v>
      </c>
      <c r="E360" s="273" t="s">
        <v>628</v>
      </c>
    </row>
    <row r="361" spans="2:10" ht="51" customHeight="1">
      <c r="B361" s="169">
        <v>4507</v>
      </c>
      <c r="C361" s="170" t="s">
        <v>627</v>
      </c>
      <c r="D361" s="170">
        <v>9149</v>
      </c>
      <c r="E361" s="273" t="s">
        <v>628</v>
      </c>
    </row>
    <row r="362" spans="2:10" ht="51" customHeight="1">
      <c r="B362" s="169">
        <v>6592</v>
      </c>
      <c r="C362" s="170" t="s">
        <v>629</v>
      </c>
      <c r="D362" s="170" t="s">
        <v>1525</v>
      </c>
      <c r="E362" s="273" t="s">
        <v>630</v>
      </c>
    </row>
    <row r="363" spans="2:10" ht="51" customHeight="1">
      <c r="B363" s="169">
        <v>6592</v>
      </c>
      <c r="C363" s="170" t="s">
        <v>629</v>
      </c>
      <c r="D363" s="170" t="s">
        <v>1525</v>
      </c>
      <c r="E363" s="273" t="s">
        <v>630</v>
      </c>
    </row>
    <row r="364" spans="2:10" ht="51" customHeight="1">
      <c r="B364" s="169">
        <v>4544</v>
      </c>
      <c r="C364" s="170" t="s">
        <v>631</v>
      </c>
      <c r="D364" s="170">
        <v>9229</v>
      </c>
      <c r="E364" s="273" t="s">
        <v>632</v>
      </c>
    </row>
    <row r="365" spans="2:10" ht="51" customHeight="1">
      <c r="B365" s="155" t="s">
        <v>1266</v>
      </c>
      <c r="C365" s="154" t="s">
        <v>633</v>
      </c>
      <c r="D365" s="154">
        <v>9451</v>
      </c>
      <c r="E365" s="273" t="s">
        <v>634</v>
      </c>
      <c r="J365" s="150"/>
    </row>
    <row r="366" spans="2:10" ht="51" customHeight="1">
      <c r="B366" s="169">
        <v>6596</v>
      </c>
      <c r="C366" s="170" t="s">
        <v>635</v>
      </c>
      <c r="D366" s="170">
        <v>9139</v>
      </c>
      <c r="E366" s="273" t="s">
        <v>636</v>
      </c>
    </row>
    <row r="367" spans="2:10" ht="51" customHeight="1">
      <c r="B367" s="169">
        <v>6585</v>
      </c>
      <c r="C367" s="170" t="s">
        <v>637</v>
      </c>
      <c r="D367" s="170">
        <v>8982</v>
      </c>
      <c r="E367" s="273" t="s">
        <v>638</v>
      </c>
    </row>
    <row r="368" spans="2:10" ht="51" customHeight="1">
      <c r="B368" s="155">
        <v>4517</v>
      </c>
      <c r="C368" s="154" t="s">
        <v>639</v>
      </c>
      <c r="D368" s="154">
        <v>9297</v>
      </c>
      <c r="E368" s="273" t="s">
        <v>640</v>
      </c>
    </row>
    <row r="369" spans="2:5" ht="51" customHeight="1">
      <c r="B369" s="155" t="s">
        <v>641</v>
      </c>
      <c r="C369" s="154" t="s">
        <v>642</v>
      </c>
      <c r="D369" s="154">
        <v>9214</v>
      </c>
      <c r="E369" s="273" t="s">
        <v>643</v>
      </c>
    </row>
    <row r="370" spans="2:5" ht="51" customHeight="1">
      <c r="B370" s="169">
        <v>6585</v>
      </c>
      <c r="C370" s="170" t="s">
        <v>637</v>
      </c>
      <c r="D370" s="170">
        <v>8982</v>
      </c>
      <c r="E370" s="273" t="s">
        <v>638</v>
      </c>
    </row>
    <row r="371" spans="2:5" ht="51" customHeight="1">
      <c r="B371" s="169" t="s">
        <v>644</v>
      </c>
      <c r="C371" s="170" t="s">
        <v>631</v>
      </c>
      <c r="D371" s="170">
        <v>9229</v>
      </c>
      <c r="E371" s="273" t="s">
        <v>632</v>
      </c>
    </row>
    <row r="372" spans="2:5" ht="51" customHeight="1">
      <c r="B372" s="169">
        <v>6596</v>
      </c>
      <c r="C372" s="170" t="s">
        <v>635</v>
      </c>
      <c r="D372" s="170">
        <v>9139</v>
      </c>
      <c r="E372" s="273" t="s">
        <v>636</v>
      </c>
    </row>
    <row r="373" spans="2:5" ht="51" customHeight="1">
      <c r="B373" s="155">
        <v>4516</v>
      </c>
      <c r="C373" s="154" t="s">
        <v>645</v>
      </c>
      <c r="D373" s="154">
        <v>9194</v>
      </c>
      <c r="E373" s="273" t="s">
        <v>646</v>
      </c>
    </row>
    <row r="374" spans="2:5" ht="51" customHeight="1">
      <c r="B374" s="169">
        <v>4509</v>
      </c>
      <c r="C374" s="170" t="s">
        <v>647</v>
      </c>
      <c r="D374" s="170">
        <v>9152</v>
      </c>
      <c r="E374" s="273" t="s">
        <v>648</v>
      </c>
    </row>
    <row r="375" spans="2:5" ht="51" customHeight="1">
      <c r="B375" s="155">
        <v>4510</v>
      </c>
      <c r="C375" s="154" t="s">
        <v>649</v>
      </c>
      <c r="D375" s="154">
        <v>9151</v>
      </c>
      <c r="E375" s="273" t="s">
        <v>650</v>
      </c>
    </row>
    <row r="376" spans="2:5" ht="51" customHeight="1">
      <c r="B376" s="155">
        <v>4542</v>
      </c>
      <c r="C376" s="154" t="s">
        <v>651</v>
      </c>
      <c r="D376" s="154">
        <v>9225</v>
      </c>
      <c r="E376" s="273" t="s">
        <v>652</v>
      </c>
    </row>
    <row r="377" spans="2:5" ht="51" customHeight="1">
      <c r="B377" s="155" t="s">
        <v>653</v>
      </c>
      <c r="C377" s="154" t="s">
        <v>654</v>
      </c>
      <c r="D377" s="154">
        <v>8024</v>
      </c>
      <c r="E377" s="273" t="s">
        <v>655</v>
      </c>
    </row>
    <row r="378" spans="2:5" ht="51" customHeight="1">
      <c r="B378" s="169">
        <v>6512</v>
      </c>
      <c r="C378" s="170" t="s">
        <v>656</v>
      </c>
      <c r="D378" s="170">
        <v>8016</v>
      </c>
      <c r="E378" s="273" t="s">
        <v>657</v>
      </c>
    </row>
    <row r="379" spans="2:5" ht="51" customHeight="1">
      <c r="B379" s="169">
        <v>6509</v>
      </c>
      <c r="C379" s="170" t="s">
        <v>658</v>
      </c>
      <c r="D379" s="170">
        <v>8002</v>
      </c>
      <c r="E379" s="273" t="s">
        <v>659</v>
      </c>
    </row>
    <row r="380" spans="2:5" ht="51" customHeight="1">
      <c r="B380" s="169">
        <v>6528</v>
      </c>
      <c r="C380" s="170" t="s">
        <v>660</v>
      </c>
      <c r="D380" s="170">
        <v>8026</v>
      </c>
      <c r="E380" s="273" t="s">
        <v>661</v>
      </c>
    </row>
    <row r="381" spans="2:5" ht="51" customHeight="1">
      <c r="B381" s="171" t="s">
        <v>662</v>
      </c>
      <c r="C381" s="171" t="s">
        <v>663</v>
      </c>
      <c r="D381" s="171" t="s">
        <v>1522</v>
      </c>
      <c r="E381" s="278" t="s">
        <v>664</v>
      </c>
    </row>
    <row r="382" spans="2:5" ht="51" customHeight="1">
      <c r="B382" s="169">
        <v>6572</v>
      </c>
      <c r="C382" s="170" t="s">
        <v>665</v>
      </c>
      <c r="D382" s="170">
        <v>8801</v>
      </c>
      <c r="E382" s="273" t="s">
        <v>666</v>
      </c>
    </row>
    <row r="383" spans="2:5" ht="51" customHeight="1">
      <c r="B383" s="169" t="s">
        <v>667</v>
      </c>
      <c r="C383" s="170" t="s">
        <v>647</v>
      </c>
      <c r="D383" s="170">
        <v>9152</v>
      </c>
      <c r="E383" s="273" t="s">
        <v>648</v>
      </c>
    </row>
    <row r="384" spans="2:5" ht="51" customHeight="1">
      <c r="B384" s="171" t="s">
        <v>668</v>
      </c>
      <c r="C384" s="171" t="s">
        <v>663</v>
      </c>
      <c r="D384" s="171" t="s">
        <v>1522</v>
      </c>
      <c r="E384" s="278" t="s">
        <v>664</v>
      </c>
    </row>
    <row r="385" spans="2:88" ht="51" customHeight="1">
      <c r="B385" s="158" t="s">
        <v>669</v>
      </c>
      <c r="C385" s="154" t="s">
        <v>670</v>
      </c>
      <c r="D385" s="158" t="s">
        <v>1522</v>
      </c>
      <c r="E385" s="275" t="s">
        <v>671</v>
      </c>
    </row>
    <row r="386" spans="2:88" ht="51" customHeight="1">
      <c r="B386" s="169">
        <v>6512</v>
      </c>
      <c r="C386" s="170" t="s">
        <v>656</v>
      </c>
      <c r="D386" s="170">
        <v>8016</v>
      </c>
      <c r="E386" s="273" t="s">
        <v>657</v>
      </c>
      <c r="CJ386" s="153"/>
    </row>
    <row r="387" spans="2:88" ht="51" customHeight="1">
      <c r="B387" s="169">
        <v>6509</v>
      </c>
      <c r="C387" s="170" t="s">
        <v>658</v>
      </c>
      <c r="D387" s="170">
        <v>8002</v>
      </c>
      <c r="E387" s="273" t="s">
        <v>659</v>
      </c>
    </row>
    <row r="388" spans="2:88" ht="51" customHeight="1">
      <c r="B388" s="155">
        <v>4590</v>
      </c>
      <c r="C388" s="154" t="s">
        <v>672</v>
      </c>
      <c r="D388" s="154">
        <v>9435</v>
      </c>
      <c r="E388" s="273" t="s">
        <v>673</v>
      </c>
    </row>
    <row r="389" spans="2:88" ht="51" customHeight="1">
      <c r="B389" s="169">
        <v>6528</v>
      </c>
      <c r="C389" s="170" t="s">
        <v>660</v>
      </c>
      <c r="D389" s="170">
        <v>8026</v>
      </c>
      <c r="E389" s="273" t="s">
        <v>661</v>
      </c>
    </row>
    <row r="390" spans="2:88" ht="51" customHeight="1">
      <c r="B390" s="169">
        <v>6572</v>
      </c>
      <c r="C390" s="170" t="s">
        <v>665</v>
      </c>
      <c r="D390" s="170">
        <v>8801</v>
      </c>
      <c r="E390" s="273" t="s">
        <v>666</v>
      </c>
    </row>
    <row r="391" spans="2:88" ht="51" customHeight="1">
      <c r="B391" s="155" t="s">
        <v>674</v>
      </c>
      <c r="C391" s="154" t="s">
        <v>675</v>
      </c>
      <c r="D391" s="154"/>
      <c r="E391" s="273" t="s">
        <v>676</v>
      </c>
    </row>
    <row r="392" spans="2:88" ht="51" customHeight="1">
      <c r="B392" s="155">
        <v>6587</v>
      </c>
      <c r="C392" s="154" t="s">
        <v>677</v>
      </c>
      <c r="D392" s="154">
        <v>8984</v>
      </c>
      <c r="E392" s="273" t="s">
        <v>678</v>
      </c>
    </row>
    <row r="393" spans="2:88" ht="51" customHeight="1">
      <c r="B393" s="169" t="s">
        <v>679</v>
      </c>
      <c r="C393" s="170" t="s">
        <v>680</v>
      </c>
      <c r="D393" s="170">
        <v>8341</v>
      </c>
      <c r="E393" s="273" t="s">
        <v>681</v>
      </c>
    </row>
    <row r="394" spans="2:88" ht="51" customHeight="1">
      <c r="B394" s="155" t="s">
        <v>682</v>
      </c>
      <c r="C394" s="154" t="s">
        <v>683</v>
      </c>
      <c r="D394" s="154">
        <v>9486</v>
      </c>
      <c r="E394" s="273" t="s">
        <v>684</v>
      </c>
    </row>
    <row r="395" spans="2:88" ht="51" customHeight="1">
      <c r="B395" s="169">
        <v>4505</v>
      </c>
      <c r="C395" s="170" t="s">
        <v>685</v>
      </c>
      <c r="D395" s="170">
        <v>9150</v>
      </c>
      <c r="E395" s="273" t="s">
        <v>686</v>
      </c>
    </row>
    <row r="396" spans="2:88" ht="51" customHeight="1">
      <c r="B396" s="169" t="s">
        <v>679</v>
      </c>
      <c r="C396" s="170" t="s">
        <v>680</v>
      </c>
      <c r="D396" s="170">
        <v>8341</v>
      </c>
      <c r="E396" s="273" t="s">
        <v>681</v>
      </c>
    </row>
    <row r="397" spans="2:88" ht="51" customHeight="1">
      <c r="B397" s="169">
        <v>4505</v>
      </c>
      <c r="C397" s="170" t="s">
        <v>685</v>
      </c>
      <c r="D397" s="170">
        <v>9150</v>
      </c>
      <c r="E397" s="273" t="s">
        <v>686</v>
      </c>
    </row>
    <row r="398" spans="2:88" ht="51" customHeight="1">
      <c r="B398" s="169">
        <v>6549</v>
      </c>
      <c r="C398" s="170" t="s">
        <v>687</v>
      </c>
      <c r="D398" s="170">
        <v>8404</v>
      </c>
      <c r="E398" s="273" t="s">
        <v>688</v>
      </c>
    </row>
    <row r="399" spans="2:88" ht="51" customHeight="1">
      <c r="B399" s="169">
        <v>6549</v>
      </c>
      <c r="C399" s="170" t="s">
        <v>687</v>
      </c>
      <c r="D399" s="170">
        <v>8404</v>
      </c>
      <c r="E399" s="273" t="s">
        <v>688</v>
      </c>
    </row>
    <row r="400" spans="2:88" ht="51" customHeight="1">
      <c r="B400" s="169" t="s">
        <v>689</v>
      </c>
      <c r="C400" s="170" t="s">
        <v>690</v>
      </c>
      <c r="D400" s="170">
        <v>9300</v>
      </c>
      <c r="E400" s="273" t="s">
        <v>691</v>
      </c>
    </row>
    <row r="401" spans="2:5" ht="51" customHeight="1">
      <c r="B401" s="169">
        <v>6591</v>
      </c>
      <c r="C401" s="170" t="s">
        <v>692</v>
      </c>
      <c r="D401" s="170">
        <v>9016</v>
      </c>
      <c r="E401" s="273" t="s">
        <v>693</v>
      </c>
    </row>
    <row r="402" spans="2:5" ht="51" customHeight="1">
      <c r="B402" s="155">
        <v>6564</v>
      </c>
      <c r="C402" s="154" t="s">
        <v>694</v>
      </c>
      <c r="D402" s="154">
        <v>8845</v>
      </c>
      <c r="E402" s="273" t="s">
        <v>695</v>
      </c>
    </row>
    <row r="403" spans="2:5" ht="51" customHeight="1">
      <c r="B403" s="155">
        <v>6583</v>
      </c>
      <c r="C403" s="154" t="s">
        <v>696</v>
      </c>
      <c r="D403" s="154">
        <v>8899</v>
      </c>
      <c r="E403" s="273" t="s">
        <v>697</v>
      </c>
    </row>
    <row r="404" spans="2:5" ht="51" customHeight="1">
      <c r="B404" s="155" t="s">
        <v>1267</v>
      </c>
      <c r="C404" s="154" t="s">
        <v>698</v>
      </c>
      <c r="D404" s="154">
        <v>8799</v>
      </c>
      <c r="E404" s="273" t="s">
        <v>699</v>
      </c>
    </row>
    <row r="405" spans="2:5" ht="63" customHeight="1">
      <c r="B405" s="169">
        <v>4555</v>
      </c>
      <c r="C405" s="170" t="s">
        <v>700</v>
      </c>
      <c r="D405" s="170">
        <v>9411</v>
      </c>
      <c r="E405" s="273" t="s">
        <v>701</v>
      </c>
    </row>
    <row r="406" spans="2:5" ht="51" customHeight="1">
      <c r="B406" s="170" t="s">
        <v>702</v>
      </c>
      <c r="C406" s="170" t="s">
        <v>703</v>
      </c>
      <c r="D406" s="170">
        <v>9413</v>
      </c>
      <c r="E406" s="273" t="s">
        <v>704</v>
      </c>
    </row>
    <row r="407" spans="2:5" ht="51" customHeight="1">
      <c r="B407" s="169" t="s">
        <v>689</v>
      </c>
      <c r="C407" s="170" t="s">
        <v>690</v>
      </c>
      <c r="D407" s="170">
        <v>9300</v>
      </c>
      <c r="E407" s="273" t="s">
        <v>691</v>
      </c>
    </row>
    <row r="408" spans="2:5" ht="51" customHeight="1">
      <c r="B408" s="170" t="s">
        <v>705</v>
      </c>
      <c r="C408" s="170" t="s">
        <v>703</v>
      </c>
      <c r="D408" s="170">
        <v>9413</v>
      </c>
      <c r="E408" s="273" t="s">
        <v>706</v>
      </c>
    </row>
    <row r="409" spans="2:5" ht="51" customHeight="1">
      <c r="B409" s="169">
        <v>6591</v>
      </c>
      <c r="C409" s="170" t="s">
        <v>692</v>
      </c>
      <c r="D409" s="170">
        <v>9016</v>
      </c>
      <c r="E409" s="273" t="s">
        <v>693</v>
      </c>
    </row>
    <row r="410" spans="2:5" ht="51" customHeight="1">
      <c r="B410" s="169">
        <v>4555</v>
      </c>
      <c r="C410" s="170" t="s">
        <v>700</v>
      </c>
      <c r="D410" s="170">
        <v>9411</v>
      </c>
      <c r="E410" s="273" t="s">
        <v>701</v>
      </c>
    </row>
    <row r="411" spans="2:5" ht="51" customHeight="1">
      <c r="B411" s="169">
        <v>4504</v>
      </c>
      <c r="C411" s="170" t="s">
        <v>707</v>
      </c>
      <c r="D411" s="170">
        <v>9168</v>
      </c>
      <c r="E411" s="273" t="s">
        <v>708</v>
      </c>
    </row>
    <row r="412" spans="2:5" ht="51" customHeight="1">
      <c r="B412" s="155">
        <v>6597</v>
      </c>
      <c r="C412" s="154" t="s">
        <v>709</v>
      </c>
      <c r="D412" s="154">
        <v>9066</v>
      </c>
      <c r="E412" s="273" t="s">
        <v>710</v>
      </c>
    </row>
    <row r="413" spans="2:5" ht="51" customHeight="1">
      <c r="B413" s="155">
        <v>4546</v>
      </c>
      <c r="C413" s="154" t="s">
        <v>711</v>
      </c>
      <c r="D413" s="154">
        <v>9216</v>
      </c>
      <c r="E413" s="273" t="s">
        <v>712</v>
      </c>
    </row>
    <row r="414" spans="2:5" ht="51" customHeight="1">
      <c r="B414" s="169">
        <v>4534</v>
      </c>
      <c r="C414" s="170" t="s">
        <v>713</v>
      </c>
      <c r="D414" s="170">
        <v>9218</v>
      </c>
      <c r="E414" s="273" t="s">
        <v>714</v>
      </c>
    </row>
    <row r="415" spans="2:5" ht="51" customHeight="1">
      <c r="B415" s="169">
        <v>4534</v>
      </c>
      <c r="C415" s="170" t="s">
        <v>713</v>
      </c>
      <c r="D415" s="170">
        <v>9218</v>
      </c>
      <c r="E415" s="273" t="s">
        <v>714</v>
      </c>
    </row>
    <row r="416" spans="2:5" ht="51" customHeight="1">
      <c r="B416" s="169">
        <v>4543</v>
      </c>
      <c r="C416" s="170" t="s">
        <v>715</v>
      </c>
      <c r="D416" s="170">
        <v>9213</v>
      </c>
      <c r="E416" s="273" t="s">
        <v>716</v>
      </c>
    </row>
    <row r="417" spans="2:5" ht="51" customHeight="1">
      <c r="B417" s="169">
        <v>6556</v>
      </c>
      <c r="C417" s="170" t="s">
        <v>717</v>
      </c>
      <c r="D417" s="170" t="s">
        <v>1521</v>
      </c>
      <c r="E417" s="273" t="s">
        <v>718</v>
      </c>
    </row>
    <row r="418" spans="2:5" ht="51" customHeight="1">
      <c r="B418" s="155">
        <v>6502</v>
      </c>
      <c r="C418" s="154" t="s">
        <v>719</v>
      </c>
      <c r="D418" s="154">
        <v>8435</v>
      </c>
      <c r="E418" s="273" t="s">
        <v>720</v>
      </c>
    </row>
    <row r="419" spans="2:5" ht="51" customHeight="1">
      <c r="B419" s="155">
        <v>6520</v>
      </c>
      <c r="C419" s="154" t="s">
        <v>721</v>
      </c>
      <c r="D419" s="154" t="s">
        <v>1524</v>
      </c>
      <c r="E419" s="273" t="s">
        <v>722</v>
      </c>
    </row>
    <row r="420" spans="2:5" ht="51" customHeight="1">
      <c r="B420" s="155">
        <v>6506</v>
      </c>
      <c r="C420" s="154" t="s">
        <v>723</v>
      </c>
      <c r="D420" s="154" t="s">
        <v>1523</v>
      </c>
      <c r="E420" s="273" t="s">
        <v>724</v>
      </c>
    </row>
    <row r="421" spans="2:5" ht="51" customHeight="1">
      <c r="B421" s="35" t="s">
        <v>725</v>
      </c>
      <c r="C421" s="35" t="s">
        <v>726</v>
      </c>
      <c r="D421" s="35">
        <v>9602</v>
      </c>
      <c r="E421" s="273" t="s">
        <v>727</v>
      </c>
    </row>
    <row r="422" spans="2:5" ht="51" customHeight="1">
      <c r="B422" s="158" t="s">
        <v>669</v>
      </c>
      <c r="C422" s="154" t="s">
        <v>670</v>
      </c>
      <c r="D422" s="158" t="s">
        <v>1522</v>
      </c>
      <c r="E422" s="275" t="s">
        <v>671</v>
      </c>
    </row>
    <row r="423" spans="2:5" ht="51" customHeight="1">
      <c r="B423" s="169">
        <v>4504</v>
      </c>
      <c r="C423" s="170" t="s">
        <v>707</v>
      </c>
      <c r="D423" s="170">
        <v>9168</v>
      </c>
      <c r="E423" s="273" t="s">
        <v>708</v>
      </c>
    </row>
    <row r="424" spans="2:5" ht="51" customHeight="1">
      <c r="B424" s="154" t="s">
        <v>169</v>
      </c>
      <c r="C424" s="154" t="s">
        <v>728</v>
      </c>
      <c r="D424" s="154">
        <v>9301</v>
      </c>
      <c r="E424" s="273" t="s">
        <v>729</v>
      </c>
    </row>
    <row r="425" spans="2:5" ht="51" customHeight="1">
      <c r="B425" s="169">
        <v>4543</v>
      </c>
      <c r="C425" s="170" t="s">
        <v>715</v>
      </c>
      <c r="D425" s="170">
        <v>9213</v>
      </c>
      <c r="E425" s="273" t="s">
        <v>716</v>
      </c>
    </row>
    <row r="426" spans="2:5" ht="51" customHeight="1">
      <c r="B426" s="35" t="s">
        <v>725</v>
      </c>
      <c r="C426" s="35" t="s">
        <v>726</v>
      </c>
      <c r="D426" s="35">
        <v>9602</v>
      </c>
      <c r="E426" s="273" t="s">
        <v>727</v>
      </c>
    </row>
    <row r="427" spans="2:5" ht="51" customHeight="1">
      <c r="B427" s="169">
        <v>6556</v>
      </c>
      <c r="C427" s="170" t="s">
        <v>717</v>
      </c>
      <c r="D427" s="170" t="s">
        <v>1521</v>
      </c>
      <c r="E427" s="273" t="s">
        <v>718</v>
      </c>
    </row>
    <row r="428" spans="2:5" ht="51" customHeight="1">
      <c r="B428" s="36">
        <v>4585</v>
      </c>
      <c r="C428" s="37"/>
      <c r="D428" s="157">
        <v>9617</v>
      </c>
      <c r="E428" s="273" t="s">
        <v>730</v>
      </c>
    </row>
    <row r="429" spans="2:5" ht="51" customHeight="1">
      <c r="B429" s="169">
        <v>6556</v>
      </c>
      <c r="C429" s="170" t="s">
        <v>717</v>
      </c>
      <c r="D429" s="170" t="s">
        <v>1521</v>
      </c>
      <c r="E429" s="273" t="s">
        <v>718</v>
      </c>
    </row>
    <row r="430" spans="2:5" ht="51" customHeight="1">
      <c r="B430" s="155">
        <v>4563</v>
      </c>
      <c r="C430" s="154" t="s">
        <v>731</v>
      </c>
      <c r="D430" s="277">
        <v>9533</v>
      </c>
      <c r="E430" s="273" t="s">
        <v>732</v>
      </c>
    </row>
    <row r="431" spans="2:5" ht="51" customHeight="1">
      <c r="B431" s="169">
        <v>4506</v>
      </c>
      <c r="C431" s="170" t="s">
        <v>733</v>
      </c>
      <c r="D431" s="170">
        <v>9205</v>
      </c>
      <c r="E431" s="273" t="s">
        <v>734</v>
      </c>
    </row>
    <row r="432" spans="2:5" ht="51" customHeight="1">
      <c r="B432" s="169" t="s">
        <v>735</v>
      </c>
      <c r="C432" s="170" t="s">
        <v>736</v>
      </c>
      <c r="D432" s="170">
        <v>8300</v>
      </c>
      <c r="E432" s="273" t="s">
        <v>737</v>
      </c>
    </row>
    <row r="433" spans="2:5" ht="51" customHeight="1">
      <c r="B433" s="169" t="s">
        <v>738</v>
      </c>
      <c r="C433" s="170" t="s">
        <v>739</v>
      </c>
      <c r="D433" s="170">
        <v>9137</v>
      </c>
      <c r="E433" s="273" t="s">
        <v>740</v>
      </c>
    </row>
    <row r="434" spans="2:5" ht="51" customHeight="1">
      <c r="B434" s="169" t="s">
        <v>741</v>
      </c>
      <c r="C434" s="170" t="s">
        <v>742</v>
      </c>
      <c r="D434" s="170">
        <v>9389</v>
      </c>
      <c r="E434" s="273" t="s">
        <v>743</v>
      </c>
    </row>
    <row r="435" spans="2:5" ht="51" customHeight="1">
      <c r="B435" s="169">
        <v>4547</v>
      </c>
      <c r="C435" s="170" t="s">
        <v>744</v>
      </c>
      <c r="D435" s="170">
        <v>9487</v>
      </c>
      <c r="E435" s="273" t="s">
        <v>745</v>
      </c>
    </row>
    <row r="436" spans="2:5" ht="51" customHeight="1">
      <c r="B436" s="154">
        <v>6533</v>
      </c>
      <c r="C436" s="154" t="s">
        <v>746</v>
      </c>
      <c r="D436" s="154">
        <v>9136</v>
      </c>
      <c r="E436" s="273" t="s">
        <v>747</v>
      </c>
    </row>
    <row r="437" spans="2:5" ht="51" customHeight="1">
      <c r="B437" s="154" t="s">
        <v>748</v>
      </c>
      <c r="C437" s="154" t="s">
        <v>749</v>
      </c>
      <c r="D437" s="154" t="s">
        <v>1520</v>
      </c>
      <c r="E437" s="273" t="s">
        <v>750</v>
      </c>
    </row>
    <row r="438" spans="2:5" ht="51" customHeight="1">
      <c r="B438" s="170" t="s">
        <v>751</v>
      </c>
      <c r="C438" s="170" t="s">
        <v>752</v>
      </c>
      <c r="D438" s="170" t="s">
        <v>1518</v>
      </c>
      <c r="E438" s="273" t="s">
        <v>753</v>
      </c>
    </row>
    <row r="439" spans="2:5" ht="51" customHeight="1">
      <c r="B439" s="170">
        <v>4528</v>
      </c>
      <c r="C439" s="170" t="s">
        <v>754</v>
      </c>
      <c r="D439" s="170">
        <v>9433</v>
      </c>
      <c r="E439" s="273" t="s">
        <v>755</v>
      </c>
    </row>
    <row r="440" spans="2:5" ht="51" customHeight="1">
      <c r="B440" s="154" t="s">
        <v>756</v>
      </c>
      <c r="C440" s="154" t="s">
        <v>757</v>
      </c>
      <c r="D440" s="154" t="s">
        <v>1519</v>
      </c>
      <c r="E440" s="273" t="s">
        <v>758</v>
      </c>
    </row>
    <row r="441" spans="2:5" ht="51" customHeight="1">
      <c r="B441" s="169" t="s">
        <v>759</v>
      </c>
      <c r="C441" s="170" t="s">
        <v>760</v>
      </c>
      <c r="D441" s="154"/>
      <c r="E441" s="273" t="s">
        <v>761</v>
      </c>
    </row>
    <row r="442" spans="2:5" ht="51" customHeight="1">
      <c r="B442" s="169" t="s">
        <v>762</v>
      </c>
      <c r="C442" s="170" t="s">
        <v>763</v>
      </c>
      <c r="D442" s="170">
        <v>9285</v>
      </c>
      <c r="E442" s="273" t="s">
        <v>764</v>
      </c>
    </row>
    <row r="443" spans="2:5" ht="51" customHeight="1">
      <c r="B443" s="169" t="s">
        <v>765</v>
      </c>
      <c r="C443" s="170" t="s">
        <v>766</v>
      </c>
      <c r="D443" s="154"/>
      <c r="E443" s="273" t="s">
        <v>767</v>
      </c>
    </row>
    <row r="444" spans="2:5" ht="51" customHeight="1">
      <c r="B444" s="35" t="s">
        <v>768</v>
      </c>
      <c r="C444" s="35" t="s">
        <v>769</v>
      </c>
      <c r="D444" s="37"/>
      <c r="E444" s="273" t="s">
        <v>770</v>
      </c>
    </row>
    <row r="445" spans="2:5" ht="51" customHeight="1">
      <c r="B445" s="169" t="s">
        <v>735</v>
      </c>
      <c r="C445" s="170" t="s">
        <v>736</v>
      </c>
      <c r="D445" s="170">
        <v>8300</v>
      </c>
      <c r="E445" s="273" t="s">
        <v>737</v>
      </c>
    </row>
    <row r="446" spans="2:5" ht="51" customHeight="1">
      <c r="B446" s="169" t="s">
        <v>738</v>
      </c>
      <c r="C446" s="170" t="s">
        <v>739</v>
      </c>
      <c r="D446" s="170">
        <v>9137</v>
      </c>
      <c r="E446" s="273" t="s">
        <v>740</v>
      </c>
    </row>
    <row r="447" spans="2:5" ht="51" customHeight="1">
      <c r="B447" s="169" t="s">
        <v>741</v>
      </c>
      <c r="C447" s="170" t="s">
        <v>742</v>
      </c>
      <c r="D447" s="170">
        <v>9389</v>
      </c>
      <c r="E447" s="273" t="s">
        <v>743</v>
      </c>
    </row>
    <row r="448" spans="2:5" ht="51" customHeight="1">
      <c r="B448" s="155" t="s">
        <v>771</v>
      </c>
      <c r="C448" s="154" t="s">
        <v>772</v>
      </c>
      <c r="D448" s="154"/>
      <c r="E448" s="273" t="s">
        <v>773</v>
      </c>
    </row>
    <row r="449" spans="2:5" ht="57.95" customHeight="1">
      <c r="B449" s="169">
        <v>4547</v>
      </c>
      <c r="C449" s="170" t="s">
        <v>744</v>
      </c>
      <c r="D449" s="170">
        <v>9487</v>
      </c>
      <c r="E449" s="273" t="s">
        <v>745</v>
      </c>
    </row>
    <row r="450" spans="2:5" ht="51" customHeight="1">
      <c r="B450" s="39" t="s">
        <v>1268</v>
      </c>
      <c r="C450" s="39" t="s">
        <v>774</v>
      </c>
      <c r="D450" s="276" t="s">
        <v>1517</v>
      </c>
      <c r="E450" s="273" t="s">
        <v>775</v>
      </c>
    </row>
    <row r="451" spans="2:5" ht="51" customHeight="1">
      <c r="B451" s="170" t="s">
        <v>751</v>
      </c>
      <c r="C451" s="170" t="s">
        <v>752</v>
      </c>
      <c r="D451" s="170" t="s">
        <v>1518</v>
      </c>
      <c r="E451" s="273" t="s">
        <v>753</v>
      </c>
    </row>
    <row r="452" spans="2:5" ht="51" customHeight="1">
      <c r="B452" s="35" t="s">
        <v>768</v>
      </c>
      <c r="C452" s="35" t="s">
        <v>769</v>
      </c>
      <c r="D452" s="37"/>
      <c r="E452" s="273" t="s">
        <v>770</v>
      </c>
    </row>
    <row r="453" spans="2:5" ht="51" customHeight="1">
      <c r="B453" s="155" t="s">
        <v>776</v>
      </c>
      <c r="C453" s="154" t="s">
        <v>777</v>
      </c>
      <c r="D453" s="154"/>
      <c r="E453" s="273" t="s">
        <v>778</v>
      </c>
    </row>
    <row r="454" spans="2:5" ht="51" customHeight="1">
      <c r="B454" s="169" t="s">
        <v>759</v>
      </c>
      <c r="C454" s="170" t="s">
        <v>760</v>
      </c>
      <c r="D454" s="154"/>
      <c r="E454" s="273" t="s">
        <v>779</v>
      </c>
    </row>
    <row r="455" spans="2:5" ht="51" customHeight="1">
      <c r="B455" s="169" t="s">
        <v>765</v>
      </c>
      <c r="C455" s="170" t="s">
        <v>766</v>
      </c>
      <c r="D455" s="170"/>
      <c r="E455" s="273" t="s">
        <v>780</v>
      </c>
    </row>
    <row r="456" spans="2:5" ht="51" customHeight="1">
      <c r="B456" s="36" t="s">
        <v>1268</v>
      </c>
      <c r="C456" s="36" t="s">
        <v>774</v>
      </c>
      <c r="D456" s="173" t="s">
        <v>1517</v>
      </c>
      <c r="E456" s="275" t="s">
        <v>775</v>
      </c>
    </row>
    <row r="457" spans="2:5" ht="51" customHeight="1">
      <c r="B457" s="169">
        <v>4506</v>
      </c>
      <c r="C457" s="170" t="s">
        <v>733</v>
      </c>
      <c r="D457" s="170">
        <v>9205</v>
      </c>
      <c r="E457" s="273" t="s">
        <v>734</v>
      </c>
    </row>
    <row r="458" spans="2:5" ht="51" customHeight="1">
      <c r="B458" s="170" t="s">
        <v>781</v>
      </c>
      <c r="C458" s="170" t="s">
        <v>754</v>
      </c>
      <c r="D458" s="170">
        <v>9433</v>
      </c>
      <c r="E458" s="273" t="s">
        <v>755</v>
      </c>
    </row>
    <row r="459" spans="2:5" ht="51" customHeight="1">
      <c r="B459" s="169" t="s">
        <v>762</v>
      </c>
      <c r="C459" s="170" t="s">
        <v>763</v>
      </c>
      <c r="D459" s="170">
        <v>9285</v>
      </c>
      <c r="E459" s="273" t="s">
        <v>764</v>
      </c>
    </row>
    <row r="460" spans="2:5" ht="51" customHeight="1">
      <c r="B460" s="155">
        <v>4517</v>
      </c>
      <c r="C460" s="154" t="s">
        <v>639</v>
      </c>
      <c r="D460" s="154">
        <v>9297</v>
      </c>
      <c r="E460" s="273" t="s">
        <v>640</v>
      </c>
    </row>
    <row r="461" spans="2:5" ht="51" customHeight="1">
      <c r="B461" s="169" t="s">
        <v>782</v>
      </c>
      <c r="C461" s="170" t="s">
        <v>783</v>
      </c>
      <c r="D461" s="170"/>
      <c r="E461" s="273" t="s">
        <v>784</v>
      </c>
    </row>
    <row r="462" spans="2:5" ht="51" customHeight="1">
      <c r="B462" s="169" t="s">
        <v>782</v>
      </c>
      <c r="C462" s="170" t="s">
        <v>783</v>
      </c>
      <c r="D462" s="170"/>
      <c r="E462" s="273" t="s">
        <v>784</v>
      </c>
    </row>
    <row r="463" spans="2:5" ht="51" customHeight="1">
      <c r="B463" s="155" t="s">
        <v>785</v>
      </c>
      <c r="C463" s="154" t="s">
        <v>786</v>
      </c>
      <c r="D463" s="154"/>
      <c r="E463" s="273" t="s">
        <v>787</v>
      </c>
    </row>
    <row r="464" spans="2:5" ht="51" customHeight="1">
      <c r="B464" s="155">
        <v>4538</v>
      </c>
      <c r="C464" s="154" t="s">
        <v>788</v>
      </c>
      <c r="D464" s="154">
        <v>9285</v>
      </c>
      <c r="E464" s="273" t="s">
        <v>789</v>
      </c>
    </row>
    <row r="465" spans="2:5" ht="51" customHeight="1">
      <c r="B465" s="154" t="s">
        <v>790</v>
      </c>
      <c r="C465" s="154" t="s">
        <v>791</v>
      </c>
      <c r="D465" s="154"/>
      <c r="E465" s="273" t="s">
        <v>792</v>
      </c>
    </row>
    <row r="466" spans="2:5" ht="51" customHeight="1">
      <c r="B466" s="155" t="s">
        <v>793</v>
      </c>
      <c r="C466" s="154" t="s">
        <v>794</v>
      </c>
      <c r="D466" s="170">
        <v>8894</v>
      </c>
      <c r="E466" s="273" t="s">
        <v>795</v>
      </c>
    </row>
    <row r="467" spans="2:5" ht="51" customHeight="1">
      <c r="B467" s="157" t="s">
        <v>1269</v>
      </c>
      <c r="C467" s="158" t="s">
        <v>796</v>
      </c>
      <c r="D467" s="161"/>
      <c r="E467" s="273" t="s">
        <v>797</v>
      </c>
    </row>
    <row r="468" spans="2:5" ht="51" customHeight="1">
      <c r="B468" s="39" t="s">
        <v>1270</v>
      </c>
      <c r="C468" s="35" t="s">
        <v>798</v>
      </c>
      <c r="D468" s="149">
        <v>9624</v>
      </c>
      <c r="E468" s="273" t="s">
        <v>799</v>
      </c>
    </row>
    <row r="469" spans="2:5" ht="51" customHeight="1">
      <c r="B469" s="39" t="s">
        <v>1270</v>
      </c>
      <c r="C469" s="35" t="s">
        <v>798</v>
      </c>
      <c r="D469" s="149">
        <v>9624</v>
      </c>
      <c r="E469" s="273" t="s">
        <v>799</v>
      </c>
    </row>
    <row r="470" spans="2:5" ht="51" customHeight="1">
      <c r="B470" s="155" t="s">
        <v>1271</v>
      </c>
      <c r="C470" s="154" t="s">
        <v>800</v>
      </c>
      <c r="D470" s="154">
        <v>9227</v>
      </c>
      <c r="E470" s="275" t="s">
        <v>801</v>
      </c>
    </row>
    <row r="471" spans="2:5" ht="51" customHeight="1">
      <c r="B471" s="155" t="s">
        <v>802</v>
      </c>
      <c r="C471" s="155"/>
      <c r="D471" s="155"/>
      <c r="E471" s="275" t="s">
        <v>803</v>
      </c>
    </row>
    <row r="472" spans="2:5" ht="51" customHeight="1">
      <c r="B472" s="155" t="s">
        <v>802</v>
      </c>
      <c r="C472" s="155"/>
      <c r="D472" s="155"/>
      <c r="E472" s="275" t="s">
        <v>803</v>
      </c>
    </row>
    <row r="473" spans="2:5" ht="51" customHeight="1">
      <c r="B473" s="155" t="s">
        <v>804</v>
      </c>
      <c r="C473" s="154" t="s">
        <v>805</v>
      </c>
      <c r="D473" s="155"/>
      <c r="E473" s="275" t="s">
        <v>806</v>
      </c>
    </row>
    <row r="474" spans="2:5" ht="51" customHeight="1">
      <c r="B474" s="155" t="s">
        <v>804</v>
      </c>
      <c r="C474" s="154" t="s">
        <v>805</v>
      </c>
      <c r="D474" s="155"/>
      <c r="E474" s="275" t="s">
        <v>806</v>
      </c>
    </row>
    <row r="475" spans="2:5" ht="51" customHeight="1">
      <c r="B475" s="155" t="s">
        <v>807</v>
      </c>
      <c r="C475" s="154"/>
      <c r="D475" s="155"/>
      <c r="E475" s="275" t="s">
        <v>808</v>
      </c>
    </row>
    <row r="476" spans="2:5" ht="51" customHeight="1">
      <c r="B476" s="153" t="s">
        <v>0</v>
      </c>
      <c r="C476" s="153" t="s">
        <v>1</v>
      </c>
      <c r="D476" s="232" t="s">
        <v>1494</v>
      </c>
      <c r="E476" s="261" t="s">
        <v>2</v>
      </c>
    </row>
    <row r="477" spans="2:5" ht="51" customHeight="1">
      <c r="B477" s="155" t="s">
        <v>809</v>
      </c>
      <c r="C477" s="154" t="s">
        <v>810</v>
      </c>
      <c r="D477" s="154" t="s">
        <v>1516</v>
      </c>
      <c r="E477" s="273" t="s">
        <v>811</v>
      </c>
    </row>
    <row r="478" spans="2:5" ht="51" customHeight="1">
      <c r="B478" s="155">
        <v>62009</v>
      </c>
      <c r="C478" s="154" t="s">
        <v>812</v>
      </c>
      <c r="D478" s="154">
        <v>9211</v>
      </c>
      <c r="E478" s="262" t="s">
        <v>813</v>
      </c>
    </row>
    <row r="479" spans="2:5" ht="51" customHeight="1">
      <c r="B479" s="155">
        <v>4211</v>
      </c>
      <c r="C479" s="154" t="s">
        <v>814</v>
      </c>
      <c r="D479" s="154">
        <v>9212</v>
      </c>
      <c r="E479" s="273" t="s">
        <v>815</v>
      </c>
    </row>
    <row r="480" spans="2:5" ht="51" customHeight="1">
      <c r="B480" s="155">
        <v>4219</v>
      </c>
      <c r="C480" s="154" t="s">
        <v>816</v>
      </c>
      <c r="D480" s="154" t="s">
        <v>1514</v>
      </c>
      <c r="E480" s="262" t="s">
        <v>817</v>
      </c>
    </row>
    <row r="481" spans="2:5" ht="51" customHeight="1">
      <c r="B481" s="155">
        <v>4220</v>
      </c>
      <c r="C481" s="154" t="s">
        <v>818</v>
      </c>
      <c r="D481" s="154">
        <v>9155</v>
      </c>
      <c r="E481" s="262" t="s">
        <v>819</v>
      </c>
    </row>
    <row r="482" spans="2:5" ht="51" customHeight="1">
      <c r="B482" s="169">
        <v>4218</v>
      </c>
      <c r="C482" s="170" t="s">
        <v>820</v>
      </c>
      <c r="D482" s="170" t="s">
        <v>1513</v>
      </c>
      <c r="E482" s="262" t="s">
        <v>821</v>
      </c>
    </row>
    <row r="483" spans="2:5" ht="51" customHeight="1">
      <c r="B483" s="156">
        <v>4207</v>
      </c>
      <c r="C483" s="156"/>
      <c r="D483" s="156"/>
      <c r="E483" s="274" t="s">
        <v>822</v>
      </c>
    </row>
    <row r="484" spans="2:5" ht="51" customHeight="1">
      <c r="B484" s="174">
        <v>6253</v>
      </c>
      <c r="C484" s="267" t="s">
        <v>823</v>
      </c>
      <c r="D484" s="267">
        <v>8209</v>
      </c>
      <c r="E484" s="273" t="s">
        <v>824</v>
      </c>
    </row>
    <row r="485" spans="2:5" ht="51" customHeight="1">
      <c r="B485" s="155" t="s">
        <v>825</v>
      </c>
      <c r="C485" s="154" t="s">
        <v>826</v>
      </c>
      <c r="D485" s="154">
        <v>8979</v>
      </c>
      <c r="E485" s="273" t="s">
        <v>827</v>
      </c>
    </row>
    <row r="486" spans="2:5" ht="51" customHeight="1">
      <c r="B486" s="155">
        <v>6277</v>
      </c>
      <c r="C486" s="154" t="s">
        <v>828</v>
      </c>
      <c r="D486" s="154" t="s">
        <v>1512</v>
      </c>
      <c r="E486" s="273" t="s">
        <v>829</v>
      </c>
    </row>
    <row r="487" spans="2:5" ht="51" customHeight="1">
      <c r="B487" s="174">
        <v>6235</v>
      </c>
      <c r="C487" s="267" t="s">
        <v>830</v>
      </c>
      <c r="D487" s="267">
        <v>8200</v>
      </c>
      <c r="E487" s="273" t="s">
        <v>831</v>
      </c>
    </row>
    <row r="488" spans="2:5" ht="51" customHeight="1">
      <c r="B488" s="155">
        <v>4216</v>
      </c>
      <c r="C488" s="154" t="s">
        <v>832</v>
      </c>
      <c r="D488" s="154">
        <v>8995</v>
      </c>
      <c r="E488" s="273" t="s">
        <v>833</v>
      </c>
    </row>
    <row r="489" spans="2:5" ht="51" customHeight="1">
      <c r="B489" s="155" t="s">
        <v>834</v>
      </c>
      <c r="C489" s="154" t="s">
        <v>835</v>
      </c>
      <c r="D489" s="154">
        <v>8201</v>
      </c>
      <c r="E489" s="273" t="s">
        <v>836</v>
      </c>
    </row>
    <row r="490" spans="2:5" ht="51" customHeight="1">
      <c r="B490" s="155">
        <v>7219</v>
      </c>
      <c r="C490" s="154" t="s">
        <v>837</v>
      </c>
      <c r="D490" s="154">
        <v>8796</v>
      </c>
      <c r="E490" s="273" t="s">
        <v>838</v>
      </c>
    </row>
    <row r="491" spans="2:5" ht="51" customHeight="1">
      <c r="B491" s="37" t="s">
        <v>1068</v>
      </c>
      <c r="C491" s="37" t="s">
        <v>839</v>
      </c>
      <c r="D491" s="37">
        <v>9637</v>
      </c>
      <c r="E491" s="262" t="s">
        <v>840</v>
      </c>
    </row>
    <row r="492" spans="2:5" ht="51" customHeight="1">
      <c r="B492" s="37" t="s">
        <v>1272</v>
      </c>
      <c r="C492" s="45" t="s">
        <v>841</v>
      </c>
      <c r="D492" s="37"/>
      <c r="E492" s="262" t="s">
        <v>842</v>
      </c>
    </row>
    <row r="493" spans="2:5" ht="51" customHeight="1">
      <c r="B493" s="155">
        <v>7241</v>
      </c>
      <c r="C493" s="154" t="s">
        <v>843</v>
      </c>
      <c r="D493" s="154">
        <v>8795</v>
      </c>
      <c r="E493" s="273" t="s">
        <v>844</v>
      </c>
    </row>
    <row r="494" spans="2:5" ht="51" customHeight="1">
      <c r="B494" s="35" t="s">
        <v>1273</v>
      </c>
      <c r="C494" s="35" t="s">
        <v>845</v>
      </c>
      <c r="D494" s="35"/>
      <c r="E494" s="262" t="s">
        <v>813</v>
      </c>
    </row>
    <row r="495" spans="2:5" ht="51" customHeight="1">
      <c r="B495" s="154">
        <v>4238</v>
      </c>
      <c r="C495" s="154" t="s">
        <v>846</v>
      </c>
      <c r="D495" s="154"/>
      <c r="E495" s="262" t="s">
        <v>847</v>
      </c>
    </row>
    <row r="496" spans="2:5" ht="51" customHeight="1">
      <c r="B496" s="154" t="s">
        <v>848</v>
      </c>
      <c r="C496" s="154" t="s">
        <v>849</v>
      </c>
      <c r="D496" s="154"/>
      <c r="E496" s="262" t="s">
        <v>850</v>
      </c>
    </row>
    <row r="497" spans="2:5" ht="51" customHeight="1">
      <c r="B497" s="154">
        <v>7288</v>
      </c>
      <c r="C497" s="154" t="s">
        <v>851</v>
      </c>
      <c r="D497" s="154"/>
      <c r="E497" s="262" t="s">
        <v>852</v>
      </c>
    </row>
    <row r="498" spans="2:5" ht="51" customHeight="1">
      <c r="B498" s="155">
        <v>4221</v>
      </c>
      <c r="C498" s="154" t="s">
        <v>853</v>
      </c>
      <c r="D498" s="154" t="s">
        <v>1511</v>
      </c>
      <c r="E498" s="262" t="s">
        <v>854</v>
      </c>
    </row>
    <row r="499" spans="2:5" ht="51" customHeight="1">
      <c r="B499" s="155">
        <v>4295</v>
      </c>
      <c r="C499" s="154" t="s">
        <v>855</v>
      </c>
      <c r="D499" s="154">
        <v>9237</v>
      </c>
      <c r="E499" s="262" t="s">
        <v>856</v>
      </c>
    </row>
    <row r="500" spans="2:5" ht="51" customHeight="1">
      <c r="B500" s="46" t="s">
        <v>857</v>
      </c>
      <c r="C500" s="35" t="s">
        <v>858</v>
      </c>
      <c r="D500" s="35"/>
      <c r="E500" s="262" t="s">
        <v>859</v>
      </c>
    </row>
    <row r="501" spans="2:5" ht="51" customHeight="1">
      <c r="B501" s="155">
        <v>4204</v>
      </c>
      <c r="C501" s="154" t="s">
        <v>860</v>
      </c>
      <c r="D501" s="154" t="s">
        <v>1510</v>
      </c>
      <c r="E501" s="273" t="s">
        <v>861</v>
      </c>
    </row>
    <row r="502" spans="2:5" ht="51" customHeight="1">
      <c r="B502" s="155">
        <v>4236</v>
      </c>
      <c r="C502" s="154" t="s">
        <v>862</v>
      </c>
      <c r="D502" s="154" t="s">
        <v>1509</v>
      </c>
      <c r="E502" s="273" t="s">
        <v>863</v>
      </c>
    </row>
    <row r="503" spans="2:5" ht="51" customHeight="1">
      <c r="B503" s="155">
        <v>6259</v>
      </c>
      <c r="C503" s="154" t="s">
        <v>864</v>
      </c>
      <c r="D503" s="154">
        <v>8415</v>
      </c>
      <c r="E503" s="262" t="s">
        <v>865</v>
      </c>
    </row>
    <row r="504" spans="2:5" ht="51" customHeight="1">
      <c r="B504" s="155">
        <v>6258</v>
      </c>
      <c r="C504" s="154" t="s">
        <v>866</v>
      </c>
      <c r="D504" s="154">
        <v>8191</v>
      </c>
      <c r="E504" s="262" t="s">
        <v>867</v>
      </c>
    </row>
    <row r="505" spans="2:5" ht="51" customHeight="1">
      <c r="B505" s="155">
        <v>7243</v>
      </c>
      <c r="C505" s="154" t="s">
        <v>868</v>
      </c>
      <c r="D505" s="154">
        <v>8850</v>
      </c>
      <c r="E505" s="262" t="s">
        <v>869</v>
      </c>
    </row>
    <row r="506" spans="2:5" ht="51" customHeight="1">
      <c r="B506" s="155">
        <v>4274</v>
      </c>
      <c r="C506" s="154" t="s">
        <v>870</v>
      </c>
      <c r="D506" s="154">
        <v>9504</v>
      </c>
      <c r="E506" s="262" t="s">
        <v>871</v>
      </c>
    </row>
    <row r="507" spans="2:5" ht="51" customHeight="1">
      <c r="B507" s="154">
        <v>7234</v>
      </c>
      <c r="C507" s="154" t="s">
        <v>872</v>
      </c>
      <c r="D507" s="154"/>
      <c r="E507" s="262" t="s">
        <v>873</v>
      </c>
    </row>
    <row r="508" spans="2:5" ht="51" customHeight="1">
      <c r="B508" s="168">
        <v>7233</v>
      </c>
      <c r="C508" s="154" t="s">
        <v>874</v>
      </c>
      <c r="D508" s="154"/>
      <c r="E508" s="262" t="s">
        <v>875</v>
      </c>
    </row>
    <row r="509" spans="2:5" ht="51" customHeight="1">
      <c r="B509" s="154">
        <v>4237</v>
      </c>
      <c r="C509" s="154" t="s">
        <v>876</v>
      </c>
      <c r="D509" s="154"/>
      <c r="E509" s="262" t="s">
        <v>877</v>
      </c>
    </row>
    <row r="510" spans="2:5" ht="51" customHeight="1">
      <c r="B510" s="154" t="s">
        <v>878</v>
      </c>
      <c r="C510" s="154" t="s">
        <v>879</v>
      </c>
      <c r="D510" s="154"/>
      <c r="E510" s="262" t="s">
        <v>880</v>
      </c>
    </row>
    <row r="511" spans="2:5" ht="51" customHeight="1">
      <c r="B511" s="155" t="s">
        <v>881</v>
      </c>
      <c r="C511" s="158" t="s">
        <v>882</v>
      </c>
      <c r="D511" s="154" t="s">
        <v>1508</v>
      </c>
      <c r="E511" s="262" t="s">
        <v>883</v>
      </c>
    </row>
    <row r="512" spans="2:5" ht="51" customHeight="1">
      <c r="B512" s="157" t="s">
        <v>1274</v>
      </c>
      <c r="C512" s="272" t="s">
        <v>884</v>
      </c>
      <c r="D512" s="154" t="s">
        <v>1507</v>
      </c>
      <c r="E512" s="262" t="s">
        <v>885</v>
      </c>
    </row>
    <row r="513" spans="2:8" ht="51" customHeight="1">
      <c r="B513" s="149" t="s">
        <v>886</v>
      </c>
      <c r="C513" s="271" t="s">
        <v>887</v>
      </c>
      <c r="D513" s="154">
        <v>9637</v>
      </c>
      <c r="E513" s="262" t="s">
        <v>888</v>
      </c>
    </row>
    <row r="514" spans="2:8" ht="51" customHeight="1">
      <c r="B514" s="156" t="s">
        <v>889</v>
      </c>
      <c r="C514" s="160"/>
      <c r="D514" s="156"/>
      <c r="E514" s="262" t="s">
        <v>890</v>
      </c>
    </row>
    <row r="515" spans="2:8" ht="51" customHeight="1">
      <c r="B515" s="174" t="s">
        <v>891</v>
      </c>
      <c r="C515" s="154" t="s">
        <v>892</v>
      </c>
      <c r="D515" s="154">
        <v>8872</v>
      </c>
      <c r="E515" s="262" t="s">
        <v>893</v>
      </c>
    </row>
    <row r="516" spans="2:8" ht="51" customHeight="1">
      <c r="B516" s="155">
        <v>7254</v>
      </c>
      <c r="C516" s="154" t="s">
        <v>894</v>
      </c>
      <c r="D516" s="154">
        <v>8851</v>
      </c>
      <c r="E516" s="262" t="s">
        <v>895</v>
      </c>
    </row>
    <row r="517" spans="2:8" ht="51" customHeight="1">
      <c r="B517" s="155" t="s">
        <v>896</v>
      </c>
      <c r="C517" s="154" t="s">
        <v>897</v>
      </c>
      <c r="D517" s="154">
        <v>8873</v>
      </c>
      <c r="E517" s="262" t="s">
        <v>898</v>
      </c>
    </row>
    <row r="518" spans="2:8" ht="51" customHeight="1">
      <c r="B518" s="154">
        <v>4244</v>
      </c>
      <c r="C518" s="154" t="s">
        <v>899</v>
      </c>
      <c r="D518" s="154"/>
      <c r="E518" s="262" t="s">
        <v>900</v>
      </c>
    </row>
    <row r="519" spans="2:8" ht="51" customHeight="1">
      <c r="B519" s="170">
        <v>7260</v>
      </c>
      <c r="C519" s="154" t="s">
        <v>901</v>
      </c>
      <c r="D519" s="154"/>
      <c r="E519" s="262" t="s">
        <v>902</v>
      </c>
    </row>
    <row r="520" spans="2:8" ht="51" customHeight="1">
      <c r="B520" s="156" t="s">
        <v>903</v>
      </c>
      <c r="C520" s="160"/>
      <c r="D520" s="156"/>
      <c r="E520" s="262" t="s">
        <v>904</v>
      </c>
    </row>
    <row r="521" spans="2:8" ht="51" customHeight="1">
      <c r="B521" s="156" t="s">
        <v>905</v>
      </c>
      <c r="C521" s="160"/>
      <c r="D521" s="156"/>
      <c r="E521" s="262" t="s">
        <v>906</v>
      </c>
    </row>
    <row r="522" spans="2:8" ht="51" customHeight="1">
      <c r="B522" s="172" t="s">
        <v>907</v>
      </c>
      <c r="C522" s="156"/>
      <c r="D522" s="156"/>
      <c r="E522" s="262" t="s">
        <v>908</v>
      </c>
    </row>
    <row r="523" spans="2:8" ht="51" customHeight="1">
      <c r="B523" s="153" t="s">
        <v>0</v>
      </c>
      <c r="C523" s="153" t="s">
        <v>1</v>
      </c>
      <c r="D523" s="232" t="s">
        <v>1494</v>
      </c>
      <c r="E523" s="261" t="s">
        <v>2</v>
      </c>
      <c r="F523" s="152"/>
    </row>
    <row r="524" spans="2:8" ht="51" customHeight="1">
      <c r="B524" s="154">
        <v>5416</v>
      </c>
      <c r="C524" s="154" t="s">
        <v>909</v>
      </c>
      <c r="D524" s="270">
        <v>3131</v>
      </c>
      <c r="E524" s="262" t="s">
        <v>910</v>
      </c>
      <c r="F524" s="152"/>
      <c r="G524" s="152">
        <v>1</v>
      </c>
      <c r="H524" s="152">
        <v>30</v>
      </c>
    </row>
    <row r="525" spans="2:8" ht="51" customHeight="1">
      <c r="B525" s="153" t="s">
        <v>0</v>
      </c>
      <c r="C525" s="153" t="s">
        <v>1</v>
      </c>
      <c r="D525" s="232" t="s">
        <v>1494</v>
      </c>
      <c r="E525" s="261" t="s">
        <v>2</v>
      </c>
      <c r="F525" s="152"/>
    </row>
    <row r="526" spans="2:8" ht="51" customHeight="1">
      <c r="B526" s="154" t="s">
        <v>911</v>
      </c>
      <c r="C526" s="154"/>
      <c r="D526" s="270"/>
      <c r="E526" s="262" t="s">
        <v>912</v>
      </c>
      <c r="F526" s="152"/>
    </row>
    <row r="527" spans="2:8" ht="51" customHeight="1">
      <c r="B527" s="154" t="s">
        <v>913</v>
      </c>
      <c r="C527" s="154"/>
      <c r="D527" s="270"/>
      <c r="E527" s="262" t="s">
        <v>914</v>
      </c>
    </row>
    <row r="528" spans="2:8" ht="51" customHeight="1">
      <c r="B528" s="269" t="s">
        <v>0</v>
      </c>
      <c r="C528" s="269" t="s">
        <v>1</v>
      </c>
      <c r="D528" s="232" t="s">
        <v>1494</v>
      </c>
      <c r="E528" s="268" t="s">
        <v>2</v>
      </c>
    </row>
    <row r="529" spans="2:5" ht="51" customHeight="1">
      <c r="B529" s="155">
        <v>7302</v>
      </c>
      <c r="C529" s="37"/>
      <c r="D529" s="154">
        <v>8866</v>
      </c>
      <c r="E529" s="262" t="s">
        <v>915</v>
      </c>
    </row>
    <row r="530" spans="2:5" ht="51" customHeight="1">
      <c r="B530" s="155">
        <v>7303</v>
      </c>
      <c r="C530" s="156"/>
      <c r="D530" s="154">
        <v>8959</v>
      </c>
      <c r="E530" s="262" t="s">
        <v>916</v>
      </c>
    </row>
    <row r="531" spans="2:5" ht="51" customHeight="1">
      <c r="B531" s="155">
        <v>7304</v>
      </c>
      <c r="C531" s="37"/>
      <c r="D531" s="154">
        <v>9031</v>
      </c>
      <c r="E531" s="262" t="s">
        <v>917</v>
      </c>
    </row>
    <row r="532" spans="2:5" ht="51" customHeight="1">
      <c r="B532" s="155">
        <v>7305</v>
      </c>
      <c r="C532" s="37"/>
      <c r="D532" s="154">
        <v>8865</v>
      </c>
      <c r="E532" s="262" t="s">
        <v>918</v>
      </c>
    </row>
    <row r="533" spans="2:5" ht="51" customHeight="1">
      <c r="B533" s="155">
        <v>7315</v>
      </c>
      <c r="C533" s="37"/>
      <c r="D533" s="154">
        <v>9166</v>
      </c>
      <c r="E533" s="262" t="s">
        <v>919</v>
      </c>
    </row>
    <row r="534" spans="2:5" ht="51" customHeight="1">
      <c r="B534" s="155">
        <v>7314</v>
      </c>
      <c r="C534" s="37"/>
      <c r="D534" s="154">
        <v>9200</v>
      </c>
      <c r="E534" s="262" t="s">
        <v>920</v>
      </c>
    </row>
    <row r="535" spans="2:5" ht="51" customHeight="1">
      <c r="B535" s="155">
        <v>7353</v>
      </c>
      <c r="C535" s="37"/>
      <c r="D535" s="154">
        <v>9256</v>
      </c>
      <c r="E535" s="262" t="s">
        <v>921</v>
      </c>
    </row>
    <row r="536" spans="2:5" ht="51" customHeight="1">
      <c r="B536" s="154">
        <v>4301</v>
      </c>
      <c r="C536" s="156"/>
      <c r="D536" s="154">
        <v>9217</v>
      </c>
      <c r="E536" s="262" t="s">
        <v>922</v>
      </c>
    </row>
    <row r="537" spans="2:5" ht="51" customHeight="1">
      <c r="B537" s="37">
        <v>4351</v>
      </c>
      <c r="C537" s="37"/>
      <c r="D537" s="37">
        <v>9452</v>
      </c>
      <c r="E537" s="262" t="s">
        <v>923</v>
      </c>
    </row>
    <row r="538" spans="2:5" ht="51" customHeight="1">
      <c r="B538" s="45" t="s">
        <v>924</v>
      </c>
      <c r="C538" s="37"/>
      <c r="D538" s="37"/>
      <c r="E538" s="262" t="s">
        <v>925</v>
      </c>
    </row>
    <row r="539" spans="2:5" ht="51" customHeight="1">
      <c r="B539" s="37">
        <v>4356</v>
      </c>
      <c r="C539" s="37"/>
      <c r="D539" s="37"/>
      <c r="E539" s="262" t="s">
        <v>926</v>
      </c>
    </row>
    <row r="540" spans="2:5" ht="51" customHeight="1">
      <c r="B540" s="175" t="s">
        <v>927</v>
      </c>
      <c r="C540" s="37"/>
      <c r="D540" s="37"/>
      <c r="E540" s="262" t="s">
        <v>928</v>
      </c>
    </row>
    <row r="541" spans="2:5" ht="51" customHeight="1">
      <c r="B541" s="154" t="s">
        <v>929</v>
      </c>
      <c r="C541" s="37"/>
      <c r="D541" s="154" t="s">
        <v>1506</v>
      </c>
      <c r="E541" s="262" t="s">
        <v>930</v>
      </c>
    </row>
    <row r="542" spans="2:5" ht="51" customHeight="1">
      <c r="B542" s="37" t="s">
        <v>931</v>
      </c>
      <c r="C542" s="37"/>
      <c r="D542" s="37"/>
      <c r="E542" s="262" t="s">
        <v>932</v>
      </c>
    </row>
    <row r="543" spans="2:5" ht="51" customHeight="1">
      <c r="B543" s="176">
        <v>7348</v>
      </c>
      <c r="C543" s="37"/>
      <c r="D543" s="159" t="s">
        <v>1505</v>
      </c>
      <c r="E543" s="262" t="s">
        <v>933</v>
      </c>
    </row>
    <row r="544" spans="2:5" ht="51" customHeight="1">
      <c r="B544" s="153" t="s">
        <v>0</v>
      </c>
      <c r="C544" s="153" t="s">
        <v>1</v>
      </c>
      <c r="D544" s="232" t="s">
        <v>1494</v>
      </c>
      <c r="E544" s="261" t="s">
        <v>2</v>
      </c>
    </row>
    <row r="545" spans="2:10" ht="51" customHeight="1">
      <c r="B545" s="155" t="s">
        <v>934</v>
      </c>
      <c r="C545" s="161" t="s">
        <v>935</v>
      </c>
      <c r="D545" s="154"/>
      <c r="E545" s="262" t="s">
        <v>936</v>
      </c>
      <c r="F545" s="152"/>
      <c r="H545" s="151"/>
      <c r="I545" s="152"/>
      <c r="J545" s="152"/>
    </row>
    <row r="546" spans="2:10" ht="51" customHeight="1">
      <c r="B546" s="155" t="s">
        <v>937</v>
      </c>
      <c r="C546" s="161" t="s">
        <v>938</v>
      </c>
      <c r="D546" s="154"/>
      <c r="E546" s="262" t="s">
        <v>939</v>
      </c>
      <c r="F546" s="152"/>
      <c r="H546" s="151"/>
      <c r="I546" s="152"/>
      <c r="J546" s="152"/>
    </row>
    <row r="547" spans="2:10" ht="51" customHeight="1">
      <c r="B547" s="155">
        <v>6670</v>
      </c>
      <c r="C547" s="161" t="s">
        <v>940</v>
      </c>
      <c r="D547" s="154"/>
      <c r="E547" s="262" t="s">
        <v>941</v>
      </c>
      <c r="F547" s="152"/>
      <c r="H547" s="151"/>
      <c r="I547" s="152"/>
      <c r="J547" s="152"/>
    </row>
    <row r="548" spans="2:10" ht="51" customHeight="1">
      <c r="B548" s="177">
        <v>6670</v>
      </c>
      <c r="C548" s="161" t="s">
        <v>940</v>
      </c>
      <c r="D548" s="178"/>
      <c r="E548" s="262" t="s">
        <v>941</v>
      </c>
      <c r="F548" s="152"/>
      <c r="H548" s="151"/>
      <c r="I548" s="152"/>
      <c r="J548" s="152"/>
    </row>
    <row r="549" spans="2:10" ht="51" customHeight="1">
      <c r="B549" s="56">
        <v>5417</v>
      </c>
      <c r="C549" s="161" t="s">
        <v>942</v>
      </c>
      <c r="D549" s="56"/>
      <c r="E549" s="262" t="s">
        <v>943</v>
      </c>
      <c r="F549" s="152"/>
      <c r="H549" s="151"/>
      <c r="I549" s="152"/>
      <c r="J549" s="152"/>
    </row>
    <row r="550" spans="2:10" ht="51" customHeight="1">
      <c r="B550" s="155">
        <v>4603</v>
      </c>
      <c r="C550" s="161" t="s">
        <v>944</v>
      </c>
      <c r="D550" s="154"/>
      <c r="E550" s="262" t="s">
        <v>945</v>
      </c>
      <c r="F550" s="152"/>
      <c r="H550" s="151"/>
      <c r="I550" s="152"/>
      <c r="J550" s="152"/>
    </row>
    <row r="551" spans="2:10" ht="51" customHeight="1">
      <c r="B551" s="155">
        <v>4608</v>
      </c>
      <c r="C551" s="161" t="s">
        <v>946</v>
      </c>
      <c r="D551" s="154"/>
      <c r="E551" s="262" t="s">
        <v>947</v>
      </c>
      <c r="F551" s="152"/>
      <c r="H551" s="151"/>
      <c r="I551" s="152"/>
      <c r="J551" s="152"/>
    </row>
    <row r="552" spans="2:10" ht="51" customHeight="1">
      <c r="B552" s="155">
        <v>4640</v>
      </c>
      <c r="C552" s="161" t="s">
        <v>948</v>
      </c>
      <c r="D552" s="154"/>
      <c r="E552" s="262" t="s">
        <v>949</v>
      </c>
      <c r="F552" s="152"/>
      <c r="H552" s="151"/>
      <c r="I552" s="152"/>
      <c r="J552" s="152"/>
    </row>
    <row r="553" spans="2:10" ht="51" customHeight="1">
      <c r="B553" s="155">
        <v>4642</v>
      </c>
      <c r="C553" s="161" t="s">
        <v>950</v>
      </c>
      <c r="D553" s="154"/>
      <c r="E553" s="262" t="s">
        <v>951</v>
      </c>
      <c r="F553" s="152"/>
      <c r="H553" s="151"/>
      <c r="I553" s="152"/>
      <c r="J553" s="152"/>
    </row>
    <row r="554" spans="2:10" ht="51" customHeight="1">
      <c r="B554" s="177">
        <v>4617</v>
      </c>
      <c r="C554" s="161" t="s">
        <v>952</v>
      </c>
      <c r="D554" s="178">
        <v>9170</v>
      </c>
      <c r="E554" s="262" t="s">
        <v>953</v>
      </c>
      <c r="F554" s="152"/>
      <c r="H554" s="151"/>
      <c r="I554" s="152"/>
      <c r="J554" s="152"/>
    </row>
    <row r="555" spans="2:10" ht="51" customHeight="1">
      <c r="B555" s="177">
        <v>6647</v>
      </c>
      <c r="C555" s="161" t="s">
        <v>954</v>
      </c>
      <c r="D555" s="178">
        <v>9181</v>
      </c>
      <c r="E555" s="262" t="s">
        <v>955</v>
      </c>
      <c r="F555" s="152"/>
      <c r="H555" s="151"/>
      <c r="I555" s="152"/>
      <c r="J555" s="152"/>
    </row>
    <row r="556" spans="2:10" ht="51" customHeight="1">
      <c r="B556" s="177" t="s">
        <v>956</v>
      </c>
      <c r="C556" s="161" t="s">
        <v>957</v>
      </c>
      <c r="D556" s="178">
        <v>9188</v>
      </c>
      <c r="E556" s="262" t="s">
        <v>958</v>
      </c>
      <c r="F556" s="152"/>
      <c r="H556" s="151"/>
      <c r="I556" s="152"/>
      <c r="J556" s="152"/>
    </row>
    <row r="557" spans="2:10" ht="51" customHeight="1">
      <c r="B557" s="178" t="s">
        <v>1057</v>
      </c>
      <c r="C557" s="161" t="s">
        <v>959</v>
      </c>
      <c r="D557" s="178"/>
      <c r="E557" s="262" t="s">
        <v>960</v>
      </c>
      <c r="F557" s="152"/>
      <c r="H557" s="151"/>
      <c r="I557" s="152"/>
      <c r="J557" s="152"/>
    </row>
    <row r="558" spans="2:10" ht="51" customHeight="1">
      <c r="B558" s="177" t="s">
        <v>961</v>
      </c>
      <c r="C558" s="161" t="s">
        <v>962</v>
      </c>
      <c r="D558" s="178">
        <v>9384</v>
      </c>
      <c r="E558" s="262" t="s">
        <v>963</v>
      </c>
      <c r="F558" s="152"/>
      <c r="H558" s="151"/>
      <c r="I558" s="152"/>
      <c r="J558" s="152"/>
    </row>
    <row r="559" spans="2:10" ht="51" customHeight="1">
      <c r="B559" s="177">
        <v>4616</v>
      </c>
      <c r="C559" s="161" t="s">
        <v>964</v>
      </c>
      <c r="D559" s="178">
        <v>9187</v>
      </c>
      <c r="E559" s="262" t="s">
        <v>965</v>
      </c>
      <c r="F559" s="152"/>
      <c r="H559" s="151"/>
      <c r="I559" s="152"/>
      <c r="J559" s="152"/>
    </row>
    <row r="560" spans="2:10" ht="51" customHeight="1">
      <c r="B560" s="177">
        <v>4616</v>
      </c>
      <c r="C560" s="161" t="s">
        <v>964</v>
      </c>
      <c r="D560" s="178">
        <v>9187</v>
      </c>
      <c r="E560" s="262" t="s">
        <v>965</v>
      </c>
      <c r="F560" s="152"/>
      <c r="H560" s="151"/>
      <c r="I560" s="152"/>
      <c r="J560" s="152"/>
    </row>
    <row r="561" spans="2:10" ht="51" customHeight="1">
      <c r="B561" s="177">
        <v>4612</v>
      </c>
      <c r="C561" s="161" t="s">
        <v>966</v>
      </c>
      <c r="D561" s="178">
        <v>9162</v>
      </c>
      <c r="E561" s="262" t="s">
        <v>967</v>
      </c>
      <c r="F561" s="152"/>
      <c r="H561" s="151"/>
      <c r="I561" s="152"/>
      <c r="J561" s="152"/>
    </row>
    <row r="562" spans="2:10" ht="51" customHeight="1">
      <c r="B562" s="177">
        <v>4612</v>
      </c>
      <c r="C562" s="161" t="s">
        <v>966</v>
      </c>
      <c r="D562" s="178">
        <v>9162</v>
      </c>
      <c r="E562" s="262" t="s">
        <v>967</v>
      </c>
      <c r="F562" s="152"/>
      <c r="H562" s="151"/>
      <c r="I562" s="152"/>
      <c r="J562" s="152"/>
    </row>
    <row r="563" spans="2:10" ht="51" customHeight="1">
      <c r="B563" s="177">
        <v>4602</v>
      </c>
      <c r="C563" s="161" t="s">
        <v>968</v>
      </c>
      <c r="D563" s="178">
        <v>9184</v>
      </c>
      <c r="E563" s="262" t="s">
        <v>969</v>
      </c>
      <c r="F563" s="152"/>
      <c r="H563" s="151"/>
      <c r="I563" s="152"/>
      <c r="J563" s="152"/>
    </row>
    <row r="564" spans="2:10" ht="51" customHeight="1">
      <c r="B564" s="56">
        <v>5418</v>
      </c>
      <c r="C564" s="161" t="s">
        <v>970</v>
      </c>
      <c r="D564" s="56"/>
      <c r="E564" s="262" t="s">
        <v>971</v>
      </c>
      <c r="F564" s="152"/>
      <c r="H564" s="151"/>
      <c r="I564" s="152"/>
      <c r="J564" s="152"/>
    </row>
    <row r="565" spans="2:10" ht="51" customHeight="1">
      <c r="B565" s="153" t="s">
        <v>0</v>
      </c>
      <c r="C565" s="153" t="s">
        <v>1</v>
      </c>
      <c r="D565" s="232" t="s">
        <v>1494</v>
      </c>
      <c r="E565" s="261" t="s">
        <v>2</v>
      </c>
    </row>
    <row r="566" spans="2:10" ht="51" customHeight="1">
      <c r="B566" s="161">
        <v>6497</v>
      </c>
      <c r="C566" s="154" t="s">
        <v>972</v>
      </c>
      <c r="D566" s="154" t="s">
        <v>1504</v>
      </c>
      <c r="E566" s="262" t="s">
        <v>973</v>
      </c>
    </row>
    <row r="567" spans="2:10" ht="51" customHeight="1">
      <c r="B567" s="161">
        <v>6486</v>
      </c>
      <c r="C567" s="154" t="s">
        <v>974</v>
      </c>
      <c r="D567" s="154" t="s">
        <v>1503</v>
      </c>
      <c r="E567" s="262" t="s">
        <v>975</v>
      </c>
    </row>
    <row r="568" spans="2:10" ht="51" customHeight="1">
      <c r="B568" s="161">
        <v>6481</v>
      </c>
      <c r="C568" s="264" t="s">
        <v>976</v>
      </c>
      <c r="D568" s="154" t="s">
        <v>1502</v>
      </c>
      <c r="E568" s="262" t="s">
        <v>977</v>
      </c>
    </row>
    <row r="569" spans="2:10" ht="51" customHeight="1">
      <c r="B569" s="161">
        <v>6465</v>
      </c>
      <c r="C569" s="154" t="s">
        <v>978</v>
      </c>
      <c r="D569" s="154" t="s">
        <v>1501</v>
      </c>
      <c r="E569" s="262" t="s">
        <v>979</v>
      </c>
    </row>
    <row r="570" spans="2:10" ht="51" customHeight="1">
      <c r="B570" s="161">
        <v>6485</v>
      </c>
      <c r="C570" s="154" t="s">
        <v>980</v>
      </c>
      <c r="D570" s="154" t="s">
        <v>1500</v>
      </c>
      <c r="E570" s="262" t="s">
        <v>981</v>
      </c>
    </row>
    <row r="571" spans="2:10" ht="51" customHeight="1">
      <c r="B571" s="161">
        <v>4405</v>
      </c>
      <c r="C571" s="154" t="s">
        <v>982</v>
      </c>
      <c r="D571" s="154" t="s">
        <v>1499</v>
      </c>
      <c r="E571" s="262" t="s">
        <v>983</v>
      </c>
    </row>
    <row r="572" spans="2:10" ht="51" customHeight="1">
      <c r="B572" s="161">
        <v>9070</v>
      </c>
      <c r="C572" s="154" t="s">
        <v>984</v>
      </c>
      <c r="D572" s="154"/>
      <c r="E572" s="262" t="s">
        <v>985</v>
      </c>
    </row>
    <row r="573" spans="2:10" ht="51" customHeight="1">
      <c r="B573" s="161">
        <v>4404</v>
      </c>
      <c r="C573" s="154" t="s">
        <v>986</v>
      </c>
      <c r="D573" s="154" t="s">
        <v>1498</v>
      </c>
      <c r="E573" s="262" t="s">
        <v>987</v>
      </c>
    </row>
    <row r="574" spans="2:10" ht="51" customHeight="1">
      <c r="B574" s="161">
        <v>6460</v>
      </c>
      <c r="C574" s="154" t="s">
        <v>988</v>
      </c>
      <c r="D574" s="154"/>
      <c r="E574" s="262" t="s">
        <v>989</v>
      </c>
    </row>
    <row r="575" spans="2:10" ht="51" customHeight="1">
      <c r="B575" s="151">
        <v>6496</v>
      </c>
      <c r="C575" s="154" t="s">
        <v>990</v>
      </c>
      <c r="D575" s="154" t="s">
        <v>1497</v>
      </c>
      <c r="E575" s="262" t="s">
        <v>991</v>
      </c>
    </row>
    <row r="576" spans="2:10" ht="51" customHeight="1">
      <c r="B576" s="154" t="s">
        <v>992</v>
      </c>
      <c r="C576" s="266" t="s">
        <v>993</v>
      </c>
      <c r="D576" s="154"/>
      <c r="E576" s="262" t="s">
        <v>994</v>
      </c>
    </row>
    <row r="577" spans="2:5" ht="51" customHeight="1">
      <c r="B577" s="151">
        <v>4402</v>
      </c>
      <c r="C577" s="266" t="s">
        <v>995</v>
      </c>
      <c r="D577" s="154"/>
      <c r="E577" s="262" t="s">
        <v>996</v>
      </c>
    </row>
    <row r="578" spans="2:5" ht="51" customHeight="1">
      <c r="B578" s="154" t="s">
        <v>997</v>
      </c>
      <c r="C578" s="154" t="s">
        <v>998</v>
      </c>
      <c r="D578" s="154"/>
      <c r="E578" s="262" t="s">
        <v>999</v>
      </c>
    </row>
    <row r="579" spans="2:5" ht="51" customHeight="1">
      <c r="B579" s="154" t="s">
        <v>1000</v>
      </c>
      <c r="C579" s="154" t="s">
        <v>1001</v>
      </c>
      <c r="D579" s="154">
        <v>8978</v>
      </c>
      <c r="E579" s="262" t="s">
        <v>1002</v>
      </c>
    </row>
    <row r="580" spans="2:5" ht="51" customHeight="1">
      <c r="B580" s="154" t="s">
        <v>1003</v>
      </c>
      <c r="C580" s="159" t="s">
        <v>1004</v>
      </c>
      <c r="D580" s="154"/>
      <c r="E580" s="262" t="s">
        <v>1005</v>
      </c>
    </row>
    <row r="581" spans="2:5" ht="51" customHeight="1">
      <c r="B581" s="154" t="s">
        <v>1006</v>
      </c>
      <c r="C581" s="159" t="s">
        <v>1007</v>
      </c>
      <c r="D581" s="159" t="s">
        <v>1496</v>
      </c>
      <c r="E581" s="262" t="s">
        <v>1008</v>
      </c>
    </row>
    <row r="582" spans="2:5" ht="51" customHeight="1">
      <c r="B582" s="154" t="s">
        <v>1009</v>
      </c>
      <c r="C582" s="159" t="s">
        <v>1010</v>
      </c>
      <c r="D582" s="159" t="s">
        <v>1495</v>
      </c>
      <c r="E582" s="262" t="s">
        <v>1011</v>
      </c>
    </row>
    <row r="583" spans="2:5" ht="51" customHeight="1">
      <c r="B583" s="153" t="s">
        <v>0</v>
      </c>
      <c r="C583" s="153" t="s">
        <v>1</v>
      </c>
      <c r="D583" s="232" t="s">
        <v>1494</v>
      </c>
      <c r="E583" s="261" t="s">
        <v>2</v>
      </c>
    </row>
    <row r="584" spans="2:5" ht="51" customHeight="1">
      <c r="B584" s="155" t="s">
        <v>1012</v>
      </c>
      <c r="C584" s="154"/>
      <c r="D584" s="154"/>
      <c r="E584" s="265" t="s">
        <v>1013</v>
      </c>
    </row>
    <row r="585" spans="2:5" ht="51" customHeight="1">
      <c r="B585" s="155" t="s">
        <v>1014</v>
      </c>
      <c r="C585" s="161"/>
      <c r="D585" s="161"/>
      <c r="E585" s="265" t="s">
        <v>1015</v>
      </c>
    </row>
    <row r="586" spans="2:5" ht="51" customHeight="1">
      <c r="B586" s="155" t="s">
        <v>1016</v>
      </c>
      <c r="C586" s="161"/>
      <c r="D586" s="161"/>
      <c r="E586" s="265" t="s">
        <v>1017</v>
      </c>
    </row>
    <row r="587" spans="2:5" ht="51" customHeight="1">
      <c r="B587" s="155" t="s">
        <v>1018</v>
      </c>
      <c r="C587" s="161"/>
      <c r="D587" s="161"/>
      <c r="E587" s="265" t="s">
        <v>1019</v>
      </c>
    </row>
    <row r="588" spans="2:5" ht="51" customHeight="1">
      <c r="B588" s="155" t="s">
        <v>1020</v>
      </c>
      <c r="C588" s="161"/>
      <c r="D588" s="161"/>
      <c r="E588" s="265" t="s">
        <v>1021</v>
      </c>
    </row>
    <row r="589" spans="2:5" ht="51" customHeight="1">
      <c r="B589" s="155" t="s">
        <v>1022</v>
      </c>
      <c r="C589" s="161"/>
      <c r="D589" s="161"/>
      <c r="E589" s="265" t="s">
        <v>1023</v>
      </c>
    </row>
    <row r="590" spans="2:5" ht="51" customHeight="1">
      <c r="B590" s="155" t="s">
        <v>1024</v>
      </c>
      <c r="C590" s="161"/>
      <c r="D590" s="161"/>
      <c r="E590" s="265" t="s">
        <v>1025</v>
      </c>
    </row>
    <row r="591" spans="2:5" ht="45" customHeight="1">
      <c r="B591" s="180" t="s">
        <v>1026</v>
      </c>
      <c r="C591" s="161"/>
      <c r="D591" s="161"/>
      <c r="E591" s="263" t="s">
        <v>1026</v>
      </c>
    </row>
    <row r="592" spans="2:5" ht="45" customHeight="1">
      <c r="B592" s="180" t="s">
        <v>1027</v>
      </c>
      <c r="C592" s="161"/>
      <c r="D592" s="161"/>
      <c r="E592" s="263" t="s">
        <v>1027</v>
      </c>
    </row>
    <row r="593" spans="2:5" ht="51" customHeight="1">
      <c r="B593" s="153" t="s">
        <v>0</v>
      </c>
      <c r="C593" s="153" t="s">
        <v>1</v>
      </c>
      <c r="D593" s="232" t="s">
        <v>1494</v>
      </c>
      <c r="E593" s="261" t="s">
        <v>2</v>
      </c>
    </row>
    <row r="594" spans="2:5" ht="51" customHeight="1">
      <c r="B594" s="179" t="s">
        <v>1028</v>
      </c>
      <c r="C594" s="180"/>
      <c r="D594" s="260"/>
      <c r="E594" s="258" t="s">
        <v>1029</v>
      </c>
    </row>
    <row r="595" spans="2:5" ht="51" customHeight="1">
      <c r="B595" s="179" t="s">
        <v>1275</v>
      </c>
      <c r="C595" s="180"/>
      <c r="D595" s="260"/>
      <c r="E595" s="258" t="s">
        <v>1030</v>
      </c>
    </row>
    <row r="596" spans="2:5" ht="51" customHeight="1">
      <c r="B596" s="179" t="s">
        <v>1031</v>
      </c>
      <c r="C596" s="180"/>
      <c r="D596" s="260"/>
      <c r="E596" s="258" t="s">
        <v>1032</v>
      </c>
    </row>
    <row r="597" spans="2:5" ht="51" customHeight="1">
      <c r="B597" s="179" t="s">
        <v>1033</v>
      </c>
      <c r="C597" s="180"/>
      <c r="D597" s="260"/>
      <c r="E597" s="258" t="s">
        <v>1034</v>
      </c>
    </row>
    <row r="598" spans="2:5" ht="51" customHeight="1">
      <c r="B598" s="179" t="s">
        <v>1035</v>
      </c>
      <c r="C598" s="180"/>
      <c r="D598" s="259"/>
      <c r="E598" s="258" t="s">
        <v>1036</v>
      </c>
    </row>
    <row r="599" spans="2:5" ht="51" customHeight="1">
      <c r="B599" s="179" t="s">
        <v>1276</v>
      </c>
      <c r="C599" s="257"/>
      <c r="D599" s="161"/>
      <c r="E599" s="256" t="s">
        <v>1037</v>
      </c>
    </row>
  </sheetData>
  <sheetProtection sheet="1" formatCells="0" formatColumns="0" formatRows="0" insertColumns="0" insertRows="0" insertHyperlinks="0" deleteColumns="0" deleteRows="0" sort="0" autoFilter="0" pivotTables="0"/>
  <pageMargins left="0.75" right="0.75" top="1" bottom="1" header="0.51" footer="0.51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B2505"/>
  <sheetViews>
    <sheetView tabSelected="1" topLeftCell="A450" zoomScale="80" zoomScaleNormal="80" workbookViewId="0">
      <selection activeCell="R461" sqref="R461:T467"/>
    </sheetView>
  </sheetViews>
  <sheetFormatPr defaultRowHeight="23.25"/>
  <cols>
    <col min="1" max="1" width="22" style="81" customWidth="1"/>
    <col min="2" max="2" width="15.85546875" style="233" customWidth="1"/>
    <col min="3" max="3" width="5.85546875" style="120" customWidth="1"/>
    <col min="4" max="4" width="5.42578125" style="120" customWidth="1"/>
    <col min="5" max="5" width="30.85546875" style="61" customWidth="1"/>
    <col min="6" max="6" width="19.42578125" style="1" customWidth="1"/>
    <col min="7" max="7" width="27.7109375" style="1" customWidth="1"/>
    <col min="8" max="8" width="16.5703125" style="61" customWidth="1"/>
    <col min="9" max="9" width="25.42578125" style="219" customWidth="1"/>
    <col min="10" max="10" width="42.28515625" style="61" customWidth="1"/>
    <col min="11" max="11" width="13.42578125" style="1" customWidth="1"/>
    <col min="12" max="12" width="14.5703125" style="1" customWidth="1"/>
    <col min="13" max="13" width="12.28515625" style="1" customWidth="1"/>
    <col min="14" max="14" width="5" style="1" customWidth="1"/>
    <col min="15" max="15" width="10.5703125" style="2" customWidth="1"/>
    <col min="16" max="16" width="9.7109375" style="3" customWidth="1"/>
    <col min="17" max="17" width="11.7109375" style="3" customWidth="1"/>
    <col min="18" max="18" width="16.42578125" style="3" customWidth="1"/>
    <col min="19" max="19" width="16" customWidth="1"/>
    <col min="20" max="21" width="9.140625" style="87"/>
    <col min="22" max="22" width="15.28515625" style="87" bestFit="1" customWidth="1"/>
    <col min="23" max="23" width="11.5703125" style="87" bestFit="1" customWidth="1"/>
    <col min="24" max="24" width="13.5703125" style="87" bestFit="1" customWidth="1"/>
  </cols>
  <sheetData>
    <row r="1" spans="1:24" ht="40.5" customHeight="1">
      <c r="B1" s="67" t="s">
        <v>1039</v>
      </c>
      <c r="C1" s="502" t="s">
        <v>2995</v>
      </c>
      <c r="D1" s="502" t="s">
        <v>2996</v>
      </c>
      <c r="E1" s="67" t="s">
        <v>1038</v>
      </c>
      <c r="F1" s="4" t="s">
        <v>0</v>
      </c>
      <c r="G1" s="232" t="s">
        <v>1494</v>
      </c>
      <c r="H1" s="67" t="s">
        <v>1076</v>
      </c>
      <c r="I1" s="67" t="s">
        <v>1159</v>
      </c>
      <c r="J1" s="67" t="s">
        <v>1181</v>
      </c>
      <c r="K1" s="4" t="s">
        <v>1</v>
      </c>
      <c r="L1" s="148" t="s">
        <v>1161</v>
      </c>
      <c r="M1" s="148" t="s">
        <v>1096</v>
      </c>
      <c r="N1" s="5" t="s">
        <v>2</v>
      </c>
      <c r="O1" s="6" t="s">
        <v>3</v>
      </c>
      <c r="P1" s="6" t="s">
        <v>1051</v>
      </c>
      <c r="Q1" s="6" t="s">
        <v>4</v>
      </c>
      <c r="R1" s="85" t="s">
        <v>1048</v>
      </c>
      <c r="S1" s="128" t="s">
        <v>1040</v>
      </c>
      <c r="W1" s="182" t="s">
        <v>2855</v>
      </c>
      <c r="X1" s="602" t="s">
        <v>2941</v>
      </c>
    </row>
    <row r="2" spans="1:24" s="87" customFormat="1" ht="75" customHeight="1">
      <c r="A2" s="182"/>
      <c r="B2" s="672"/>
      <c r="C2" s="672"/>
      <c r="D2" s="672"/>
      <c r="E2" s="26"/>
      <c r="F2" s="81"/>
      <c r="G2" s="233"/>
      <c r="H2" s="26"/>
      <c r="I2" s="192"/>
      <c r="J2" s="26"/>
      <c r="K2" s="81"/>
      <c r="L2" s="81"/>
      <c r="M2" s="81">
        <f t="shared" ref="M2:M66" si="0">IFERROR(FIND(RIGHT(L2,5),N2,1),FALSE)</f>
        <v>1</v>
      </c>
      <c r="N2" s="21"/>
      <c r="O2" s="19"/>
      <c r="P2" s="19"/>
      <c r="Q2" s="19"/>
      <c r="R2" s="19"/>
      <c r="S2" s="129"/>
    </row>
    <row r="3" spans="1:24" s="87" customFormat="1" ht="75" customHeight="1">
      <c r="A3" s="182"/>
      <c r="B3" s="672"/>
      <c r="C3" s="672"/>
      <c r="D3" s="672"/>
      <c r="E3" s="26"/>
      <c r="F3" s="81"/>
      <c r="G3" s="233"/>
      <c r="H3" s="26"/>
      <c r="I3" s="192"/>
      <c r="J3" s="26"/>
      <c r="K3" s="81"/>
      <c r="L3" s="81"/>
      <c r="M3" s="81"/>
      <c r="N3" s="21"/>
      <c r="O3" s="19"/>
      <c r="P3" s="19"/>
      <c r="Q3" s="19"/>
      <c r="R3" s="19"/>
      <c r="S3" s="129"/>
    </row>
    <row r="4" spans="1:24" s="87" customFormat="1" ht="50.25" customHeight="1">
      <c r="A4" s="182"/>
      <c r="B4" s="673"/>
      <c r="C4" s="673"/>
      <c r="D4" s="673"/>
      <c r="E4" s="26"/>
      <c r="F4" s="81"/>
      <c r="G4" s="233"/>
      <c r="H4" s="26"/>
      <c r="I4" s="192"/>
      <c r="J4" s="26"/>
      <c r="K4" s="81"/>
      <c r="L4" s="81"/>
      <c r="M4" s="81">
        <f t="shared" si="0"/>
        <v>1</v>
      </c>
      <c r="N4" s="21"/>
      <c r="O4" s="19"/>
      <c r="P4" s="19"/>
      <c r="Q4" s="19"/>
      <c r="R4" s="19"/>
      <c r="S4" s="129"/>
    </row>
    <row r="5" spans="1:24" s="87" customFormat="1" ht="48.75" customHeight="1">
      <c r="A5" s="182"/>
      <c r="B5" s="674"/>
      <c r="C5" s="84"/>
      <c r="D5" s="84"/>
      <c r="E5" s="9"/>
      <c r="F5" s="81"/>
      <c r="G5" s="81"/>
      <c r="H5" s="9"/>
      <c r="I5" s="193"/>
      <c r="J5" s="9"/>
      <c r="K5" s="81"/>
      <c r="L5" s="81"/>
      <c r="M5" s="81">
        <f t="shared" si="0"/>
        <v>1</v>
      </c>
      <c r="N5" s="21"/>
      <c r="O5" s="19"/>
      <c r="P5" s="19"/>
      <c r="Q5" s="19"/>
      <c r="R5" s="19"/>
      <c r="S5" s="129"/>
    </row>
    <row r="6" spans="1:24" s="87" customFormat="1" ht="43.5" customHeight="1">
      <c r="A6" s="182"/>
      <c r="B6" s="679"/>
      <c r="C6" s="679"/>
      <c r="D6" s="679"/>
      <c r="E6" s="26"/>
      <c r="F6" s="81"/>
      <c r="G6" s="233"/>
      <c r="H6" s="26"/>
      <c r="I6" s="192"/>
      <c r="J6" s="26"/>
      <c r="K6" s="81"/>
      <c r="L6" s="81"/>
      <c r="M6" s="81">
        <f t="shared" si="0"/>
        <v>1</v>
      </c>
      <c r="N6" s="21"/>
      <c r="O6" s="19"/>
      <c r="P6" s="19"/>
      <c r="Q6" s="19"/>
      <c r="R6" s="19"/>
      <c r="S6" s="129"/>
    </row>
    <row r="7" spans="1:24" s="87" customFormat="1" ht="38.25" customHeight="1">
      <c r="A7" s="182"/>
      <c r="B7" s="680"/>
      <c r="C7" s="680"/>
      <c r="D7" s="680"/>
      <c r="E7" s="86" t="s">
        <v>1028</v>
      </c>
      <c r="F7" s="86" t="s">
        <v>1028</v>
      </c>
      <c r="G7" s="233"/>
      <c r="H7" s="86"/>
      <c r="I7" s="86" t="s">
        <v>1180</v>
      </c>
      <c r="J7" s="220" t="s">
        <v>1121</v>
      </c>
      <c r="K7" s="81"/>
      <c r="L7" s="81"/>
      <c r="M7" s="81">
        <f t="shared" si="0"/>
        <v>1</v>
      </c>
      <c r="N7" s="58" t="s">
        <v>1029</v>
      </c>
      <c r="O7" s="18">
        <v>250</v>
      </c>
      <c r="P7" s="59">
        <v>1</v>
      </c>
      <c r="Q7" s="10">
        <f>SUM(O7*P7)</f>
        <v>250</v>
      </c>
      <c r="R7" s="81"/>
      <c r="S7" s="129"/>
    </row>
    <row r="8" spans="1:24" s="87" customFormat="1" ht="49.5" customHeight="1">
      <c r="A8" s="182"/>
      <c r="B8" s="681"/>
      <c r="C8" s="681"/>
      <c r="D8" s="681"/>
      <c r="E8" s="86" t="s">
        <v>1275</v>
      </c>
      <c r="F8" s="86" t="s">
        <v>1275</v>
      </c>
      <c r="G8" s="76" t="s">
        <v>2947</v>
      </c>
      <c r="H8" s="86"/>
      <c r="I8" s="86" t="s">
        <v>1180</v>
      </c>
      <c r="J8" s="220" t="s">
        <v>1121</v>
      </c>
      <c r="K8" s="81"/>
      <c r="L8" s="81"/>
      <c r="M8" s="81">
        <f t="shared" si="0"/>
        <v>1</v>
      </c>
      <c r="N8" s="58" t="s">
        <v>1030</v>
      </c>
      <c r="O8" s="18">
        <v>300</v>
      </c>
      <c r="P8" s="59">
        <v>1</v>
      </c>
      <c r="Q8" s="10">
        <f>SUM(O8*P8)</f>
        <v>300</v>
      </c>
      <c r="R8" s="81"/>
      <c r="S8" s="129"/>
    </row>
    <row r="9" spans="1:24" s="87" customFormat="1" ht="37.5" customHeight="1">
      <c r="A9" s="182"/>
      <c r="B9" s="681"/>
      <c r="C9" s="681"/>
      <c r="D9" s="681"/>
      <c r="E9" s="86" t="s">
        <v>1031</v>
      </c>
      <c r="F9" s="86" t="s">
        <v>1031</v>
      </c>
      <c r="G9" s="233"/>
      <c r="H9" s="86"/>
      <c r="I9" s="86" t="s">
        <v>1180</v>
      </c>
      <c r="J9" s="220" t="s">
        <v>1121</v>
      </c>
      <c r="K9" s="81"/>
      <c r="L9" s="81"/>
      <c r="M9" s="81">
        <f t="shared" si="0"/>
        <v>1</v>
      </c>
      <c r="N9" s="58" t="s">
        <v>1032</v>
      </c>
      <c r="O9" s="18">
        <v>300</v>
      </c>
      <c r="P9" s="59">
        <v>1</v>
      </c>
      <c r="Q9" s="10">
        <f>SUM(O9*P9)</f>
        <v>300</v>
      </c>
      <c r="R9" s="81"/>
      <c r="S9" s="129"/>
    </row>
    <row r="10" spans="1:24" s="87" customFormat="1" ht="40.5" customHeight="1">
      <c r="A10" s="182"/>
      <c r="B10" s="681"/>
      <c r="C10" s="681"/>
      <c r="D10" s="681"/>
      <c r="E10" s="86" t="s">
        <v>1033</v>
      </c>
      <c r="F10" s="86" t="s">
        <v>1033</v>
      </c>
      <c r="G10" s="233"/>
      <c r="H10" s="86"/>
      <c r="I10" s="86" t="s">
        <v>1180</v>
      </c>
      <c r="J10" s="220" t="s">
        <v>1121</v>
      </c>
      <c r="K10" s="81"/>
      <c r="L10" s="81"/>
      <c r="M10" s="81">
        <f t="shared" si="0"/>
        <v>1</v>
      </c>
      <c r="N10" s="58" t="s">
        <v>1034</v>
      </c>
      <c r="O10" s="18">
        <v>300</v>
      </c>
      <c r="P10" s="59">
        <v>1</v>
      </c>
      <c r="Q10" s="10">
        <f>SUM(O10*P10)</f>
        <v>300</v>
      </c>
      <c r="R10" s="81"/>
      <c r="S10" s="129"/>
    </row>
    <row r="11" spans="1:24" s="87" customFormat="1" ht="31.5" customHeight="1">
      <c r="A11" s="182"/>
      <c r="B11" s="681"/>
      <c r="C11" s="681"/>
      <c r="D11" s="681"/>
      <c r="E11" s="1528" t="s">
        <v>1035</v>
      </c>
      <c r="F11" s="1528" t="s">
        <v>1035</v>
      </c>
      <c r="G11" s="234"/>
      <c r="H11" s="135"/>
      <c r="I11" s="187" t="s">
        <v>1180</v>
      </c>
      <c r="J11" s="221" t="s">
        <v>1121</v>
      </c>
      <c r="K11" s="81"/>
      <c r="L11" s="81"/>
      <c r="M11" s="81">
        <f t="shared" si="0"/>
        <v>1</v>
      </c>
      <c r="N11" s="58" t="s">
        <v>1036</v>
      </c>
      <c r="O11" s="18">
        <v>300</v>
      </c>
      <c r="P11" s="1530">
        <v>1</v>
      </c>
      <c r="Q11" s="10">
        <f>SUM(O11*P11)</f>
        <v>300</v>
      </c>
      <c r="R11" s="81"/>
      <c r="S11" s="129"/>
    </row>
    <row r="12" spans="1:24" s="87" customFormat="1" ht="22.5" customHeight="1">
      <c r="A12" s="182"/>
      <c r="B12" s="682"/>
      <c r="C12" s="682"/>
      <c r="D12" s="682"/>
      <c r="E12" s="1529"/>
      <c r="F12" s="1529"/>
      <c r="G12" s="235"/>
      <c r="H12" s="136"/>
      <c r="I12" s="188" t="s">
        <v>1180</v>
      </c>
      <c r="J12" s="222" t="s">
        <v>1121</v>
      </c>
      <c r="K12" s="81"/>
      <c r="L12" s="81"/>
      <c r="M12" s="81">
        <f t="shared" si="0"/>
        <v>1</v>
      </c>
      <c r="N12" s="60" t="s">
        <v>1037</v>
      </c>
      <c r="O12" s="139">
        <v>50</v>
      </c>
      <c r="P12" s="1531"/>
      <c r="Q12" s="10">
        <v>50</v>
      </c>
      <c r="R12" s="81"/>
      <c r="S12" s="129"/>
      <c r="V12" s="87" t="s">
        <v>2955</v>
      </c>
    </row>
    <row r="13" spans="1:24" s="87" customFormat="1" ht="27" customHeight="1">
      <c r="A13" s="182" t="s">
        <v>4082</v>
      </c>
      <c r="B13" s="233"/>
      <c r="C13" s="233"/>
      <c r="D13" s="233"/>
      <c r="E13" s="395" t="s">
        <v>1277</v>
      </c>
      <c r="F13" s="8"/>
      <c r="G13" s="76">
        <v>3094</v>
      </c>
      <c r="H13" s="76" t="s">
        <v>1164</v>
      </c>
      <c r="I13" s="194" t="s">
        <v>1167</v>
      </c>
      <c r="J13" s="76" t="s">
        <v>1128</v>
      </c>
      <c r="K13" s="9"/>
      <c r="L13" s="81" t="str">
        <f t="shared" ref="L13:L66" si="1">IF(LEFT(E13,1)="B",IF(IFERROR(FIND("Handle",N13,1),"!door")="!door","PowerMirror","DoorHandle"),IF(LEFT(E13,2)="DS","DoorHandle",IF(LEFT(E13,2)="IF","DoorHandle","EngineMount")))</f>
        <v>EngineMount</v>
      </c>
      <c r="M13" s="81" t="b">
        <f t="shared" si="0"/>
        <v>0</v>
      </c>
      <c r="N13" s="11"/>
      <c r="O13" s="12"/>
      <c r="P13" s="107" t="s">
        <v>1978</v>
      </c>
      <c r="Q13" s="12"/>
      <c r="R13"/>
      <c r="S13"/>
      <c r="U13" s="87" t="str">
        <f>MID(E13,3,4)</f>
        <v>5355</v>
      </c>
      <c r="V13" s="87" t="str">
        <f>IF(LEN(U13)=4,"ENG MNT", "")</f>
        <v>ENG MNT</v>
      </c>
    </row>
    <row r="14" spans="1:24" s="87" customFormat="1" ht="34.5" customHeight="1">
      <c r="A14" s="182" t="s">
        <v>3592</v>
      </c>
      <c r="B14" s="233"/>
      <c r="C14" s="233"/>
      <c r="D14" s="233"/>
      <c r="E14" s="26" t="s">
        <v>1278</v>
      </c>
      <c r="F14" s="9"/>
      <c r="G14" s="70">
        <v>2628</v>
      </c>
      <c r="H14" s="70" t="s">
        <v>1164</v>
      </c>
      <c r="I14" s="195" t="s">
        <v>1165</v>
      </c>
      <c r="J14" s="70" t="s">
        <v>3642</v>
      </c>
      <c r="K14" s="9"/>
      <c r="L14" s="81" t="str">
        <f t="shared" si="1"/>
        <v>EngineMount</v>
      </c>
      <c r="M14" s="81" t="b">
        <f t="shared" si="0"/>
        <v>0</v>
      </c>
      <c r="N14" s="11"/>
      <c r="O14" s="12">
        <v>20</v>
      </c>
      <c r="P14" s="12">
        <v>1</v>
      </c>
      <c r="Q14" s="12">
        <v>20</v>
      </c>
      <c r="R14"/>
      <c r="S14"/>
      <c r="U14" s="87" t="str">
        <f t="shared" ref="U14:U77" si="2">MID(E14,3,4)</f>
        <v>2628</v>
      </c>
      <c r="V14" s="87" t="str">
        <f t="shared" ref="V14:V77" si="3">IF(LEN(U14)=4,"ENG MNT", "")</f>
        <v>ENG MNT</v>
      </c>
    </row>
    <row r="15" spans="1:24" s="127" customFormat="1" ht="30" customHeight="1">
      <c r="A15" s="880"/>
      <c r="B15" s="677"/>
      <c r="C15" s="677"/>
      <c r="D15" s="677"/>
      <c r="E15" s="88" t="s">
        <v>1279</v>
      </c>
      <c r="F15" s="105"/>
      <c r="G15" s="378">
        <v>9190</v>
      </c>
      <c r="H15" s="378" t="s">
        <v>1164</v>
      </c>
      <c r="I15" s="910" t="s">
        <v>1167</v>
      </c>
      <c r="J15" s="378" t="s">
        <v>1129</v>
      </c>
      <c r="K15" s="105"/>
      <c r="L15" s="122" t="str">
        <f t="shared" si="1"/>
        <v>EngineMount</v>
      </c>
      <c r="M15" s="122" t="b">
        <f t="shared" si="0"/>
        <v>0</v>
      </c>
      <c r="N15" s="374"/>
      <c r="O15" s="107">
        <v>0</v>
      </c>
      <c r="P15" s="107">
        <v>0</v>
      </c>
      <c r="Q15" s="107">
        <v>0</v>
      </c>
      <c r="R15" s="126"/>
      <c r="S15" s="126"/>
      <c r="U15" s="127" t="str">
        <f t="shared" si="2"/>
        <v>7342</v>
      </c>
      <c r="V15" s="127" t="str">
        <f t="shared" si="3"/>
        <v>ENG MNT</v>
      </c>
    </row>
    <row r="16" spans="1:24" s="127" customFormat="1" ht="36" customHeight="1">
      <c r="A16" s="880"/>
      <c r="B16" s="677"/>
      <c r="C16" s="677"/>
      <c r="D16" s="677"/>
      <c r="E16" s="104" t="s">
        <v>1280</v>
      </c>
      <c r="F16" s="1157"/>
      <c r="G16" s="1083">
        <v>9444</v>
      </c>
      <c r="H16" s="1083" t="s">
        <v>1164</v>
      </c>
      <c r="I16" s="1084" t="s">
        <v>1166</v>
      </c>
      <c r="J16" s="1083" t="s">
        <v>1174</v>
      </c>
      <c r="K16" s="105"/>
      <c r="L16" s="122" t="str">
        <f t="shared" si="1"/>
        <v>EngineMount</v>
      </c>
      <c r="M16" s="122" t="b">
        <f t="shared" si="0"/>
        <v>0</v>
      </c>
      <c r="N16" s="374"/>
      <c r="O16" s="107">
        <v>0</v>
      </c>
      <c r="P16" s="107">
        <v>0</v>
      </c>
      <c r="Q16" s="107">
        <v>0</v>
      </c>
      <c r="R16" s="126"/>
      <c r="S16" s="126"/>
      <c r="U16" s="127" t="str">
        <f t="shared" si="2"/>
        <v>4350</v>
      </c>
      <c r="V16" s="127" t="str">
        <f t="shared" si="3"/>
        <v>ENG MNT</v>
      </c>
    </row>
    <row r="17" spans="1:24" ht="25.5" customHeight="1">
      <c r="B17" s="233" t="s">
        <v>1935</v>
      </c>
      <c r="C17" s="233"/>
      <c r="D17" s="233"/>
      <c r="E17" s="398" t="s">
        <v>2949</v>
      </c>
      <c r="F17" s="106"/>
      <c r="G17" s="873" t="s">
        <v>2948</v>
      </c>
      <c r="H17" s="874" t="s">
        <v>1164</v>
      </c>
      <c r="I17" s="875" t="s">
        <v>1165</v>
      </c>
      <c r="J17" s="874" t="s">
        <v>1131</v>
      </c>
      <c r="K17" s="105"/>
      <c r="L17" s="122" t="str">
        <f t="shared" si="1"/>
        <v>EngineMount</v>
      </c>
      <c r="M17" s="122" t="b">
        <f t="shared" si="0"/>
        <v>0</v>
      </c>
      <c r="N17" s="374"/>
      <c r="O17" s="107">
        <v>0</v>
      </c>
      <c r="P17" s="107">
        <v>0</v>
      </c>
      <c r="Q17" s="107">
        <v>0</v>
      </c>
      <c r="R17"/>
      <c r="U17" s="87" t="str">
        <f t="shared" si="2"/>
        <v>7343</v>
      </c>
      <c r="V17" s="87" t="str">
        <f t="shared" si="3"/>
        <v>ENG MNT</v>
      </c>
    </row>
    <row r="18" spans="1:24" ht="27.75" customHeight="1">
      <c r="A18" s="182" t="s">
        <v>3597</v>
      </c>
      <c r="B18" s="233" t="s">
        <v>1977</v>
      </c>
      <c r="C18" s="233"/>
      <c r="D18" s="233"/>
      <c r="E18" s="26" t="s">
        <v>1281</v>
      </c>
      <c r="F18" s="9"/>
      <c r="G18" s="70">
        <v>3164</v>
      </c>
      <c r="H18" s="70" t="s">
        <v>1164</v>
      </c>
      <c r="I18" s="195" t="s">
        <v>1168</v>
      </c>
      <c r="J18" s="70" t="s">
        <v>1132</v>
      </c>
      <c r="K18" s="9"/>
      <c r="L18" s="81" t="str">
        <f t="shared" si="1"/>
        <v>EngineMount</v>
      </c>
      <c r="M18" s="81" t="b">
        <f t="shared" si="0"/>
        <v>0</v>
      </c>
      <c r="N18" s="11"/>
      <c r="O18" s="12">
        <v>30</v>
      </c>
      <c r="P18" s="12">
        <v>3</v>
      </c>
      <c r="Q18" s="12">
        <v>30</v>
      </c>
      <c r="R18"/>
      <c r="U18" s="87" t="str">
        <f t="shared" si="2"/>
        <v>5310</v>
      </c>
      <c r="V18" s="87" t="str">
        <f t="shared" si="3"/>
        <v>ENG MNT</v>
      </c>
    </row>
    <row r="19" spans="1:24" ht="27" customHeight="1">
      <c r="A19" s="81" t="s">
        <v>4468</v>
      </c>
      <c r="B19" s="233" t="s">
        <v>2907</v>
      </c>
      <c r="C19" s="233"/>
      <c r="D19" s="233"/>
      <c r="E19" s="64" t="s">
        <v>1282</v>
      </c>
      <c r="F19" s="8"/>
      <c r="G19" s="76">
        <v>3039</v>
      </c>
      <c r="H19" s="76" t="s">
        <v>1164</v>
      </c>
      <c r="I19" s="194" t="s">
        <v>1169</v>
      </c>
      <c r="J19" s="76" t="s">
        <v>1133</v>
      </c>
      <c r="K19" s="9"/>
      <c r="L19" s="81" t="str">
        <f t="shared" si="1"/>
        <v>EngineMount</v>
      </c>
      <c r="M19" s="81" t="b">
        <f t="shared" si="0"/>
        <v>0</v>
      </c>
      <c r="N19" s="11"/>
      <c r="O19" s="12">
        <v>30</v>
      </c>
      <c r="P19" s="12">
        <v>6</v>
      </c>
      <c r="Q19" s="12">
        <v>30</v>
      </c>
      <c r="R19"/>
      <c r="U19" s="87" t="str">
        <f t="shared" si="2"/>
        <v>3039</v>
      </c>
      <c r="V19" s="87" t="str">
        <f t="shared" si="3"/>
        <v>ENG MNT</v>
      </c>
    </row>
    <row r="20" spans="1:24" ht="36">
      <c r="B20" s="233" t="s">
        <v>1935</v>
      </c>
      <c r="C20" s="233"/>
      <c r="D20" s="233"/>
      <c r="E20" s="26" t="s">
        <v>19</v>
      </c>
      <c r="F20" s="9"/>
      <c r="G20" s="26" t="s">
        <v>1565</v>
      </c>
      <c r="H20" s="26" t="s">
        <v>1164</v>
      </c>
      <c r="I20" s="192" t="s">
        <v>1167</v>
      </c>
      <c r="J20" s="26" t="s">
        <v>1131</v>
      </c>
      <c r="K20" s="9"/>
      <c r="L20" s="81" t="str">
        <f t="shared" si="1"/>
        <v>EngineMount</v>
      </c>
      <c r="M20" s="81" t="b">
        <f t="shared" si="0"/>
        <v>0</v>
      </c>
      <c r="N20" s="11"/>
      <c r="O20" s="12">
        <v>17</v>
      </c>
      <c r="P20" s="12">
        <v>2</v>
      </c>
      <c r="Q20" s="12">
        <v>17</v>
      </c>
      <c r="R20"/>
      <c r="U20" s="87" t="str">
        <f t="shared" si="2"/>
        <v>7358</v>
      </c>
      <c r="V20" s="87" t="str">
        <f t="shared" si="3"/>
        <v>ENG MNT</v>
      </c>
    </row>
    <row r="21" spans="1:24" s="126" customFormat="1" ht="27" customHeight="1">
      <c r="A21" s="122" t="s">
        <v>3481</v>
      </c>
      <c r="B21" s="677"/>
      <c r="C21" s="677"/>
      <c r="D21" s="677"/>
      <c r="E21" s="88" t="s">
        <v>1283</v>
      </c>
      <c r="F21" s="105"/>
      <c r="G21" s="88">
        <v>9431</v>
      </c>
      <c r="H21" s="88" t="s">
        <v>1164</v>
      </c>
      <c r="I21" s="404" t="s">
        <v>1168</v>
      </c>
      <c r="J21" s="88" t="s">
        <v>1131</v>
      </c>
      <c r="K21" s="105"/>
      <c r="L21" s="122" t="str">
        <f t="shared" si="1"/>
        <v>EngineMount</v>
      </c>
      <c r="M21" s="122" t="b">
        <f t="shared" si="0"/>
        <v>0</v>
      </c>
      <c r="N21" s="374"/>
      <c r="O21" s="107">
        <v>0</v>
      </c>
      <c r="P21" s="107">
        <v>0</v>
      </c>
      <c r="Q21" s="107">
        <v>0</v>
      </c>
      <c r="T21" s="127"/>
      <c r="U21" s="127" t="str">
        <f t="shared" si="2"/>
        <v>4553</v>
      </c>
      <c r="V21" s="127" t="str">
        <f t="shared" si="3"/>
        <v>ENG MNT</v>
      </c>
      <c r="W21" s="127"/>
      <c r="X21" s="127"/>
    </row>
    <row r="22" spans="1:24" ht="27.75" customHeight="1">
      <c r="A22" s="81" t="s">
        <v>3521</v>
      </c>
      <c r="C22" s="233"/>
      <c r="D22" s="233"/>
      <c r="E22" s="26" t="s">
        <v>1284</v>
      </c>
      <c r="F22" s="9"/>
      <c r="G22" s="26">
        <v>9209</v>
      </c>
      <c r="H22" s="26" t="s">
        <v>1164</v>
      </c>
      <c r="I22" s="192" t="s">
        <v>1168</v>
      </c>
      <c r="J22" s="26" t="s">
        <v>1131</v>
      </c>
      <c r="K22" s="9"/>
      <c r="L22" s="81" t="str">
        <f t="shared" si="1"/>
        <v>EngineMount</v>
      </c>
      <c r="M22" s="81" t="b">
        <f t="shared" si="0"/>
        <v>0</v>
      </c>
      <c r="N22" s="11"/>
      <c r="O22" s="12">
        <v>120</v>
      </c>
      <c r="P22" s="12">
        <v>12</v>
      </c>
      <c r="Q22" s="12">
        <v>120</v>
      </c>
      <c r="R22"/>
      <c r="U22" s="87" t="str">
        <f t="shared" si="2"/>
        <v>7341</v>
      </c>
      <c r="V22" s="87" t="str">
        <f t="shared" si="3"/>
        <v>ENG MNT</v>
      </c>
    </row>
    <row r="23" spans="1:24" ht="36">
      <c r="A23" s="81" t="s">
        <v>3502</v>
      </c>
      <c r="C23" s="233"/>
      <c r="D23" s="233"/>
      <c r="E23" s="26" t="s">
        <v>25</v>
      </c>
      <c r="F23" s="9" t="s">
        <v>4491</v>
      </c>
      <c r="G23" s="26" t="s">
        <v>1564</v>
      </c>
      <c r="H23" s="26" t="s">
        <v>1164</v>
      </c>
      <c r="I23" s="192" t="s">
        <v>1167</v>
      </c>
      <c r="J23" s="26" t="s">
        <v>1128</v>
      </c>
      <c r="K23" s="9"/>
      <c r="L23" s="81" t="str">
        <f t="shared" si="1"/>
        <v>EngineMount</v>
      </c>
      <c r="M23" s="81" t="b">
        <f t="shared" si="0"/>
        <v>0</v>
      </c>
      <c r="N23" s="11"/>
      <c r="O23" s="12">
        <v>30</v>
      </c>
      <c r="P23" s="12">
        <v>5</v>
      </c>
      <c r="Q23" s="12">
        <v>30</v>
      </c>
      <c r="R23"/>
      <c r="U23" s="87" t="str">
        <f t="shared" si="2"/>
        <v>7302</v>
      </c>
      <c r="V23" s="87" t="str">
        <f t="shared" si="3"/>
        <v>ENG MNT</v>
      </c>
    </row>
    <row r="24" spans="1:24" ht="27" customHeight="1">
      <c r="B24" s="233" t="s">
        <v>1935</v>
      </c>
      <c r="C24" s="233"/>
      <c r="D24" s="233"/>
      <c r="E24" s="398" t="s">
        <v>2949</v>
      </c>
      <c r="F24" s="106"/>
      <c r="G24" s="876" t="s">
        <v>2954</v>
      </c>
      <c r="H24" s="398" t="s">
        <v>1164</v>
      </c>
      <c r="I24" s="877" t="s">
        <v>1165</v>
      </c>
      <c r="J24" s="398" t="s">
        <v>1131</v>
      </c>
      <c r="K24" s="105"/>
      <c r="L24" s="122" t="str">
        <f t="shared" si="1"/>
        <v>EngineMount</v>
      </c>
      <c r="M24" s="122" t="b">
        <f t="shared" si="0"/>
        <v>0</v>
      </c>
      <c r="N24" s="374"/>
      <c r="O24" s="107">
        <v>0</v>
      </c>
      <c r="P24" s="107">
        <v>0</v>
      </c>
      <c r="Q24" s="107">
        <v>0</v>
      </c>
      <c r="R24"/>
      <c r="U24" s="87" t="str">
        <f t="shared" si="2"/>
        <v>7343</v>
      </c>
      <c r="V24" s="87" t="str">
        <f t="shared" si="3"/>
        <v>ENG MNT</v>
      </c>
    </row>
    <row r="25" spans="1:24" ht="27" customHeight="1">
      <c r="C25" s="233"/>
      <c r="D25" s="233"/>
      <c r="E25" s="49"/>
      <c r="F25" s="10"/>
      <c r="G25" s="651"/>
      <c r="H25" s="49"/>
      <c r="I25" s="197"/>
      <c r="J25" s="49"/>
      <c r="K25" s="9"/>
      <c r="L25" s="81"/>
      <c r="M25" s="81"/>
      <c r="N25" s="11"/>
      <c r="O25" s="12"/>
      <c r="P25" s="12"/>
      <c r="Q25" s="12"/>
      <c r="R25"/>
      <c r="U25" s="87" t="str">
        <f t="shared" si="2"/>
        <v/>
      </c>
      <c r="V25" s="87" t="str">
        <f t="shared" si="3"/>
        <v/>
      </c>
    </row>
    <row r="26" spans="1:24" ht="26.25" customHeight="1">
      <c r="C26" s="233"/>
      <c r="D26" s="233"/>
      <c r="E26" s="88" t="s">
        <v>1285</v>
      </c>
      <c r="F26" s="9"/>
      <c r="G26" s="88">
        <v>2939</v>
      </c>
      <c r="H26" s="26" t="s">
        <v>1164</v>
      </c>
      <c r="I26" s="404" t="s">
        <v>1166</v>
      </c>
      <c r="J26" s="26" t="s">
        <v>1130</v>
      </c>
      <c r="K26" s="9"/>
      <c r="L26" s="81" t="str">
        <f t="shared" si="1"/>
        <v>EngineMount</v>
      </c>
      <c r="M26" s="81" t="b">
        <f t="shared" si="0"/>
        <v>0</v>
      </c>
      <c r="N26" s="11"/>
      <c r="O26" s="12"/>
      <c r="P26" s="107" t="s">
        <v>1978</v>
      </c>
      <c r="Q26" s="12"/>
      <c r="R26"/>
      <c r="U26" s="87" t="str">
        <f t="shared" si="2"/>
        <v>2939</v>
      </c>
      <c r="V26" s="87" t="str">
        <f t="shared" si="3"/>
        <v>ENG MNT</v>
      </c>
    </row>
    <row r="27" spans="1:24" s="99" customFormat="1" ht="27" customHeight="1">
      <c r="A27" s="94"/>
      <c r="B27" s="675" t="s">
        <v>1976</v>
      </c>
      <c r="C27" s="675"/>
      <c r="D27" s="675"/>
      <c r="E27" s="398" t="s">
        <v>1061</v>
      </c>
      <c r="F27" s="106"/>
      <c r="G27" s="874">
        <v>9565</v>
      </c>
      <c r="H27" s="874" t="s">
        <v>1164</v>
      </c>
      <c r="I27" s="875" t="s">
        <v>1165</v>
      </c>
      <c r="J27" s="874" t="s">
        <v>1130</v>
      </c>
      <c r="K27" s="105"/>
      <c r="L27" s="122" t="str">
        <f t="shared" si="1"/>
        <v>EngineMount</v>
      </c>
      <c r="M27" s="122" t="b">
        <f t="shared" si="0"/>
        <v>0</v>
      </c>
      <c r="N27" s="374"/>
      <c r="O27" s="107">
        <v>0</v>
      </c>
      <c r="P27" s="107">
        <v>0</v>
      </c>
      <c r="Q27" s="107">
        <v>0</v>
      </c>
      <c r="T27" s="100"/>
      <c r="U27" s="87" t="str">
        <f t="shared" si="2"/>
        <v>4257</v>
      </c>
      <c r="V27" s="87" t="str">
        <f t="shared" si="3"/>
        <v>ENG MNT</v>
      </c>
      <c r="W27" s="100"/>
      <c r="X27" s="100"/>
    </row>
    <row r="28" spans="1:24" s="1180" customFormat="1" ht="24" customHeight="1">
      <c r="A28" s="889"/>
      <c r="B28" s="966"/>
      <c r="C28" s="966"/>
      <c r="D28" s="966"/>
      <c r="E28" s="953" t="s">
        <v>1286</v>
      </c>
      <c r="F28" s="844"/>
      <c r="G28" s="953"/>
      <c r="H28" s="953" t="s">
        <v>1164</v>
      </c>
      <c r="I28" s="1305" t="s">
        <v>1108</v>
      </c>
      <c r="J28" s="953" t="s">
        <v>1108</v>
      </c>
      <c r="K28" s="1306"/>
      <c r="L28" s="889" t="str">
        <f t="shared" si="1"/>
        <v>EngineMount</v>
      </c>
      <c r="M28" s="889" t="b">
        <f t="shared" si="0"/>
        <v>0</v>
      </c>
      <c r="N28" s="1307"/>
      <c r="O28" s="866">
        <v>0</v>
      </c>
      <c r="P28" s="866">
        <v>0</v>
      </c>
      <c r="Q28" s="866">
        <v>41</v>
      </c>
      <c r="T28" s="892"/>
      <c r="U28" s="892" t="str">
        <f t="shared" si="2"/>
        <v>4258</v>
      </c>
      <c r="V28" s="892" t="str">
        <f t="shared" si="3"/>
        <v>ENG MNT</v>
      </c>
      <c r="W28" s="892"/>
      <c r="X28" s="892"/>
    </row>
    <row r="29" spans="1:24" ht="26.25" customHeight="1">
      <c r="A29" s="81" t="s">
        <v>3466</v>
      </c>
      <c r="B29" s="233" t="s">
        <v>2971</v>
      </c>
      <c r="C29" s="233"/>
      <c r="D29" s="233"/>
      <c r="E29" s="49" t="s">
        <v>1287</v>
      </c>
      <c r="F29" s="10"/>
      <c r="G29" s="49">
        <v>3017</v>
      </c>
      <c r="H29" s="49" t="s">
        <v>1164</v>
      </c>
      <c r="I29" s="197" t="s">
        <v>1168</v>
      </c>
      <c r="J29" s="49" t="s">
        <v>1134</v>
      </c>
      <c r="K29" s="9"/>
      <c r="L29" s="81" t="str">
        <f t="shared" si="1"/>
        <v>EngineMount</v>
      </c>
      <c r="M29" s="81" t="b">
        <f t="shared" si="0"/>
        <v>0</v>
      </c>
      <c r="N29" s="11"/>
      <c r="O29" s="12">
        <v>20</v>
      </c>
      <c r="P29" s="12">
        <v>2</v>
      </c>
      <c r="Q29" s="12">
        <v>20</v>
      </c>
      <c r="R29"/>
      <c r="U29" s="87" t="str">
        <f t="shared" si="2"/>
        <v>5233</v>
      </c>
      <c r="V29" s="87" t="str">
        <f t="shared" si="3"/>
        <v>ENG MNT</v>
      </c>
    </row>
    <row r="30" spans="1:24" ht="27.75" customHeight="1">
      <c r="A30" s="81" t="s">
        <v>3592</v>
      </c>
      <c r="C30" s="233"/>
      <c r="D30" s="233"/>
      <c r="E30" s="26" t="s">
        <v>1288</v>
      </c>
      <c r="F30" s="9"/>
      <c r="G30" s="26">
        <v>2883</v>
      </c>
      <c r="H30" s="26" t="s">
        <v>1164</v>
      </c>
      <c r="I30" s="192" t="s">
        <v>1166</v>
      </c>
      <c r="J30" s="26" t="s">
        <v>1135</v>
      </c>
      <c r="K30" s="9"/>
      <c r="L30" s="81" t="str">
        <f t="shared" si="1"/>
        <v>EngineMount</v>
      </c>
      <c r="M30" s="81" t="b">
        <f t="shared" si="0"/>
        <v>0</v>
      </c>
      <c r="N30" s="11"/>
      <c r="O30" s="12">
        <v>20</v>
      </c>
      <c r="P30" s="12">
        <v>2</v>
      </c>
      <c r="Q30" s="12">
        <v>20</v>
      </c>
      <c r="R30"/>
      <c r="U30" s="87" t="str">
        <f t="shared" si="2"/>
        <v>2883</v>
      </c>
      <c r="V30" s="87" t="str">
        <f t="shared" si="3"/>
        <v>ENG MNT</v>
      </c>
    </row>
    <row r="31" spans="1:24" ht="27" customHeight="1">
      <c r="B31" s="233" t="s">
        <v>1935</v>
      </c>
      <c r="C31" s="233"/>
      <c r="D31" s="233"/>
      <c r="E31" s="63" t="s">
        <v>1289</v>
      </c>
      <c r="F31" s="13"/>
      <c r="G31" s="63">
        <v>9622</v>
      </c>
      <c r="H31" s="63" t="s">
        <v>1164</v>
      </c>
      <c r="I31" s="199" t="s">
        <v>1168</v>
      </c>
      <c r="J31" s="63" t="s">
        <v>1131</v>
      </c>
      <c r="K31" s="9"/>
      <c r="L31" s="81" t="str">
        <f t="shared" si="1"/>
        <v>EngineMount</v>
      </c>
      <c r="M31" s="81" t="b">
        <f t="shared" si="0"/>
        <v>0</v>
      </c>
      <c r="N31" s="11"/>
      <c r="O31" s="12">
        <v>32</v>
      </c>
      <c r="P31" s="12">
        <v>3</v>
      </c>
      <c r="Q31" s="12">
        <v>32</v>
      </c>
      <c r="R31"/>
      <c r="U31" s="87" t="str">
        <f t="shared" si="2"/>
        <v>4354</v>
      </c>
      <c r="V31" s="87" t="str">
        <f t="shared" si="3"/>
        <v>ENG MNT</v>
      </c>
    </row>
    <row r="32" spans="1:24" s="126" customFormat="1" ht="23.25" customHeight="1">
      <c r="A32" s="122"/>
      <c r="B32" s="677" t="s">
        <v>1935</v>
      </c>
      <c r="C32" s="677"/>
      <c r="D32" s="677"/>
      <c r="E32" s="88" t="s">
        <v>1290</v>
      </c>
      <c r="F32" s="105"/>
      <c r="G32" s="88">
        <v>8705</v>
      </c>
      <c r="H32" s="88" t="s">
        <v>1164</v>
      </c>
      <c r="I32" s="404" t="s">
        <v>1165</v>
      </c>
      <c r="J32" s="88" t="s">
        <v>1131</v>
      </c>
      <c r="K32" s="105"/>
      <c r="L32" s="122" t="str">
        <f t="shared" si="1"/>
        <v>EngineMount</v>
      </c>
      <c r="M32" s="122" t="b">
        <f t="shared" si="0"/>
        <v>0</v>
      </c>
      <c r="N32" s="374"/>
      <c r="O32" s="107">
        <v>0</v>
      </c>
      <c r="P32" s="107">
        <v>0</v>
      </c>
      <c r="Q32" s="107">
        <v>0</v>
      </c>
      <c r="T32" s="127"/>
      <c r="U32" s="127" t="str">
        <f t="shared" si="2"/>
        <v>6343</v>
      </c>
      <c r="V32" s="127" t="str">
        <f t="shared" si="3"/>
        <v>ENG MNT</v>
      </c>
      <c r="W32" s="127"/>
      <c r="X32" s="127"/>
    </row>
    <row r="33" spans="1:24" s="126" customFormat="1" ht="23.25" customHeight="1">
      <c r="A33" s="122" t="s">
        <v>4472</v>
      </c>
      <c r="B33" s="677"/>
      <c r="C33" s="677"/>
      <c r="D33" s="677"/>
      <c r="E33" s="88" t="s">
        <v>1291</v>
      </c>
      <c r="F33" s="105"/>
      <c r="G33" s="88">
        <v>9410</v>
      </c>
      <c r="H33" s="88" t="s">
        <v>1164</v>
      </c>
      <c r="I33" s="404" t="s">
        <v>1165</v>
      </c>
      <c r="J33" s="88" t="s">
        <v>1128</v>
      </c>
      <c r="K33" s="105"/>
      <c r="L33" s="122" t="str">
        <f t="shared" si="1"/>
        <v>EngineMount</v>
      </c>
      <c r="M33" s="122" t="b">
        <f t="shared" si="0"/>
        <v>0</v>
      </c>
      <c r="N33" s="374"/>
      <c r="O33" s="107">
        <v>0</v>
      </c>
      <c r="P33" s="107">
        <v>0</v>
      </c>
      <c r="Q33" s="107">
        <v>0</v>
      </c>
      <c r="T33" s="127"/>
      <c r="U33" s="127" t="str">
        <f t="shared" si="2"/>
        <v>7351</v>
      </c>
      <c r="V33" s="127" t="str">
        <f t="shared" si="3"/>
        <v>ENG MNT</v>
      </c>
      <c r="W33" s="127"/>
      <c r="X33" s="127"/>
    </row>
    <row r="34" spans="1:24" ht="27" customHeight="1">
      <c r="A34" s="81" t="s">
        <v>3592</v>
      </c>
      <c r="B34" s="233" t="s">
        <v>2907</v>
      </c>
      <c r="C34" s="233"/>
      <c r="D34" s="233"/>
      <c r="E34" s="64" t="s">
        <v>1292</v>
      </c>
      <c r="F34" s="8"/>
      <c r="G34" s="64">
        <v>3019</v>
      </c>
      <c r="H34" s="64" t="s">
        <v>1164</v>
      </c>
      <c r="I34" s="200" t="s">
        <v>1170</v>
      </c>
      <c r="J34" s="64" t="s">
        <v>1156</v>
      </c>
      <c r="K34" s="9"/>
      <c r="L34" s="81" t="str">
        <f t="shared" si="1"/>
        <v>EngineMount</v>
      </c>
      <c r="M34" s="81" t="b">
        <f t="shared" si="0"/>
        <v>0</v>
      </c>
      <c r="N34" s="11"/>
      <c r="O34" s="12">
        <v>30</v>
      </c>
      <c r="P34" s="12">
        <v>3</v>
      </c>
      <c r="Q34" s="12">
        <v>30</v>
      </c>
      <c r="R34"/>
      <c r="U34" s="87" t="str">
        <f t="shared" si="2"/>
        <v>3019</v>
      </c>
      <c r="V34" s="87" t="str">
        <f t="shared" si="3"/>
        <v>ENG MNT</v>
      </c>
    </row>
    <row r="35" spans="1:24" ht="24.75" customHeight="1">
      <c r="A35" s="81" t="s">
        <v>3466</v>
      </c>
      <c r="B35" s="233" t="s">
        <v>1977</v>
      </c>
      <c r="C35" s="233"/>
      <c r="D35" s="233"/>
      <c r="E35" s="88" t="s">
        <v>1293</v>
      </c>
      <c r="F35" s="9"/>
      <c r="G35" s="26">
        <v>3085</v>
      </c>
      <c r="H35" s="26" t="s">
        <v>1164</v>
      </c>
      <c r="I35" s="192" t="s">
        <v>1168</v>
      </c>
      <c r="J35" s="26" t="s">
        <v>1136</v>
      </c>
      <c r="K35" s="9"/>
      <c r="L35" s="81" t="str">
        <f t="shared" si="1"/>
        <v>EngineMount</v>
      </c>
      <c r="M35" s="81" t="b">
        <f t="shared" si="0"/>
        <v>0</v>
      </c>
      <c r="N35" s="11"/>
      <c r="O35" s="12">
        <v>0</v>
      </c>
      <c r="P35" s="107">
        <v>0</v>
      </c>
      <c r="Q35" s="12">
        <v>0</v>
      </c>
      <c r="R35"/>
      <c r="U35" s="87" t="str">
        <f t="shared" si="2"/>
        <v>3085</v>
      </c>
      <c r="V35" s="87" t="str">
        <f t="shared" si="3"/>
        <v>ENG MNT</v>
      </c>
    </row>
    <row r="36" spans="1:24" s="126" customFormat="1" ht="26.25" customHeight="1">
      <c r="A36" s="122"/>
      <c r="B36" s="677"/>
      <c r="C36" s="677"/>
      <c r="D36" s="677"/>
      <c r="E36" s="88" t="s">
        <v>1294</v>
      </c>
      <c r="F36" s="105"/>
      <c r="G36" s="88">
        <v>9215</v>
      </c>
      <c r="H36" s="88" t="s">
        <v>1164</v>
      </c>
      <c r="I36" s="404" t="s">
        <v>1166</v>
      </c>
      <c r="J36" s="88" t="s">
        <v>1130</v>
      </c>
      <c r="K36" s="105"/>
      <c r="L36" s="122" t="str">
        <f t="shared" si="1"/>
        <v>EngineMount</v>
      </c>
      <c r="M36" s="122" t="b">
        <f t="shared" si="0"/>
        <v>0</v>
      </c>
      <c r="N36" s="374"/>
      <c r="O36" s="107">
        <v>0</v>
      </c>
      <c r="P36" s="107">
        <v>0</v>
      </c>
      <c r="Q36" s="107">
        <v>0</v>
      </c>
      <c r="T36" s="127"/>
      <c r="U36" s="127" t="str">
        <f t="shared" si="2"/>
        <v>4524</v>
      </c>
      <c r="V36" s="127" t="str">
        <f t="shared" si="3"/>
        <v>ENG MNT</v>
      </c>
      <c r="W36" s="127"/>
      <c r="X36" s="127"/>
    </row>
    <row r="37" spans="1:24" ht="24.75" customHeight="1">
      <c r="A37" s="81" t="s">
        <v>4479</v>
      </c>
      <c r="B37" s="233" t="s">
        <v>1996</v>
      </c>
      <c r="C37" s="233"/>
      <c r="D37" s="233"/>
      <c r="E37" s="26" t="s">
        <v>1295</v>
      </c>
      <c r="F37" s="9"/>
      <c r="G37" s="26">
        <v>3049</v>
      </c>
      <c r="H37" s="26" t="s">
        <v>1164</v>
      </c>
      <c r="I37" s="192" t="s">
        <v>1168</v>
      </c>
      <c r="J37" s="26" t="s">
        <v>1137</v>
      </c>
      <c r="K37" s="9"/>
      <c r="L37" s="81" t="str">
        <f t="shared" si="1"/>
        <v>EngineMount</v>
      </c>
      <c r="M37" s="81" t="b">
        <f t="shared" si="0"/>
        <v>0</v>
      </c>
      <c r="N37" s="11"/>
      <c r="O37" s="12">
        <v>30</v>
      </c>
      <c r="P37" s="12">
        <v>4</v>
      </c>
      <c r="Q37" s="12">
        <v>30</v>
      </c>
      <c r="R37"/>
      <c r="U37" s="87" t="str">
        <f t="shared" si="2"/>
        <v>3049</v>
      </c>
      <c r="V37" s="87" t="str">
        <f t="shared" si="3"/>
        <v>ENG MNT</v>
      </c>
    </row>
    <row r="38" spans="1:24" ht="27" customHeight="1">
      <c r="A38" s="81" t="s">
        <v>4467</v>
      </c>
      <c r="E38" s="354" t="s">
        <v>1296</v>
      </c>
      <c r="F38" s="9"/>
      <c r="G38" s="26">
        <v>2925</v>
      </c>
      <c r="H38" t="s">
        <v>1164</v>
      </c>
      <c r="I38" s="201" t="s">
        <v>1168</v>
      </c>
      <c r="J38" s="132" t="s">
        <v>1129</v>
      </c>
      <c r="K38" s="9"/>
      <c r="L38" s="81" t="str">
        <f t="shared" si="1"/>
        <v>EngineMount</v>
      </c>
      <c r="M38" s="81" t="b">
        <f t="shared" si="0"/>
        <v>0</v>
      </c>
      <c r="N38" s="11"/>
      <c r="O38" s="12">
        <v>15</v>
      </c>
      <c r="P38" s="12">
        <v>2</v>
      </c>
      <c r="Q38" s="12">
        <v>15</v>
      </c>
      <c r="R38"/>
      <c r="U38" s="87" t="str">
        <f t="shared" si="2"/>
        <v>2925</v>
      </c>
      <c r="V38" s="87" t="str">
        <f t="shared" si="3"/>
        <v>ENG MNT</v>
      </c>
    </row>
    <row r="39" spans="1:24" ht="23.25" customHeight="1">
      <c r="A39" s="81" t="s">
        <v>3496</v>
      </c>
      <c r="B39" s="233" t="s">
        <v>1966</v>
      </c>
      <c r="C39" s="233"/>
      <c r="D39" s="233"/>
      <c r="E39" s="65" t="s">
        <v>1297</v>
      </c>
      <c r="F39" s="14"/>
      <c r="G39" s="65">
        <v>9445</v>
      </c>
      <c r="H39" s="65" t="s">
        <v>1164</v>
      </c>
      <c r="I39" s="202" t="s">
        <v>1165</v>
      </c>
      <c r="J39" s="65" t="s">
        <v>1135</v>
      </c>
      <c r="K39" s="9"/>
      <c r="L39" s="81" t="str">
        <f t="shared" si="1"/>
        <v>EngineMount</v>
      </c>
      <c r="M39" s="81" t="b">
        <f t="shared" si="0"/>
        <v>0</v>
      </c>
      <c r="N39" s="11"/>
      <c r="O39" s="12">
        <v>30</v>
      </c>
      <c r="P39" s="12">
        <v>2</v>
      </c>
      <c r="Q39" s="12">
        <v>30</v>
      </c>
      <c r="R39"/>
      <c r="U39" s="87" t="str">
        <f t="shared" si="2"/>
        <v>4573</v>
      </c>
      <c r="V39" s="87" t="str">
        <f t="shared" si="3"/>
        <v>ENG MNT</v>
      </c>
    </row>
    <row r="40" spans="1:24" ht="26.25" customHeight="1">
      <c r="A40" s="81" t="s">
        <v>3597</v>
      </c>
      <c r="B40" s="233" t="s">
        <v>1996</v>
      </c>
      <c r="C40" s="233"/>
      <c r="D40" s="233"/>
      <c r="E40" s="63" t="s">
        <v>1298</v>
      </c>
      <c r="F40" s="13"/>
      <c r="G40" s="63">
        <v>3034</v>
      </c>
      <c r="H40" s="63" t="s">
        <v>1164</v>
      </c>
      <c r="I40" s="199" t="s">
        <v>1168</v>
      </c>
      <c r="J40" s="63" t="s">
        <v>4047</v>
      </c>
      <c r="K40" s="9"/>
      <c r="L40" s="81" t="str">
        <f t="shared" si="1"/>
        <v>EngineMount</v>
      </c>
      <c r="M40" s="81" t="b">
        <f t="shared" si="0"/>
        <v>0</v>
      </c>
      <c r="N40" s="11"/>
      <c r="O40" s="12">
        <v>30</v>
      </c>
      <c r="P40" s="12">
        <v>4</v>
      </c>
      <c r="Q40" s="12">
        <v>30</v>
      </c>
      <c r="R40"/>
      <c r="U40" s="87" t="str">
        <f t="shared" si="2"/>
        <v>3034</v>
      </c>
      <c r="V40" s="87" t="str">
        <f t="shared" si="3"/>
        <v>ENG MNT</v>
      </c>
    </row>
    <row r="41" spans="1:24" ht="23.25" customHeight="1">
      <c r="A41" s="81" t="s">
        <v>4442</v>
      </c>
      <c r="C41" s="233"/>
      <c r="D41" s="233"/>
      <c r="E41" s="26" t="s">
        <v>1299</v>
      </c>
      <c r="F41" s="9"/>
      <c r="G41" s="26">
        <v>9397</v>
      </c>
      <c r="H41" s="26" t="s">
        <v>1164</v>
      </c>
      <c r="I41" s="192" t="s">
        <v>1165</v>
      </c>
      <c r="J41" s="26" t="s">
        <v>1131</v>
      </c>
      <c r="K41" s="9"/>
      <c r="L41" s="81" t="str">
        <f t="shared" si="1"/>
        <v>EngineMount</v>
      </c>
      <c r="M41" s="81" t="b">
        <f t="shared" si="0"/>
        <v>0</v>
      </c>
      <c r="N41" s="11"/>
      <c r="O41" s="12">
        <v>15</v>
      </c>
      <c r="P41" s="12">
        <v>1</v>
      </c>
      <c r="Q41" s="12">
        <v>15</v>
      </c>
      <c r="R41"/>
      <c r="U41" s="87" t="str">
        <f t="shared" si="2"/>
        <v>4598</v>
      </c>
      <c r="V41" s="87" t="str">
        <f t="shared" si="3"/>
        <v>ENG MNT</v>
      </c>
    </row>
    <row r="42" spans="1:24" ht="25.5" customHeight="1">
      <c r="A42" s="81" t="s">
        <v>3521</v>
      </c>
      <c r="B42" s="233" t="s">
        <v>1935</v>
      </c>
      <c r="C42" s="233"/>
      <c r="D42" s="233"/>
      <c r="E42" s="63" t="s">
        <v>1300</v>
      </c>
      <c r="F42" s="13"/>
      <c r="G42" s="63">
        <v>9464</v>
      </c>
      <c r="H42" s="63" t="s">
        <v>1164</v>
      </c>
      <c r="I42" s="199" t="s">
        <v>1166</v>
      </c>
      <c r="J42" s="63" t="s">
        <v>1130</v>
      </c>
      <c r="K42" s="9"/>
      <c r="L42" s="81" t="str">
        <f t="shared" si="1"/>
        <v>EngineMount</v>
      </c>
      <c r="M42" s="81" t="b">
        <f t="shared" si="0"/>
        <v>0</v>
      </c>
      <c r="N42" s="11"/>
      <c r="O42" s="12">
        <v>30</v>
      </c>
      <c r="P42" s="12">
        <v>1</v>
      </c>
      <c r="Q42" s="12">
        <v>30</v>
      </c>
      <c r="R42"/>
      <c r="U42" s="87" t="str">
        <f t="shared" si="2"/>
        <v>7359</v>
      </c>
      <c r="V42" s="87" t="str">
        <f t="shared" si="3"/>
        <v>ENG MNT</v>
      </c>
    </row>
    <row r="43" spans="1:24" s="126" customFormat="1" ht="24.75" customHeight="1">
      <c r="A43" s="122"/>
      <c r="B43" s="677" t="s">
        <v>1976</v>
      </c>
      <c r="C43" s="677"/>
      <c r="D43" s="677"/>
      <c r="E43" s="88" t="s">
        <v>1183</v>
      </c>
      <c r="F43" s="105"/>
      <c r="G43" s="88" t="s">
        <v>2950</v>
      </c>
      <c r="H43" s="88" t="s">
        <v>1164</v>
      </c>
      <c r="I43" s="404" t="s">
        <v>1166</v>
      </c>
      <c r="J43" s="88" t="s">
        <v>1130</v>
      </c>
      <c r="K43" s="105"/>
      <c r="L43" s="122" t="str">
        <f t="shared" si="1"/>
        <v>EngineMount</v>
      </c>
      <c r="M43" s="122" t="b">
        <f t="shared" si="0"/>
        <v>0</v>
      </c>
      <c r="N43" s="374"/>
      <c r="O43" s="107"/>
      <c r="P43" s="107"/>
      <c r="Q43" s="107">
        <v>0</v>
      </c>
      <c r="T43" s="127"/>
      <c r="U43" s="127" t="str">
        <f t="shared" si="2"/>
        <v>7242</v>
      </c>
      <c r="V43" s="127" t="str">
        <f t="shared" si="3"/>
        <v>ENG MNT</v>
      </c>
      <c r="W43" s="127"/>
      <c r="X43" s="127"/>
    </row>
    <row r="44" spans="1:24" s="126" customFormat="1" ht="23.25" customHeight="1">
      <c r="A44" s="122"/>
      <c r="B44" s="677" t="s">
        <v>1935</v>
      </c>
      <c r="C44" s="677"/>
      <c r="D44" s="677"/>
      <c r="E44" s="88" t="s">
        <v>1301</v>
      </c>
      <c r="F44" s="105"/>
      <c r="G44" s="88">
        <v>9414</v>
      </c>
      <c r="H44" s="88" t="s">
        <v>1164</v>
      </c>
      <c r="I44" s="404" t="s">
        <v>1165</v>
      </c>
      <c r="J44" s="88" t="s">
        <v>2977</v>
      </c>
      <c r="K44" s="105"/>
      <c r="L44" s="122" t="str">
        <f t="shared" si="1"/>
        <v>EngineMount</v>
      </c>
      <c r="M44" s="122" t="b">
        <f t="shared" si="0"/>
        <v>0</v>
      </c>
      <c r="N44" s="374"/>
      <c r="O44" s="107"/>
      <c r="P44" s="107"/>
      <c r="Q44" s="107">
        <v>0</v>
      </c>
      <c r="T44" s="127"/>
      <c r="U44" s="127" t="str">
        <f t="shared" si="2"/>
        <v>4321</v>
      </c>
      <c r="V44" s="127" t="str">
        <f t="shared" si="3"/>
        <v>ENG MNT</v>
      </c>
      <c r="W44" s="127"/>
      <c r="X44" s="127"/>
    </row>
    <row r="45" spans="1:24" ht="24.75" customHeight="1">
      <c r="B45" s="233" t="s">
        <v>1935</v>
      </c>
      <c r="C45" s="233"/>
      <c r="D45" s="233"/>
      <c r="E45" s="846" t="s">
        <v>1302</v>
      </c>
      <c r="F45" s="14"/>
      <c r="G45" s="142">
        <v>9453</v>
      </c>
      <c r="H45" s="142" t="s">
        <v>1164</v>
      </c>
      <c r="I45" s="203" t="s">
        <v>1165</v>
      </c>
      <c r="J45" s="142" t="s">
        <v>1138</v>
      </c>
      <c r="K45" s="9"/>
      <c r="L45" s="81" t="str">
        <f t="shared" si="1"/>
        <v>EngineMount</v>
      </c>
      <c r="M45" s="81" t="b">
        <f t="shared" si="0"/>
        <v>0</v>
      </c>
      <c r="N45" s="11"/>
      <c r="O45" s="12">
        <v>0</v>
      </c>
      <c r="P45" s="12">
        <v>0</v>
      </c>
      <c r="Q45" s="107">
        <v>0</v>
      </c>
      <c r="R45"/>
      <c r="U45" s="87" t="str">
        <f t="shared" si="2"/>
        <v>4352</v>
      </c>
      <c r="V45" s="87" t="str">
        <f t="shared" si="3"/>
        <v>ENG MNT</v>
      </c>
    </row>
    <row r="46" spans="1:24" ht="24.75" customHeight="1">
      <c r="C46" s="233"/>
      <c r="D46" s="233"/>
      <c r="E46" s="65"/>
      <c r="F46" s="14"/>
      <c r="G46" s="650"/>
      <c r="H46" s="142" t="s">
        <v>1164</v>
      </c>
      <c r="I46" s="203"/>
      <c r="J46" s="142"/>
      <c r="K46" s="9"/>
      <c r="L46" s="81" t="str">
        <f t="shared" si="1"/>
        <v>EngineMount</v>
      </c>
      <c r="M46" s="81" t="b">
        <f t="shared" si="0"/>
        <v>0</v>
      </c>
      <c r="N46" s="11"/>
      <c r="O46" s="12"/>
      <c r="P46" s="12"/>
      <c r="Q46" s="12"/>
      <c r="R46"/>
      <c r="U46" s="87" t="str">
        <f t="shared" si="2"/>
        <v/>
      </c>
      <c r="V46" s="87" t="str">
        <f t="shared" si="3"/>
        <v/>
      </c>
    </row>
    <row r="47" spans="1:24" ht="24.75" customHeight="1">
      <c r="C47" s="233"/>
      <c r="D47" s="233"/>
      <c r="E47" s="65"/>
      <c r="F47" s="14"/>
      <c r="G47" s="600"/>
      <c r="H47" s="65" t="s">
        <v>1164</v>
      </c>
      <c r="I47" s="202"/>
      <c r="J47" s="65"/>
      <c r="K47" s="9"/>
      <c r="L47" s="81" t="str">
        <f t="shared" si="1"/>
        <v>EngineMount</v>
      </c>
      <c r="M47" s="81" t="b">
        <f t="shared" si="0"/>
        <v>0</v>
      </c>
      <c r="N47" s="11"/>
      <c r="O47" s="12"/>
      <c r="P47" s="12"/>
      <c r="Q47" s="12"/>
      <c r="R47"/>
      <c r="U47" s="87" t="str">
        <f t="shared" si="2"/>
        <v/>
      </c>
      <c r="V47" s="87" t="str">
        <f t="shared" si="3"/>
        <v/>
      </c>
    </row>
    <row r="48" spans="1:24" ht="43.5" customHeight="1">
      <c r="C48" s="233"/>
      <c r="D48" s="233"/>
      <c r="E48" s="65"/>
      <c r="F48" s="14"/>
      <c r="G48" s="650"/>
      <c r="H48" s="142" t="s">
        <v>1164</v>
      </c>
      <c r="I48" s="203"/>
      <c r="J48" s="142"/>
      <c r="K48" s="9"/>
      <c r="L48" s="81" t="str">
        <f t="shared" si="1"/>
        <v>EngineMount</v>
      </c>
      <c r="M48" s="81" t="b">
        <f t="shared" si="0"/>
        <v>0</v>
      </c>
      <c r="N48" s="11"/>
      <c r="O48" s="12"/>
      <c r="P48" s="12"/>
      <c r="Q48" s="12"/>
      <c r="R48"/>
      <c r="U48" s="87" t="str">
        <f t="shared" si="2"/>
        <v/>
      </c>
      <c r="V48" s="87" t="str">
        <f t="shared" si="3"/>
        <v/>
      </c>
    </row>
    <row r="49" spans="1:22" s="87" customFormat="1" ht="29.25" customHeight="1">
      <c r="A49" s="182" t="s">
        <v>3595</v>
      </c>
      <c r="B49" s="233" t="s">
        <v>1936</v>
      </c>
      <c r="C49" s="233"/>
      <c r="D49" s="233"/>
      <c r="E49" s="26" t="s">
        <v>1303</v>
      </c>
      <c r="F49" s="9"/>
      <c r="G49" s="26">
        <v>2945</v>
      </c>
      <c r="H49" s="26" t="s">
        <v>1164</v>
      </c>
      <c r="I49" s="192" t="s">
        <v>1165</v>
      </c>
      <c r="J49" s="26" t="s">
        <v>1131</v>
      </c>
      <c r="K49" s="9"/>
      <c r="L49" s="81" t="str">
        <f t="shared" si="1"/>
        <v>EngineMount</v>
      </c>
      <c r="M49" s="81" t="b">
        <f t="shared" si="0"/>
        <v>0</v>
      </c>
      <c r="N49" s="11"/>
      <c r="O49" s="12">
        <v>25</v>
      </c>
      <c r="P49" s="12">
        <v>2</v>
      </c>
      <c r="Q49" s="12">
        <v>25</v>
      </c>
      <c r="R49"/>
      <c r="S49"/>
      <c r="U49" s="87" t="str">
        <f t="shared" si="2"/>
        <v>2945</v>
      </c>
      <c r="V49" s="87" t="str">
        <f t="shared" si="3"/>
        <v>ENG MNT</v>
      </c>
    </row>
    <row r="50" spans="1:22" s="87" customFormat="1" ht="23.25" customHeight="1">
      <c r="A50" s="182"/>
      <c r="B50" s="233" t="s">
        <v>1996</v>
      </c>
      <c r="C50" s="233"/>
      <c r="D50" s="233"/>
      <c r="E50" s="605" t="s">
        <v>1304</v>
      </c>
      <c r="F50" s="895"/>
      <c r="G50" s="605" t="s">
        <v>1969</v>
      </c>
      <c r="H50" s="605" t="s">
        <v>1164</v>
      </c>
      <c r="I50" s="896" t="s">
        <v>1942</v>
      </c>
      <c r="J50" s="605" t="s">
        <v>1121</v>
      </c>
      <c r="K50" s="897"/>
      <c r="L50" s="898" t="str">
        <f t="shared" si="1"/>
        <v>EngineMount</v>
      </c>
      <c r="M50" s="898" t="b">
        <f t="shared" si="0"/>
        <v>0</v>
      </c>
      <c r="N50" s="899"/>
      <c r="O50" s="900"/>
      <c r="P50" s="900"/>
      <c r="Q50" s="900"/>
      <c r="R50"/>
      <c r="S50"/>
      <c r="U50" s="87" t="str">
        <f t="shared" si="2"/>
        <v>2825</v>
      </c>
      <c r="V50" s="87" t="str">
        <f t="shared" si="3"/>
        <v>ENG MNT</v>
      </c>
    </row>
    <row r="51" spans="1:22" s="87" customFormat="1" ht="29.25" customHeight="1">
      <c r="A51" s="182" t="s">
        <v>3465</v>
      </c>
      <c r="B51" s="233"/>
      <c r="C51" s="233"/>
      <c r="D51" s="233"/>
      <c r="E51" s="68" t="s">
        <v>1305</v>
      </c>
      <c r="F51" s="15"/>
      <c r="G51" s="68">
        <v>9039</v>
      </c>
      <c r="H51" s="68" t="s">
        <v>1164</v>
      </c>
      <c r="I51" s="204" t="s">
        <v>1165</v>
      </c>
      <c r="J51" s="68" t="s">
        <v>1135</v>
      </c>
      <c r="K51" s="9"/>
      <c r="L51" s="81" t="str">
        <f t="shared" si="1"/>
        <v>EngineMount</v>
      </c>
      <c r="M51" s="81" t="b">
        <f t="shared" si="0"/>
        <v>0</v>
      </c>
      <c r="N51" s="11"/>
      <c r="O51" s="12">
        <v>30</v>
      </c>
      <c r="P51" s="12">
        <v>2</v>
      </c>
      <c r="Q51" s="12">
        <v>30</v>
      </c>
      <c r="R51"/>
      <c r="S51"/>
      <c r="U51" s="87" t="str">
        <f t="shared" si="2"/>
        <v>4604</v>
      </c>
      <c r="V51" s="87" t="str">
        <f t="shared" si="3"/>
        <v>ENG MNT</v>
      </c>
    </row>
    <row r="52" spans="1:22" s="87" customFormat="1">
      <c r="A52" s="182" t="s">
        <v>4449</v>
      </c>
      <c r="B52" s="233"/>
      <c r="C52" s="233"/>
      <c r="D52" s="233"/>
      <c r="E52" s="63" t="s">
        <v>1067</v>
      </c>
      <c r="F52" s="13"/>
      <c r="G52" s="63">
        <v>9458</v>
      </c>
      <c r="H52" s="63" t="s">
        <v>1164</v>
      </c>
      <c r="I52" s="199" t="s">
        <v>1166</v>
      </c>
      <c r="J52" s="63" t="s">
        <v>1135</v>
      </c>
      <c r="K52" s="9"/>
      <c r="L52" s="81" t="str">
        <f t="shared" si="1"/>
        <v>EngineMount</v>
      </c>
      <c r="M52" s="81" t="b">
        <f t="shared" si="0"/>
        <v>0</v>
      </c>
      <c r="N52" s="11"/>
      <c r="O52" s="12">
        <v>40</v>
      </c>
      <c r="P52" s="12">
        <v>1</v>
      </c>
      <c r="Q52" s="12">
        <v>40</v>
      </c>
      <c r="R52"/>
      <c r="S52"/>
      <c r="U52" s="87" t="str">
        <f t="shared" si="2"/>
        <v>6500</v>
      </c>
      <c r="V52" s="87" t="str">
        <f t="shared" si="3"/>
        <v>ENG MNT</v>
      </c>
    </row>
    <row r="53" spans="1:22" s="127" customFormat="1" ht="29.25" customHeight="1">
      <c r="A53" s="880" t="s">
        <v>3467</v>
      </c>
      <c r="B53" s="677" t="s">
        <v>1977</v>
      </c>
      <c r="C53" s="677"/>
      <c r="D53" s="677"/>
      <c r="E53" s="398" t="s">
        <v>72</v>
      </c>
      <c r="F53" s="106"/>
      <c r="G53" s="876" t="s">
        <v>73</v>
      </c>
      <c r="H53" s="398" t="s">
        <v>1164</v>
      </c>
      <c r="I53" s="877" t="s">
        <v>1166</v>
      </c>
      <c r="J53" s="398" t="s">
        <v>1130</v>
      </c>
      <c r="K53" s="1192" t="s">
        <v>73</v>
      </c>
      <c r="L53" s="122" t="str">
        <f t="shared" si="1"/>
        <v>EngineMount</v>
      </c>
      <c r="M53" s="122" t="b">
        <f t="shared" si="0"/>
        <v>0</v>
      </c>
      <c r="N53" s="374"/>
      <c r="O53" s="107">
        <v>0</v>
      </c>
      <c r="P53" s="107">
        <v>0</v>
      </c>
      <c r="Q53" s="107">
        <v>0</v>
      </c>
      <c r="R53" s="126"/>
      <c r="S53" s="126"/>
      <c r="U53" s="127" t="str">
        <f t="shared" si="2"/>
        <v>5546</v>
      </c>
      <c r="V53" s="127" t="str">
        <f t="shared" si="3"/>
        <v>ENG MNT</v>
      </c>
    </row>
    <row r="54" spans="1:22" s="87" customFormat="1" ht="26.25" customHeight="1">
      <c r="A54" s="182" t="s">
        <v>3579</v>
      </c>
      <c r="B54" s="233" t="s">
        <v>1977</v>
      </c>
      <c r="C54" s="233"/>
      <c r="D54" s="233"/>
      <c r="E54" s="88" t="s">
        <v>1377</v>
      </c>
      <c r="F54" s="9"/>
      <c r="G54" s="26">
        <v>3103</v>
      </c>
      <c r="H54" s="26" t="s">
        <v>1164</v>
      </c>
      <c r="I54" s="192" t="s">
        <v>1165</v>
      </c>
      <c r="J54" s="26" t="s">
        <v>1135</v>
      </c>
      <c r="K54" s="9"/>
      <c r="L54" s="81" t="str">
        <f t="shared" si="1"/>
        <v>EngineMount</v>
      </c>
      <c r="M54" s="81" t="b">
        <f t="shared" si="0"/>
        <v>0</v>
      </c>
      <c r="N54" s="11"/>
      <c r="O54" s="12">
        <v>0</v>
      </c>
      <c r="P54" s="107"/>
      <c r="Q54" s="107"/>
      <c r="R54"/>
      <c r="S54"/>
      <c r="U54" s="87" t="str">
        <f t="shared" si="2"/>
        <v>5312</v>
      </c>
      <c r="V54" s="87" t="str">
        <f t="shared" si="3"/>
        <v>ENG MNT</v>
      </c>
    </row>
    <row r="55" spans="1:22" s="127" customFormat="1" ht="27" customHeight="1">
      <c r="A55" s="880" t="s">
        <v>3597</v>
      </c>
      <c r="B55" s="677" t="s">
        <v>1986</v>
      </c>
      <c r="C55" s="677"/>
      <c r="D55" s="677"/>
      <c r="E55" s="88" t="s">
        <v>1378</v>
      </c>
      <c r="F55" s="105"/>
      <c r="G55" s="88">
        <v>3056</v>
      </c>
      <c r="H55" s="88" t="s">
        <v>1164</v>
      </c>
      <c r="I55" s="404" t="s">
        <v>1167</v>
      </c>
      <c r="J55" s="88" t="s">
        <v>1131</v>
      </c>
      <c r="K55" s="105"/>
      <c r="L55" s="122" t="str">
        <f t="shared" si="1"/>
        <v>EngineMount</v>
      </c>
      <c r="M55" s="122" t="b">
        <f t="shared" si="0"/>
        <v>0</v>
      </c>
      <c r="N55" s="374"/>
      <c r="O55" s="107">
        <v>0</v>
      </c>
      <c r="P55" s="107">
        <v>0</v>
      </c>
      <c r="Q55" s="107">
        <v>0</v>
      </c>
      <c r="R55" s="126"/>
      <c r="S55" s="126"/>
      <c r="U55" s="127" t="str">
        <f t="shared" si="2"/>
        <v>5304</v>
      </c>
      <c r="V55" s="127" t="str">
        <f t="shared" si="3"/>
        <v>ENG MNT</v>
      </c>
    </row>
    <row r="56" spans="1:22" s="87" customFormat="1" ht="25.5" customHeight="1">
      <c r="A56" s="182" t="s">
        <v>3467</v>
      </c>
      <c r="B56" s="233" t="s">
        <v>1996</v>
      </c>
      <c r="C56" s="233"/>
      <c r="D56" s="233"/>
      <c r="E56" s="26" t="s">
        <v>1379</v>
      </c>
      <c r="F56" s="9"/>
      <c r="G56" s="26">
        <v>2975</v>
      </c>
      <c r="H56" s="26" t="s">
        <v>1164</v>
      </c>
      <c r="I56" s="192" t="s">
        <v>1168</v>
      </c>
      <c r="J56" s="26" t="s">
        <v>1134</v>
      </c>
      <c r="K56" s="9"/>
      <c r="L56" s="81" t="str">
        <f t="shared" si="1"/>
        <v>EngineMount</v>
      </c>
      <c r="M56" s="81" t="b">
        <f t="shared" si="0"/>
        <v>0</v>
      </c>
      <c r="N56" s="11"/>
      <c r="O56" s="12">
        <v>50</v>
      </c>
      <c r="P56" s="12">
        <v>6</v>
      </c>
      <c r="Q56" s="12">
        <v>50</v>
      </c>
      <c r="R56"/>
      <c r="S56"/>
      <c r="U56" s="87" t="str">
        <f t="shared" si="2"/>
        <v>2975</v>
      </c>
      <c r="V56" s="87" t="str">
        <f t="shared" si="3"/>
        <v>ENG MNT</v>
      </c>
    </row>
    <row r="57" spans="1:22" s="127" customFormat="1" ht="22.5" customHeight="1">
      <c r="A57" s="880"/>
      <c r="B57" s="677" t="s">
        <v>1992</v>
      </c>
      <c r="C57" s="677"/>
      <c r="D57" s="677"/>
      <c r="E57" s="395" t="s">
        <v>1306</v>
      </c>
      <c r="F57" s="123"/>
      <c r="G57" s="395">
        <v>3108</v>
      </c>
      <c r="H57" s="395" t="s">
        <v>1164</v>
      </c>
      <c r="I57" s="1095" t="s">
        <v>1168</v>
      </c>
      <c r="J57" s="395" t="s">
        <v>1131</v>
      </c>
      <c r="K57" s="105"/>
      <c r="L57" s="122" t="str">
        <f t="shared" si="1"/>
        <v>EngineMount</v>
      </c>
      <c r="M57" s="122" t="b">
        <f t="shared" si="0"/>
        <v>0</v>
      </c>
      <c r="N57" s="374"/>
      <c r="O57" s="107">
        <v>0</v>
      </c>
      <c r="P57" s="107">
        <v>0</v>
      </c>
      <c r="Q57" s="107">
        <v>0</v>
      </c>
      <c r="R57" s="126"/>
      <c r="S57" s="126"/>
      <c r="U57" s="127" t="str">
        <f t="shared" si="2"/>
        <v>5384</v>
      </c>
      <c r="V57" s="127" t="str">
        <f t="shared" si="3"/>
        <v>ENG MNT</v>
      </c>
    </row>
    <row r="58" spans="1:22" s="127" customFormat="1" ht="36">
      <c r="A58" s="880"/>
      <c r="B58" s="677" t="s">
        <v>1976</v>
      </c>
      <c r="C58" s="677"/>
      <c r="D58" s="677"/>
      <c r="E58" s="88" t="s">
        <v>1307</v>
      </c>
      <c r="F58" s="105"/>
      <c r="G58" s="88">
        <v>8179</v>
      </c>
      <c r="H58" s="88" t="s">
        <v>1164</v>
      </c>
      <c r="I58" s="404" t="s">
        <v>1165</v>
      </c>
      <c r="J58" s="88" t="s">
        <v>1135</v>
      </c>
      <c r="K58" s="105"/>
      <c r="L58" s="122" t="str">
        <f t="shared" si="1"/>
        <v>EngineMount</v>
      </c>
      <c r="M58" s="122" t="b">
        <f t="shared" si="0"/>
        <v>0</v>
      </c>
      <c r="N58" s="374"/>
      <c r="O58" s="107"/>
      <c r="P58" s="107">
        <v>0</v>
      </c>
      <c r="Q58" s="107"/>
      <c r="R58" s="126"/>
      <c r="S58" s="126"/>
      <c r="U58" s="127" t="str">
        <f t="shared" si="2"/>
        <v>6242</v>
      </c>
      <c r="V58" s="127" t="str">
        <f t="shared" si="3"/>
        <v>ENG MNT</v>
      </c>
    </row>
    <row r="59" spans="1:22" s="87" customFormat="1" ht="36">
      <c r="A59" s="182" t="s">
        <v>3579</v>
      </c>
      <c r="B59" s="233"/>
      <c r="C59" s="233"/>
      <c r="D59" s="233"/>
      <c r="E59" s="26" t="s">
        <v>1308</v>
      </c>
      <c r="F59" s="9"/>
      <c r="G59" s="26">
        <v>2938</v>
      </c>
      <c r="H59" s="26" t="s">
        <v>1164</v>
      </c>
      <c r="I59" s="192" t="s">
        <v>1168</v>
      </c>
      <c r="J59" s="26" t="s">
        <v>1135</v>
      </c>
      <c r="K59" s="9"/>
      <c r="L59" s="81" t="str">
        <f t="shared" si="1"/>
        <v>EngineMount</v>
      </c>
      <c r="M59" s="81" t="b">
        <f t="shared" si="0"/>
        <v>0</v>
      </c>
      <c r="N59" s="11"/>
      <c r="O59" s="12">
        <v>50</v>
      </c>
      <c r="P59" s="12">
        <v>3</v>
      </c>
      <c r="Q59" s="12">
        <v>50</v>
      </c>
      <c r="R59"/>
      <c r="S59"/>
      <c r="U59" s="87" t="str">
        <f t="shared" si="2"/>
        <v>2938</v>
      </c>
      <c r="V59" s="87" t="str">
        <f t="shared" si="3"/>
        <v>ENG MNT</v>
      </c>
    </row>
    <row r="60" spans="1:22" s="87" customFormat="1" ht="36">
      <c r="A60" s="182" t="s">
        <v>3592</v>
      </c>
      <c r="B60" s="233"/>
      <c r="C60" s="233"/>
      <c r="D60" s="233"/>
      <c r="E60" s="26" t="s">
        <v>1309</v>
      </c>
      <c r="F60" s="9"/>
      <c r="G60" s="26">
        <v>2984</v>
      </c>
      <c r="H60" s="26" t="s">
        <v>1164</v>
      </c>
      <c r="I60" s="192" t="s">
        <v>1168</v>
      </c>
      <c r="J60" s="26" t="s">
        <v>1128</v>
      </c>
      <c r="K60" s="9"/>
      <c r="L60" s="81" t="str">
        <f t="shared" si="1"/>
        <v>EngineMount</v>
      </c>
      <c r="M60" s="81" t="b">
        <f t="shared" si="0"/>
        <v>0</v>
      </c>
      <c r="N60" s="11"/>
      <c r="O60" s="12">
        <v>20</v>
      </c>
      <c r="P60" s="12">
        <v>2</v>
      </c>
      <c r="Q60" s="12">
        <v>20</v>
      </c>
      <c r="R60"/>
      <c r="S60"/>
      <c r="U60" s="87" t="str">
        <f t="shared" si="2"/>
        <v>2984</v>
      </c>
      <c r="V60" s="87" t="str">
        <f t="shared" si="3"/>
        <v>ENG MNT</v>
      </c>
    </row>
    <row r="61" spans="1:22" s="87" customFormat="1" ht="36">
      <c r="A61" s="182" t="s">
        <v>3498</v>
      </c>
      <c r="B61" s="233" t="s">
        <v>1976</v>
      </c>
      <c r="C61" s="233"/>
      <c r="D61" s="233"/>
      <c r="E61" s="88" t="s">
        <v>1310</v>
      </c>
      <c r="F61" s="9"/>
      <c r="G61" s="26">
        <v>8644</v>
      </c>
      <c r="H61" s="26" t="s">
        <v>1164</v>
      </c>
      <c r="I61" s="192" t="s">
        <v>1166</v>
      </c>
      <c r="J61" s="26" t="s">
        <v>1131</v>
      </c>
      <c r="K61" s="9"/>
      <c r="L61" s="81" t="str">
        <f t="shared" si="1"/>
        <v>EngineMount</v>
      </c>
      <c r="M61" s="81" t="b">
        <f t="shared" si="0"/>
        <v>0</v>
      </c>
      <c r="N61" s="11"/>
      <c r="O61" s="12">
        <v>0</v>
      </c>
      <c r="P61" s="107">
        <v>0</v>
      </c>
      <c r="Q61" s="12">
        <v>0</v>
      </c>
      <c r="R61"/>
      <c r="S61"/>
      <c r="U61" s="87" t="str">
        <f t="shared" si="2"/>
        <v>6257</v>
      </c>
      <c r="V61" s="87" t="str">
        <f t="shared" si="3"/>
        <v>ENG MNT</v>
      </c>
    </row>
    <row r="62" spans="1:22" s="87" customFormat="1" ht="36">
      <c r="A62" s="182"/>
      <c r="B62" s="233" t="s">
        <v>1977</v>
      </c>
      <c r="C62" s="233"/>
      <c r="D62" s="233"/>
      <c r="E62" s="26" t="s">
        <v>1311</v>
      </c>
      <c r="F62" s="9"/>
      <c r="G62" s="26">
        <v>2986</v>
      </c>
      <c r="H62" s="26" t="s">
        <v>1164</v>
      </c>
      <c r="I62" s="192" t="s">
        <v>1166</v>
      </c>
      <c r="J62" s="26" t="s">
        <v>1140</v>
      </c>
      <c r="K62" s="9"/>
      <c r="L62" s="81" t="str">
        <f t="shared" si="1"/>
        <v>EngineMount</v>
      </c>
      <c r="M62" s="81" t="b">
        <f t="shared" si="0"/>
        <v>0</v>
      </c>
      <c r="N62" s="11"/>
      <c r="O62" s="12">
        <v>60</v>
      </c>
      <c r="P62" s="12">
        <v>3</v>
      </c>
      <c r="Q62" s="12">
        <v>60</v>
      </c>
      <c r="R62"/>
      <c r="S62"/>
      <c r="U62" s="87" t="str">
        <f t="shared" si="2"/>
        <v>2986</v>
      </c>
      <c r="V62" s="87" t="str">
        <f t="shared" si="3"/>
        <v>ENG MNT</v>
      </c>
    </row>
    <row r="63" spans="1:22" s="87" customFormat="1" ht="36">
      <c r="A63" s="182" t="s">
        <v>3498</v>
      </c>
      <c r="B63" s="233" t="s">
        <v>1976</v>
      </c>
      <c r="C63" s="233"/>
      <c r="D63" s="233"/>
      <c r="E63" s="26" t="s">
        <v>1312</v>
      </c>
      <c r="F63" s="9"/>
      <c r="G63" s="26">
        <v>8711</v>
      </c>
      <c r="H63" s="26" t="s">
        <v>1164</v>
      </c>
      <c r="I63" s="192" t="s">
        <v>1168</v>
      </c>
      <c r="J63" s="26" t="s">
        <v>1955</v>
      </c>
      <c r="K63" s="9"/>
      <c r="L63" s="81" t="str">
        <f t="shared" si="1"/>
        <v>EngineMount</v>
      </c>
      <c r="M63" s="81" t="b">
        <f t="shared" si="0"/>
        <v>0</v>
      </c>
      <c r="N63" s="11"/>
      <c r="O63" s="12">
        <v>35</v>
      </c>
      <c r="P63" s="12">
        <v>3</v>
      </c>
      <c r="Q63" s="12">
        <v>35</v>
      </c>
      <c r="R63"/>
      <c r="S63"/>
      <c r="U63" s="87" t="str">
        <f t="shared" si="2"/>
        <v>6252</v>
      </c>
      <c r="V63" s="87" t="str">
        <f t="shared" si="3"/>
        <v>ENG MNT</v>
      </c>
    </row>
    <row r="64" spans="1:22">
      <c r="B64" s="233" t="s">
        <v>2915</v>
      </c>
      <c r="C64" s="233"/>
      <c r="D64" s="233"/>
      <c r="E64" s="63" t="s">
        <v>1313</v>
      </c>
      <c r="F64" s="13"/>
      <c r="G64" s="63">
        <v>9101</v>
      </c>
      <c r="H64" s="63" t="s">
        <v>1164</v>
      </c>
      <c r="I64" s="199" t="s">
        <v>1168</v>
      </c>
      <c r="J64" s="63" t="s">
        <v>1927</v>
      </c>
      <c r="K64" s="9"/>
      <c r="L64" s="81" t="str">
        <f t="shared" si="1"/>
        <v>EngineMount</v>
      </c>
      <c r="M64" s="81" t="b">
        <f t="shared" si="0"/>
        <v>0</v>
      </c>
      <c r="N64" s="11"/>
      <c r="O64" s="12">
        <v>30</v>
      </c>
      <c r="P64" s="12">
        <v>3</v>
      </c>
      <c r="Q64" s="12">
        <v>30</v>
      </c>
      <c r="R64"/>
      <c r="U64" s="87" t="str">
        <f t="shared" si="2"/>
        <v>6930</v>
      </c>
      <c r="V64" s="87" t="str">
        <f t="shared" si="3"/>
        <v>ENG MNT</v>
      </c>
    </row>
    <row r="65" spans="1:24" s="126" customFormat="1" ht="36">
      <c r="A65" s="122"/>
      <c r="B65" s="677" t="s">
        <v>1966</v>
      </c>
      <c r="C65" s="677"/>
      <c r="D65" s="677"/>
      <c r="E65" s="88" t="s">
        <v>1314</v>
      </c>
      <c r="F65" s="105"/>
      <c r="G65" s="88">
        <v>8973</v>
      </c>
      <c r="H65" s="88" t="s">
        <v>1164</v>
      </c>
      <c r="I65" s="404" t="s">
        <v>1166</v>
      </c>
      <c r="J65" s="88" t="s">
        <v>1135</v>
      </c>
      <c r="K65" s="105"/>
      <c r="L65" s="122" t="str">
        <f t="shared" si="1"/>
        <v>EngineMount</v>
      </c>
      <c r="M65" s="122" t="b">
        <f t="shared" si="0"/>
        <v>0</v>
      </c>
      <c r="N65" s="374"/>
      <c r="O65" s="107">
        <v>0</v>
      </c>
      <c r="P65" s="107">
        <v>0</v>
      </c>
      <c r="Q65" s="107">
        <v>0</v>
      </c>
      <c r="T65" s="127"/>
      <c r="U65" s="127" t="str">
        <f t="shared" si="2"/>
        <v>6588</v>
      </c>
      <c r="V65" s="127" t="str">
        <f t="shared" si="3"/>
        <v>ENG MNT</v>
      </c>
      <c r="W65" s="127"/>
      <c r="X65" s="127"/>
    </row>
    <row r="66" spans="1:24" ht="36">
      <c r="B66" s="233" t="s">
        <v>1976</v>
      </c>
      <c r="C66" s="233"/>
      <c r="D66" s="233"/>
      <c r="E66" s="88" t="s">
        <v>1315</v>
      </c>
      <c r="F66" s="9"/>
      <c r="G66" s="26">
        <v>8177</v>
      </c>
      <c r="H66" s="26" t="s">
        <v>1164</v>
      </c>
      <c r="I66" s="192" t="s">
        <v>1166</v>
      </c>
      <c r="J66" s="26" t="s">
        <v>1141</v>
      </c>
      <c r="K66" s="9"/>
      <c r="L66" s="81" t="str">
        <f t="shared" si="1"/>
        <v>EngineMount</v>
      </c>
      <c r="M66" s="81" t="b">
        <f t="shared" si="0"/>
        <v>0</v>
      </c>
      <c r="N66" s="11"/>
      <c r="O66" s="12">
        <v>0</v>
      </c>
      <c r="P66" s="107">
        <v>0</v>
      </c>
      <c r="Q66" s="12">
        <v>0</v>
      </c>
      <c r="R66"/>
      <c r="U66" s="87" t="str">
        <f t="shared" si="2"/>
        <v>6261</v>
      </c>
      <c r="V66" s="87" t="str">
        <f t="shared" si="3"/>
        <v>ENG MNT</v>
      </c>
    </row>
    <row r="67" spans="1:24" ht="36">
      <c r="B67" s="233" t="s">
        <v>1977</v>
      </c>
      <c r="C67" s="233"/>
      <c r="D67" s="233"/>
      <c r="E67" s="396" t="s">
        <v>1316</v>
      </c>
      <c r="F67" s="9"/>
      <c r="G67" s="26">
        <v>3003</v>
      </c>
      <c r="H67" s="26" t="s">
        <v>1164</v>
      </c>
      <c r="I67" s="192" t="s">
        <v>1168</v>
      </c>
      <c r="J67" s="26" t="s">
        <v>1135</v>
      </c>
      <c r="K67" s="9"/>
      <c r="L67" s="81" t="str">
        <f t="shared" ref="L67:L130" si="4">IF(LEFT(E67,1)="B",IF(IFERROR(FIND("Handle",N67,1),"!door")="!door","PowerMirror","DoorHandle"),IF(LEFT(E67,2)="DS","DoorHandle",IF(LEFT(E67,2)="IF","DoorHandle","EngineMount")))</f>
        <v>EngineMount</v>
      </c>
      <c r="M67" s="81" t="b">
        <f t="shared" ref="M67:M130" si="5">IFERROR(FIND(RIGHT(L67,5),N67,1),FALSE)</f>
        <v>0</v>
      </c>
      <c r="N67" s="11"/>
      <c r="O67" s="12"/>
      <c r="P67" s="107">
        <v>0</v>
      </c>
      <c r="Q67" s="12"/>
      <c r="R67"/>
      <c r="U67" s="87" t="str">
        <f t="shared" si="2"/>
        <v>3003</v>
      </c>
      <c r="V67" s="87" t="str">
        <f t="shared" si="3"/>
        <v>ENG MNT</v>
      </c>
    </row>
    <row r="68" spans="1:24" ht="36">
      <c r="A68" s="81" t="s">
        <v>3648</v>
      </c>
      <c r="B68" s="233" t="s">
        <v>1936</v>
      </c>
      <c r="C68" s="233"/>
      <c r="D68" s="233"/>
      <c r="E68" s="26" t="s">
        <v>1492</v>
      </c>
      <c r="F68" s="9"/>
      <c r="G68" s="26">
        <v>3084</v>
      </c>
      <c r="H68" s="26" t="s">
        <v>1164</v>
      </c>
      <c r="I68" s="192" t="s">
        <v>1167</v>
      </c>
      <c r="J68" s="26" t="s">
        <v>1493</v>
      </c>
      <c r="K68" s="9"/>
      <c r="L68" s="81" t="str">
        <f t="shared" si="4"/>
        <v>EngineMount</v>
      </c>
      <c r="M68" s="81" t="b">
        <f t="shared" si="5"/>
        <v>0</v>
      </c>
      <c r="N68" s="11"/>
      <c r="O68" s="12">
        <v>80</v>
      </c>
      <c r="P68" s="12">
        <v>8</v>
      </c>
      <c r="Q68" s="12">
        <v>80</v>
      </c>
      <c r="R68"/>
      <c r="U68" s="87" t="str">
        <f t="shared" si="2"/>
        <v>5299</v>
      </c>
      <c r="V68" s="87" t="str">
        <f t="shared" si="3"/>
        <v>ENG MNT</v>
      </c>
    </row>
    <row r="69" spans="1:24" ht="36">
      <c r="A69" s="81" t="s">
        <v>3592</v>
      </c>
      <c r="B69" s="233" t="s">
        <v>1936</v>
      </c>
      <c r="C69" s="233"/>
      <c r="D69" s="233"/>
      <c r="E69" s="26" t="s">
        <v>1317</v>
      </c>
      <c r="F69" s="9"/>
      <c r="G69" s="26">
        <v>2928</v>
      </c>
      <c r="H69" s="26" t="s">
        <v>1164</v>
      </c>
      <c r="I69" s="192" t="s">
        <v>1168</v>
      </c>
      <c r="J69" s="26" t="s">
        <v>1131</v>
      </c>
      <c r="K69" s="9"/>
      <c r="L69" s="81" t="str">
        <f t="shared" si="4"/>
        <v>EngineMount</v>
      </c>
      <c r="M69" s="81" t="b">
        <f t="shared" si="5"/>
        <v>0</v>
      </c>
      <c r="N69" s="11"/>
      <c r="O69" s="12">
        <v>40</v>
      </c>
      <c r="P69" s="12">
        <v>4</v>
      </c>
      <c r="Q69" s="12">
        <v>40</v>
      </c>
      <c r="R69"/>
      <c r="U69" s="87" t="str">
        <f t="shared" si="2"/>
        <v>2928</v>
      </c>
      <c r="V69" s="87" t="str">
        <f t="shared" si="3"/>
        <v>ENG MNT</v>
      </c>
    </row>
    <row r="70" spans="1:24" ht="36">
      <c r="A70" s="81" t="s">
        <v>3595</v>
      </c>
      <c r="B70" s="233" t="s">
        <v>1996</v>
      </c>
      <c r="C70" s="233"/>
      <c r="D70" s="233"/>
      <c r="E70" s="26" t="s">
        <v>1318</v>
      </c>
      <c r="F70" s="9"/>
      <c r="G70" s="26">
        <v>2958</v>
      </c>
      <c r="H70" s="26" t="s">
        <v>1164</v>
      </c>
      <c r="I70" s="192" t="s">
        <v>1168</v>
      </c>
      <c r="J70" s="26" t="s">
        <v>1131</v>
      </c>
      <c r="K70" s="9"/>
      <c r="L70" s="81" t="str">
        <f t="shared" si="4"/>
        <v>EngineMount</v>
      </c>
      <c r="M70" s="81" t="b">
        <f t="shared" si="5"/>
        <v>0</v>
      </c>
      <c r="N70" s="11"/>
      <c r="O70" s="12">
        <v>20</v>
      </c>
      <c r="P70" s="12">
        <v>2</v>
      </c>
      <c r="Q70" s="12">
        <v>20</v>
      </c>
      <c r="R70"/>
      <c r="U70" s="87" t="str">
        <f t="shared" si="2"/>
        <v>2958</v>
      </c>
      <c r="V70" s="87" t="str">
        <f t="shared" si="3"/>
        <v>ENG MNT</v>
      </c>
    </row>
    <row r="71" spans="1:24" ht="36">
      <c r="A71" s="81" t="s">
        <v>3522</v>
      </c>
      <c r="B71" s="233" t="s">
        <v>3503</v>
      </c>
      <c r="C71" s="233"/>
      <c r="D71" s="233"/>
      <c r="E71" s="64" t="s">
        <v>1319</v>
      </c>
      <c r="F71" s="8"/>
      <c r="G71" s="64">
        <v>9229</v>
      </c>
      <c r="H71" s="64" t="s">
        <v>1164</v>
      </c>
      <c r="I71" s="200" t="s">
        <v>1165</v>
      </c>
      <c r="J71" s="64" t="s">
        <v>1142</v>
      </c>
      <c r="K71" s="9"/>
      <c r="L71" s="81" t="str">
        <f t="shared" si="4"/>
        <v>EngineMount</v>
      </c>
      <c r="M71" s="81" t="b">
        <f t="shared" si="5"/>
        <v>0</v>
      </c>
      <c r="N71" s="11"/>
      <c r="O71" s="12">
        <v>29</v>
      </c>
      <c r="P71" s="12">
        <v>2</v>
      </c>
      <c r="Q71" s="12">
        <v>29</v>
      </c>
      <c r="R71"/>
      <c r="U71" s="87" t="str">
        <f t="shared" si="2"/>
        <v>4305</v>
      </c>
      <c r="V71" s="87" t="str">
        <f t="shared" si="3"/>
        <v>ENG MNT</v>
      </c>
    </row>
    <row r="72" spans="1:24" ht="36">
      <c r="C72" s="233"/>
      <c r="D72" s="233"/>
      <c r="E72" s="64" t="s">
        <v>2951</v>
      </c>
      <c r="F72" s="8"/>
      <c r="G72" s="652" t="s">
        <v>2952</v>
      </c>
      <c r="H72" s="64" t="s">
        <v>1164</v>
      </c>
      <c r="I72" s="200" t="s">
        <v>1171</v>
      </c>
      <c r="J72" s="64" t="s">
        <v>1143</v>
      </c>
      <c r="K72" s="9"/>
      <c r="L72" s="81" t="str">
        <f t="shared" si="4"/>
        <v>EngineMount</v>
      </c>
      <c r="M72" s="81" t="b">
        <f t="shared" si="5"/>
        <v>0</v>
      </c>
      <c r="N72" s="11"/>
      <c r="O72" s="12"/>
      <c r="P72" s="12"/>
      <c r="Q72" s="12"/>
      <c r="R72"/>
      <c r="U72" s="87" t="str">
        <f t="shared" si="2"/>
        <v>55</v>
      </c>
      <c r="V72" s="87" t="str">
        <f t="shared" si="3"/>
        <v/>
      </c>
    </row>
    <row r="73" spans="1:24" ht="36">
      <c r="A73" s="81" t="s">
        <v>3467</v>
      </c>
      <c r="C73" s="233"/>
      <c r="D73" s="233"/>
      <c r="E73" s="88" t="s">
        <v>1320</v>
      </c>
      <c r="F73" s="9"/>
      <c r="G73" s="26">
        <v>2948</v>
      </c>
      <c r="H73" s="26" t="s">
        <v>1164</v>
      </c>
      <c r="I73" s="192" t="s">
        <v>1165</v>
      </c>
      <c r="J73" s="26" t="s">
        <v>1919</v>
      </c>
      <c r="K73" s="9"/>
      <c r="L73" s="81" t="str">
        <f t="shared" si="4"/>
        <v>EngineMount</v>
      </c>
      <c r="M73" s="81" t="b">
        <f t="shared" si="5"/>
        <v>0</v>
      </c>
      <c r="N73" s="11"/>
      <c r="O73" s="12">
        <v>0</v>
      </c>
      <c r="P73" s="107">
        <v>0</v>
      </c>
      <c r="Q73" s="12">
        <v>0</v>
      </c>
      <c r="R73"/>
      <c r="U73" s="87" t="str">
        <f t="shared" si="2"/>
        <v>2948</v>
      </c>
      <c r="V73" s="87" t="str">
        <f t="shared" si="3"/>
        <v>ENG MNT</v>
      </c>
    </row>
    <row r="74" spans="1:24">
      <c r="A74" s="81" t="s">
        <v>3521</v>
      </c>
      <c r="C74" s="233"/>
      <c r="D74" s="233"/>
      <c r="E74" s="88"/>
      <c r="F74" s="391" t="s">
        <v>113</v>
      </c>
      <c r="G74" s="26">
        <v>9167</v>
      </c>
      <c r="H74" t="s">
        <v>1164</v>
      </c>
      <c r="I74" t="s">
        <v>1168</v>
      </c>
      <c r="J74" t="s">
        <v>1131</v>
      </c>
      <c r="K74" s="105"/>
      <c r="L74" s="81" t="str">
        <f t="shared" si="4"/>
        <v>EngineMount</v>
      </c>
      <c r="M74" s="81" t="b">
        <f t="shared" si="5"/>
        <v>0</v>
      </c>
      <c r="N74"/>
      <c r="O74">
        <v>120</v>
      </c>
      <c r="P74">
        <v>10</v>
      </c>
      <c r="Q74">
        <v>120</v>
      </c>
      <c r="R74"/>
      <c r="U74" s="87" t="str">
        <f t="shared" si="2"/>
        <v/>
      </c>
      <c r="V74" s="87" t="str">
        <f t="shared" si="3"/>
        <v/>
      </c>
    </row>
    <row r="75" spans="1:24" ht="36">
      <c r="A75" s="81" t="s">
        <v>3597</v>
      </c>
      <c r="B75" s="233" t="s">
        <v>2907</v>
      </c>
      <c r="C75" s="233"/>
      <c r="D75" s="233"/>
      <c r="E75" s="26" t="s">
        <v>1321</v>
      </c>
      <c r="F75" s="9"/>
      <c r="G75" s="26">
        <v>3012</v>
      </c>
      <c r="H75" s="26" t="s">
        <v>1164</v>
      </c>
      <c r="I75" s="192" t="s">
        <v>1171</v>
      </c>
      <c r="J75" s="26" t="s">
        <v>1131</v>
      </c>
      <c r="K75" s="9"/>
      <c r="L75" s="81" t="str">
        <f t="shared" si="4"/>
        <v>EngineMount</v>
      </c>
      <c r="M75" s="81" t="b">
        <f t="shared" si="5"/>
        <v>0</v>
      </c>
      <c r="N75" s="11"/>
      <c r="O75" s="12">
        <v>20</v>
      </c>
      <c r="P75" s="12">
        <v>3</v>
      </c>
      <c r="Q75" s="12">
        <v>20</v>
      </c>
      <c r="R75"/>
      <c r="U75" s="87" t="str">
        <f t="shared" si="2"/>
        <v>5282</v>
      </c>
      <c r="V75" s="87" t="str">
        <f t="shared" si="3"/>
        <v>ENG MNT</v>
      </c>
    </row>
    <row r="76" spans="1:24" ht="36">
      <c r="A76" s="81" t="s">
        <v>3487</v>
      </c>
      <c r="B76" s="233" t="s">
        <v>1966</v>
      </c>
      <c r="C76" s="233"/>
      <c r="D76" s="233"/>
      <c r="E76" s="26" t="s">
        <v>1322</v>
      </c>
      <c r="F76" s="9"/>
      <c r="G76" s="26">
        <v>8975</v>
      </c>
      <c r="H76" s="26" t="s">
        <v>1164</v>
      </c>
      <c r="I76" s="192" t="s">
        <v>1166</v>
      </c>
      <c r="J76" s="26" t="s">
        <v>1131</v>
      </c>
      <c r="K76" s="9"/>
      <c r="L76" s="81" t="str">
        <f t="shared" si="4"/>
        <v>EngineMount</v>
      </c>
      <c r="M76" s="81" t="b">
        <f t="shared" si="5"/>
        <v>0</v>
      </c>
      <c r="N76" s="11"/>
      <c r="O76" s="12">
        <v>50</v>
      </c>
      <c r="P76" s="12">
        <v>3</v>
      </c>
      <c r="Q76" s="12">
        <v>50</v>
      </c>
      <c r="R76"/>
      <c r="U76" s="87" t="str">
        <f t="shared" si="2"/>
        <v>6589</v>
      </c>
      <c r="V76" s="87" t="str">
        <f t="shared" si="3"/>
        <v>ENG MNT</v>
      </c>
    </row>
    <row r="77" spans="1:24" ht="36">
      <c r="A77" s="81" t="s">
        <v>4467</v>
      </c>
      <c r="B77" s="233" t="s">
        <v>1998</v>
      </c>
      <c r="C77" s="233"/>
      <c r="D77" s="233"/>
      <c r="E77" s="605" t="s">
        <v>1323</v>
      </c>
      <c r="F77" s="8"/>
      <c r="G77" s="64">
        <v>3109</v>
      </c>
      <c r="H77" s="64" t="s">
        <v>1164</v>
      </c>
      <c r="I77" s="200" t="s">
        <v>1167</v>
      </c>
      <c r="J77" s="64" t="s">
        <v>1131</v>
      </c>
      <c r="K77" s="9"/>
      <c r="L77" s="81" t="str">
        <f t="shared" si="4"/>
        <v>EngineMount</v>
      </c>
      <c r="M77" s="81" t="b">
        <f t="shared" si="5"/>
        <v>0</v>
      </c>
      <c r="N77" s="11"/>
      <c r="O77" s="12"/>
      <c r="P77" s="107">
        <v>0</v>
      </c>
      <c r="Q77" s="12"/>
      <c r="R77"/>
      <c r="U77" s="87" t="str">
        <f t="shared" si="2"/>
        <v>5385</v>
      </c>
      <c r="V77" s="87" t="str">
        <f t="shared" si="3"/>
        <v>ENG MNT</v>
      </c>
    </row>
    <row r="78" spans="1:24" ht="36">
      <c r="A78" s="81" t="s">
        <v>4467</v>
      </c>
      <c r="B78" s="233" t="s">
        <v>1987</v>
      </c>
      <c r="C78" s="233"/>
      <c r="D78" s="233"/>
      <c r="E78" s="396" t="s">
        <v>1324</v>
      </c>
      <c r="F78" s="9"/>
      <c r="G78" s="26">
        <v>3110</v>
      </c>
      <c r="H78" s="26" t="s">
        <v>1164</v>
      </c>
      <c r="I78" s="192" t="s">
        <v>1167</v>
      </c>
      <c r="J78" s="26" t="s">
        <v>1131</v>
      </c>
      <c r="K78" s="9"/>
      <c r="L78" s="81" t="str">
        <f t="shared" si="4"/>
        <v>EngineMount</v>
      </c>
      <c r="M78" s="81" t="b">
        <f t="shared" si="5"/>
        <v>0</v>
      </c>
      <c r="N78" s="11"/>
      <c r="O78" s="12">
        <v>0</v>
      </c>
      <c r="P78" s="107" t="s">
        <v>1978</v>
      </c>
      <c r="Q78" s="12"/>
      <c r="R78"/>
      <c r="U78" s="87" t="str">
        <f t="shared" ref="U78:U141" si="6">MID(E78,3,4)</f>
        <v>5324</v>
      </c>
      <c r="V78" s="87" t="str">
        <f t="shared" ref="V78:V141" si="7">IF(LEN(U78)=4,"ENG MNT", "")</f>
        <v>ENG MNT</v>
      </c>
    </row>
    <row r="79" spans="1:24" ht="36">
      <c r="A79" s="81" t="s">
        <v>3467</v>
      </c>
      <c r="C79" s="233"/>
      <c r="D79" s="233"/>
      <c r="E79" s="88" t="s">
        <v>1325</v>
      </c>
      <c r="F79" s="9"/>
      <c r="G79" s="26">
        <v>2949</v>
      </c>
      <c r="H79" s="26" t="s">
        <v>1164</v>
      </c>
      <c r="I79" s="192" t="s">
        <v>1165</v>
      </c>
      <c r="J79" s="26" t="s">
        <v>1132</v>
      </c>
      <c r="K79" s="9"/>
      <c r="L79" s="81" t="str">
        <f t="shared" si="4"/>
        <v>EngineMount</v>
      </c>
      <c r="M79" s="81" t="b">
        <f t="shared" si="5"/>
        <v>0</v>
      </c>
      <c r="N79" s="11"/>
      <c r="O79" s="12">
        <v>0</v>
      </c>
      <c r="P79" s="107">
        <v>0</v>
      </c>
      <c r="Q79" s="12">
        <v>0</v>
      </c>
      <c r="R79"/>
      <c r="U79" s="87" t="str">
        <f t="shared" si="6"/>
        <v>2949</v>
      </c>
      <c r="V79" s="87" t="str">
        <f t="shared" si="7"/>
        <v>ENG MNT</v>
      </c>
    </row>
    <row r="80" spans="1:24" s="126" customFormat="1">
      <c r="A80" s="122" t="s">
        <v>3502</v>
      </c>
      <c r="B80" s="677" t="s">
        <v>1935</v>
      </c>
      <c r="C80" s="677"/>
      <c r="D80" s="677"/>
      <c r="E80" s="398" t="s">
        <v>1326</v>
      </c>
      <c r="F80" s="106">
        <v>4300</v>
      </c>
      <c r="G80" s="398">
        <v>8704</v>
      </c>
      <c r="H80" s="398" t="s">
        <v>1164</v>
      </c>
      <c r="I80" s="877" t="s">
        <v>1168</v>
      </c>
      <c r="J80" s="398" t="s">
        <v>1131</v>
      </c>
      <c r="K80" s="105"/>
      <c r="L80" s="122" t="str">
        <f t="shared" si="4"/>
        <v>EngineMount</v>
      </c>
      <c r="M80" s="122" t="b">
        <f t="shared" si="5"/>
        <v>0</v>
      </c>
      <c r="N80" s="374"/>
      <c r="O80" s="107">
        <v>0</v>
      </c>
      <c r="P80" s="107">
        <v>0</v>
      </c>
      <c r="Q80" s="107">
        <v>0</v>
      </c>
      <c r="T80" s="127"/>
      <c r="U80" s="127" t="str">
        <f t="shared" si="6"/>
        <v>6342</v>
      </c>
      <c r="V80" s="127" t="str">
        <f t="shared" si="7"/>
        <v>ENG MNT</v>
      </c>
      <c r="W80" s="127"/>
      <c r="X80" s="127"/>
    </row>
    <row r="81" spans="1:24">
      <c r="A81" s="81" t="s">
        <v>3595</v>
      </c>
      <c r="B81" s="233" t="s">
        <v>1936</v>
      </c>
      <c r="C81" s="233"/>
      <c r="D81" s="233"/>
      <c r="E81" s="49" t="s">
        <v>1327</v>
      </c>
      <c r="F81" s="10"/>
      <c r="G81" s="49">
        <v>5085</v>
      </c>
      <c r="H81" s="49" t="s">
        <v>1164</v>
      </c>
      <c r="I81" s="197" t="s">
        <v>1166</v>
      </c>
      <c r="J81" s="49" t="s">
        <v>1130</v>
      </c>
      <c r="K81" s="9"/>
      <c r="L81" s="81" t="str">
        <f t="shared" si="4"/>
        <v>EngineMount</v>
      </c>
      <c r="M81" s="81" t="b">
        <f t="shared" si="5"/>
        <v>0</v>
      </c>
      <c r="N81" s="11"/>
      <c r="O81" s="12">
        <v>40</v>
      </c>
      <c r="P81" s="12">
        <v>2</v>
      </c>
      <c r="Q81" s="12">
        <v>40</v>
      </c>
      <c r="R81"/>
      <c r="U81" s="87" t="str">
        <f t="shared" si="6"/>
        <v>5305</v>
      </c>
      <c r="V81" s="87" t="str">
        <f t="shared" si="7"/>
        <v>ENG MNT</v>
      </c>
    </row>
    <row r="82" spans="1:24">
      <c r="A82" s="81" t="s">
        <v>3467</v>
      </c>
      <c r="B82" s="233" t="s">
        <v>1996</v>
      </c>
      <c r="C82" s="233"/>
      <c r="D82" s="233"/>
      <c r="E82" s="398" t="s">
        <v>1328</v>
      </c>
      <c r="F82" s="10"/>
      <c r="G82" s="398">
        <v>2947</v>
      </c>
      <c r="H82" s="49" t="s">
        <v>1164</v>
      </c>
      <c r="I82" s="197" t="s">
        <v>1168</v>
      </c>
      <c r="J82" s="49" t="s">
        <v>1131</v>
      </c>
      <c r="K82" s="9"/>
      <c r="L82" s="81" t="str">
        <f t="shared" si="4"/>
        <v>EngineMount</v>
      </c>
      <c r="M82" s="81" t="b">
        <f t="shared" si="5"/>
        <v>0</v>
      </c>
      <c r="N82" s="11"/>
      <c r="O82" s="12">
        <v>0</v>
      </c>
      <c r="P82" s="107">
        <v>0</v>
      </c>
      <c r="Q82" s="12">
        <v>0</v>
      </c>
      <c r="R82"/>
      <c r="U82" s="87" t="str">
        <f t="shared" si="6"/>
        <v>2947</v>
      </c>
      <c r="V82" s="87" t="str">
        <f t="shared" si="7"/>
        <v>ENG MNT</v>
      </c>
    </row>
    <row r="83" spans="1:24">
      <c r="A83" s="81" t="s">
        <v>4467</v>
      </c>
      <c r="B83" s="233" t="s">
        <v>2854</v>
      </c>
      <c r="C83" s="233"/>
      <c r="D83" s="233"/>
      <c r="E83" s="398" t="s">
        <v>1329</v>
      </c>
      <c r="F83" s="10"/>
      <c r="G83" s="49">
        <v>2802</v>
      </c>
      <c r="H83" s="49" t="s">
        <v>1164</v>
      </c>
      <c r="I83" s="197" t="s">
        <v>1165</v>
      </c>
      <c r="J83" s="49" t="s">
        <v>1948</v>
      </c>
      <c r="K83" s="9"/>
      <c r="L83" s="81" t="str">
        <f t="shared" si="4"/>
        <v>EngineMount</v>
      </c>
      <c r="M83" s="81" t="b">
        <f t="shared" si="5"/>
        <v>0</v>
      </c>
      <c r="N83" s="11"/>
      <c r="O83" s="12"/>
      <c r="P83" s="107">
        <v>0</v>
      </c>
      <c r="Q83" s="12"/>
      <c r="R83"/>
      <c r="U83" s="87" t="str">
        <f t="shared" si="6"/>
        <v>2802</v>
      </c>
      <c r="V83" s="87" t="str">
        <f t="shared" si="7"/>
        <v>ENG MNT</v>
      </c>
    </row>
    <row r="84" spans="1:24">
      <c r="C84" s="233"/>
      <c r="D84" s="233"/>
      <c r="E84" s="49" t="s">
        <v>1185</v>
      </c>
      <c r="F84" s="10"/>
      <c r="G84" s="651" t="s">
        <v>2953</v>
      </c>
      <c r="H84" s="49" t="s">
        <v>1164</v>
      </c>
      <c r="I84" s="197" t="s">
        <v>1171</v>
      </c>
      <c r="J84" s="49" t="s">
        <v>2934</v>
      </c>
      <c r="K84" s="10" t="s">
        <v>135</v>
      </c>
      <c r="L84" s="81" t="str">
        <f t="shared" si="4"/>
        <v>EngineMount</v>
      </c>
      <c r="M84" s="81" t="b">
        <f t="shared" si="5"/>
        <v>0</v>
      </c>
      <c r="N84" s="11"/>
      <c r="O84" s="12">
        <v>71</v>
      </c>
      <c r="P84" s="12">
        <v>18</v>
      </c>
      <c r="Q84" s="12">
        <v>71</v>
      </c>
      <c r="R84"/>
      <c r="U84" s="87" t="str">
        <f t="shared" si="6"/>
        <v>001</v>
      </c>
      <c r="V84" s="87" t="str">
        <f t="shared" si="7"/>
        <v/>
      </c>
    </row>
    <row r="85" spans="1:24" s="126" customFormat="1">
      <c r="A85" s="122"/>
      <c r="B85" s="677"/>
      <c r="C85" s="677"/>
      <c r="D85" s="677"/>
      <c r="E85" s="398"/>
      <c r="F85" s="106"/>
      <c r="G85" s="398"/>
      <c r="H85" s="398"/>
      <c r="I85" s="877"/>
      <c r="J85" s="398"/>
      <c r="K85" s="105"/>
      <c r="L85" s="122"/>
      <c r="M85" s="122"/>
      <c r="N85" s="374"/>
      <c r="O85" s="107"/>
      <c r="P85" s="107"/>
      <c r="Q85" s="107"/>
      <c r="T85" s="127"/>
      <c r="U85" s="127"/>
      <c r="V85" s="127"/>
      <c r="W85" s="127"/>
      <c r="X85" s="127"/>
    </row>
    <row r="86" spans="1:24">
      <c r="A86" s="81" t="s">
        <v>3466</v>
      </c>
      <c r="B86" s="233" t="s">
        <v>1966</v>
      </c>
      <c r="C86" s="233"/>
      <c r="D86" s="233"/>
      <c r="E86" s="49" t="s">
        <v>1330</v>
      </c>
      <c r="F86" s="10"/>
      <c r="G86" s="49">
        <v>9204</v>
      </c>
      <c r="H86" s="49" t="s">
        <v>1164</v>
      </c>
      <c r="I86" s="197" t="s">
        <v>1166</v>
      </c>
      <c r="J86" s="49" t="s">
        <v>1954</v>
      </c>
      <c r="K86" s="9"/>
      <c r="L86" s="81" t="str">
        <f t="shared" si="4"/>
        <v>EngineMount</v>
      </c>
      <c r="M86" s="81" t="b">
        <f t="shared" si="5"/>
        <v>0</v>
      </c>
      <c r="N86" s="11"/>
      <c r="O86" s="12">
        <v>85</v>
      </c>
      <c r="P86" s="12">
        <v>5</v>
      </c>
      <c r="Q86" s="12">
        <v>85</v>
      </c>
      <c r="R86"/>
      <c r="U86" s="87" t="str">
        <f t="shared" si="6"/>
        <v>4511</v>
      </c>
      <c r="V86" s="87" t="str">
        <f t="shared" si="7"/>
        <v>ENG MNT</v>
      </c>
    </row>
    <row r="87" spans="1:24" s="1180" customFormat="1">
      <c r="A87" s="973" t="s">
        <v>3468</v>
      </c>
      <c r="B87" s="966" t="s">
        <v>1966</v>
      </c>
      <c r="C87" s="966"/>
      <c r="D87" s="966"/>
      <c r="E87" s="953" t="s">
        <v>1331</v>
      </c>
      <c r="F87" s="844"/>
      <c r="G87" s="953"/>
      <c r="H87" s="953" t="s">
        <v>1164</v>
      </c>
      <c r="I87" s="1305" t="s">
        <v>1170</v>
      </c>
      <c r="J87" s="953">
        <v>776</v>
      </c>
      <c r="K87" s="1306"/>
      <c r="L87" s="889" t="str">
        <f t="shared" si="4"/>
        <v>EngineMount</v>
      </c>
      <c r="M87" s="889" t="b">
        <f t="shared" si="5"/>
        <v>0</v>
      </c>
      <c r="N87" s="1307"/>
      <c r="O87" s="866">
        <v>0</v>
      </c>
      <c r="P87" s="866">
        <v>0</v>
      </c>
      <c r="Q87" s="866">
        <v>0</v>
      </c>
      <c r="T87" s="892"/>
      <c r="U87" s="892" t="str">
        <f t="shared" si="6"/>
        <v>4575</v>
      </c>
      <c r="V87" s="892" t="str">
        <f t="shared" si="7"/>
        <v>ENG MNT</v>
      </c>
      <c r="W87" s="892"/>
      <c r="X87" s="892"/>
    </row>
    <row r="88" spans="1:24">
      <c r="A88" s="81" t="s">
        <v>3518</v>
      </c>
      <c r="B88" s="233" t="s">
        <v>1935</v>
      </c>
      <c r="C88" s="233"/>
      <c r="D88" s="233"/>
      <c r="E88" s="49" t="s">
        <v>1332</v>
      </c>
      <c r="F88" s="10"/>
      <c r="G88" s="49">
        <v>9248</v>
      </c>
      <c r="H88" s="49" t="s">
        <v>1164</v>
      </c>
      <c r="I88" s="197" t="s">
        <v>1167</v>
      </c>
      <c r="J88" s="49" t="s">
        <v>1131</v>
      </c>
      <c r="K88" s="9"/>
      <c r="L88" s="81" t="str">
        <f t="shared" si="4"/>
        <v>EngineMount</v>
      </c>
      <c r="M88" s="81" t="b">
        <f t="shared" si="5"/>
        <v>0</v>
      </c>
      <c r="N88" s="11"/>
      <c r="O88" s="12">
        <v>70</v>
      </c>
      <c r="P88" s="12">
        <v>10</v>
      </c>
      <c r="Q88" s="12">
        <v>70</v>
      </c>
      <c r="R88"/>
      <c r="U88" s="87" t="str">
        <f t="shared" si="6"/>
        <v>7358</v>
      </c>
      <c r="V88" s="87" t="str">
        <f t="shared" si="7"/>
        <v>ENG MNT</v>
      </c>
    </row>
    <row r="89" spans="1:24">
      <c r="C89" s="233"/>
      <c r="D89" s="233"/>
      <c r="E89" s="49"/>
      <c r="F89" s="10"/>
      <c r="G89" s="49"/>
      <c r="H89" s="49"/>
      <c r="I89" s="197" t="s">
        <v>1109</v>
      </c>
      <c r="J89" s="49"/>
      <c r="K89" s="9"/>
      <c r="L89" s="81" t="str">
        <f t="shared" si="4"/>
        <v>EngineMount</v>
      </c>
      <c r="M89" s="81" t="b">
        <f t="shared" si="5"/>
        <v>0</v>
      </c>
      <c r="N89" s="11"/>
      <c r="O89" s="12"/>
      <c r="P89" s="12"/>
      <c r="Q89" s="12"/>
      <c r="R89"/>
      <c r="U89" s="87" t="str">
        <f t="shared" si="6"/>
        <v/>
      </c>
      <c r="V89" s="87" t="str">
        <f t="shared" si="7"/>
        <v/>
      </c>
    </row>
    <row r="90" spans="1:24" s="99" customFormat="1">
      <c r="A90" s="94" t="s">
        <v>3482</v>
      </c>
      <c r="B90" s="675"/>
      <c r="C90" s="675"/>
      <c r="D90" s="675"/>
      <c r="E90" s="89" t="s">
        <v>1333</v>
      </c>
      <c r="F90" s="95"/>
      <c r="G90" s="89">
        <v>9247</v>
      </c>
      <c r="H90" s="89" t="s">
        <v>1164</v>
      </c>
      <c r="I90" s="198" t="s">
        <v>1167</v>
      </c>
      <c r="J90" s="89" t="s">
        <v>1131</v>
      </c>
      <c r="K90" s="96"/>
      <c r="L90" s="81" t="str">
        <f t="shared" si="4"/>
        <v>EngineMount</v>
      </c>
      <c r="M90" s="81" t="b">
        <f t="shared" si="5"/>
        <v>0</v>
      </c>
      <c r="N90" s="97"/>
      <c r="O90" s="98">
        <v>144</v>
      </c>
      <c r="P90" s="98">
        <v>18</v>
      </c>
      <c r="Q90" s="98">
        <v>144</v>
      </c>
      <c r="R90" s="100">
        <v>140</v>
      </c>
      <c r="T90" s="100"/>
      <c r="U90" s="87" t="str">
        <f t="shared" si="6"/>
        <v>4526</v>
      </c>
      <c r="V90" s="87" t="str">
        <f t="shared" si="7"/>
        <v>ENG MNT</v>
      </c>
      <c r="W90" s="100"/>
      <c r="X90" s="100"/>
    </row>
    <row r="91" spans="1:24">
      <c r="C91" s="233"/>
      <c r="D91" s="233"/>
      <c r="E91" s="398" t="s">
        <v>1964</v>
      </c>
      <c r="F91" s="106"/>
      <c r="G91" s="1062">
        <v>5365</v>
      </c>
      <c r="H91" s="1062" t="s">
        <v>1164</v>
      </c>
      <c r="I91" s="1063" t="s">
        <v>1167</v>
      </c>
      <c r="J91" s="1062" t="s">
        <v>1145</v>
      </c>
      <c r="K91" s="105"/>
      <c r="L91" s="122" t="str">
        <f t="shared" si="4"/>
        <v>EngineMount</v>
      </c>
      <c r="M91" s="122" t="b">
        <f t="shared" si="5"/>
        <v>0</v>
      </c>
      <c r="N91" s="374"/>
      <c r="O91" s="107"/>
      <c r="P91" s="107" t="s">
        <v>1978</v>
      </c>
      <c r="Q91" s="12"/>
      <c r="R91"/>
      <c r="U91" s="87" t="str">
        <f t="shared" si="6"/>
        <v>5365</v>
      </c>
      <c r="V91" s="87" t="str">
        <f t="shared" si="7"/>
        <v>ENG MNT</v>
      </c>
    </row>
    <row r="92" spans="1:24">
      <c r="C92" s="233"/>
      <c r="D92" s="233"/>
      <c r="E92" s="398" t="s">
        <v>1329</v>
      </c>
      <c r="F92" s="10"/>
      <c r="G92" s="49">
        <v>2802</v>
      </c>
      <c r="H92" s="49" t="s">
        <v>1164</v>
      </c>
      <c r="I92" s="197" t="s">
        <v>1165</v>
      </c>
      <c r="J92" s="49" t="s">
        <v>1146</v>
      </c>
      <c r="K92" s="9"/>
      <c r="L92" s="81" t="str">
        <f t="shared" si="4"/>
        <v>EngineMount</v>
      </c>
      <c r="M92" s="81" t="b">
        <f t="shared" si="5"/>
        <v>0</v>
      </c>
      <c r="N92" s="11"/>
      <c r="O92" s="12"/>
      <c r="P92" s="12">
        <v>0</v>
      </c>
      <c r="Q92" s="12"/>
      <c r="R92"/>
      <c r="U92" s="87" t="str">
        <f t="shared" si="6"/>
        <v>2802</v>
      </c>
      <c r="V92" s="87" t="str">
        <f t="shared" si="7"/>
        <v>ENG MNT</v>
      </c>
    </row>
    <row r="93" spans="1:24">
      <c r="A93" s="81" t="s">
        <v>3482</v>
      </c>
      <c r="B93" s="233" t="s">
        <v>1966</v>
      </c>
      <c r="C93" s="233"/>
      <c r="D93" s="233"/>
      <c r="E93" s="398" t="s">
        <v>1334</v>
      </c>
      <c r="F93" s="106"/>
      <c r="G93" s="398">
        <v>8898</v>
      </c>
      <c r="H93" s="398" t="s">
        <v>1164</v>
      </c>
      <c r="I93" s="877" t="s">
        <v>1166</v>
      </c>
      <c r="J93" s="398" t="s">
        <v>1147</v>
      </c>
      <c r="K93" s="105"/>
      <c r="L93" s="122" t="str">
        <f t="shared" si="4"/>
        <v>EngineMount</v>
      </c>
      <c r="M93" s="122" t="b">
        <f t="shared" si="5"/>
        <v>0</v>
      </c>
      <c r="N93" s="374"/>
      <c r="O93" s="107">
        <v>0</v>
      </c>
      <c r="P93" s="107">
        <v>0</v>
      </c>
      <c r="Q93" s="107">
        <v>0</v>
      </c>
      <c r="R93"/>
      <c r="U93" s="87" t="str">
        <f t="shared" si="6"/>
        <v>6582</v>
      </c>
      <c r="V93" s="87" t="str">
        <f t="shared" si="7"/>
        <v>ENG MNT</v>
      </c>
    </row>
    <row r="94" spans="1:24">
      <c r="C94" s="233"/>
      <c r="D94" s="233"/>
      <c r="E94" s="49"/>
      <c r="F94" s="10"/>
      <c r="G94" s="143"/>
      <c r="H94" s="143" t="s">
        <v>1164</v>
      </c>
      <c r="I94" s="206" t="s">
        <v>1108</v>
      </c>
      <c r="J94" s="143" t="s">
        <v>1108</v>
      </c>
      <c r="K94" s="9"/>
      <c r="L94" s="81"/>
      <c r="M94" s="81">
        <f t="shared" si="5"/>
        <v>1</v>
      </c>
      <c r="N94" s="11"/>
      <c r="O94" s="12"/>
      <c r="P94" s="12"/>
      <c r="Q94" s="12"/>
      <c r="R94"/>
      <c r="U94" s="87" t="str">
        <f t="shared" si="6"/>
        <v/>
      </c>
      <c r="V94" s="87" t="str">
        <f t="shared" si="7"/>
        <v/>
      </c>
    </row>
    <row r="95" spans="1:24">
      <c r="A95" s="81" t="s">
        <v>3482</v>
      </c>
      <c r="C95" s="233"/>
      <c r="D95" s="233"/>
      <c r="E95" s="63"/>
      <c r="F95" s="17" t="s">
        <v>148</v>
      </c>
      <c r="G95" s="236" t="s">
        <v>1562</v>
      </c>
      <c r="H95" s="63" t="s">
        <v>1164</v>
      </c>
      <c r="I95" s="199" t="s">
        <v>1942</v>
      </c>
      <c r="J95" s="63" t="s">
        <v>1121</v>
      </c>
      <c r="K95" s="9"/>
      <c r="L95" s="81" t="str">
        <f t="shared" si="4"/>
        <v>EngineMount</v>
      </c>
      <c r="M95" s="81" t="b">
        <f t="shared" si="5"/>
        <v>0</v>
      </c>
      <c r="N95" s="11"/>
      <c r="O95" s="18">
        <v>30</v>
      </c>
      <c r="P95" s="18">
        <v>1</v>
      </c>
      <c r="Q95" s="18">
        <v>30</v>
      </c>
      <c r="R95"/>
      <c r="U95" s="87" t="str">
        <f t="shared" si="6"/>
        <v/>
      </c>
      <c r="V95" s="87" t="str">
        <f t="shared" si="7"/>
        <v/>
      </c>
    </row>
    <row r="96" spans="1:24" ht="23.25" customHeight="1">
      <c r="A96" s="81" t="s">
        <v>4458</v>
      </c>
      <c r="B96" s="233" t="s">
        <v>2935</v>
      </c>
      <c r="C96" s="233"/>
      <c r="D96" s="233"/>
      <c r="E96" s="63" t="s">
        <v>150</v>
      </c>
      <c r="F96" s="17"/>
      <c r="G96" s="236" t="s">
        <v>1515</v>
      </c>
      <c r="H96" s="63" t="s">
        <v>1164</v>
      </c>
      <c r="I96" s="199" t="s">
        <v>1165</v>
      </c>
      <c r="J96" s="63" t="s">
        <v>1131</v>
      </c>
      <c r="K96" s="9" t="s">
        <v>151</v>
      </c>
      <c r="L96" s="81" t="str">
        <f t="shared" si="4"/>
        <v>EngineMount</v>
      </c>
      <c r="M96" s="81" t="b">
        <f t="shared" si="5"/>
        <v>0</v>
      </c>
      <c r="N96" s="11"/>
      <c r="O96" s="137">
        <v>20</v>
      </c>
      <c r="P96" s="19">
        <v>4</v>
      </c>
      <c r="Q96" s="137">
        <v>20</v>
      </c>
      <c r="R96"/>
      <c r="U96" s="87" t="str">
        <f t="shared" si="6"/>
        <v>4622</v>
      </c>
      <c r="V96" s="87" t="str">
        <f t="shared" si="7"/>
        <v>ENG MNT</v>
      </c>
    </row>
    <row r="97" spans="1:24" ht="36">
      <c r="A97" s="81" t="s">
        <v>3597</v>
      </c>
      <c r="B97" s="233" t="s">
        <v>2907</v>
      </c>
      <c r="C97" s="233"/>
      <c r="D97" s="233"/>
      <c r="E97" s="26"/>
      <c r="F97" s="106" t="s">
        <v>153</v>
      </c>
      <c r="G97" s="236" t="s">
        <v>1561</v>
      </c>
      <c r="H97" s="26" t="s">
        <v>1164</v>
      </c>
      <c r="I97" s="192" t="s">
        <v>1165</v>
      </c>
      <c r="J97" s="26" t="s">
        <v>1131</v>
      </c>
      <c r="K97" s="9"/>
      <c r="L97" s="81" t="str">
        <f t="shared" si="4"/>
        <v>EngineMount</v>
      </c>
      <c r="M97" s="81" t="b">
        <f t="shared" si="5"/>
        <v>0</v>
      </c>
      <c r="N97" s="11"/>
      <c r="O97" s="18"/>
      <c r="P97" s="18"/>
      <c r="Q97" s="107">
        <v>0</v>
      </c>
      <c r="R97"/>
      <c r="U97" s="87" t="str">
        <f t="shared" si="6"/>
        <v/>
      </c>
      <c r="V97" s="87" t="str">
        <f t="shared" si="7"/>
        <v/>
      </c>
    </row>
    <row r="98" spans="1:24">
      <c r="A98" s="81" t="s">
        <v>3522</v>
      </c>
      <c r="B98" s="233" t="s">
        <v>1986</v>
      </c>
      <c r="C98" s="233"/>
      <c r="D98" s="233"/>
      <c r="E98" s="63"/>
      <c r="F98" s="17" t="s">
        <v>155</v>
      </c>
      <c r="G98" s="236" t="s">
        <v>1560</v>
      </c>
      <c r="H98" s="63" t="s">
        <v>1164</v>
      </c>
      <c r="I98" s="199" t="s">
        <v>1167</v>
      </c>
      <c r="J98" s="63" t="s">
        <v>1131</v>
      </c>
      <c r="K98" s="9"/>
      <c r="L98" s="81" t="str">
        <f t="shared" si="4"/>
        <v>EngineMount</v>
      </c>
      <c r="M98" s="81" t="b">
        <f t="shared" si="5"/>
        <v>0</v>
      </c>
      <c r="N98" s="11"/>
      <c r="O98" s="18">
        <v>30</v>
      </c>
      <c r="P98" s="18">
        <v>5</v>
      </c>
      <c r="Q98" s="18">
        <v>30</v>
      </c>
      <c r="R98"/>
      <c r="U98" s="87" t="str">
        <f t="shared" si="6"/>
        <v/>
      </c>
      <c r="V98" s="87" t="str">
        <f t="shared" si="7"/>
        <v/>
      </c>
    </row>
    <row r="99" spans="1:24" s="126" customFormat="1" ht="25.5" customHeight="1">
      <c r="A99" s="122"/>
      <c r="B99" s="677" t="s">
        <v>1993</v>
      </c>
      <c r="C99" s="1186"/>
      <c r="D99" s="1186"/>
      <c r="E99" s="1187"/>
      <c r="F99" s="106" t="s">
        <v>157</v>
      </c>
      <c r="G99" s="1188" t="s">
        <v>1515</v>
      </c>
      <c r="H99" s="1189" t="s">
        <v>1164</v>
      </c>
      <c r="I99" s="1190" t="s">
        <v>1166</v>
      </c>
      <c r="J99" s="1189" t="s">
        <v>1130</v>
      </c>
      <c r="K99" s="105" t="s">
        <v>158</v>
      </c>
      <c r="L99" s="122" t="str">
        <f t="shared" si="4"/>
        <v>EngineMount</v>
      </c>
      <c r="M99" s="122" t="b">
        <f t="shared" si="5"/>
        <v>0</v>
      </c>
      <c r="N99" s="374"/>
      <c r="O99" s="107"/>
      <c r="P99" s="125"/>
      <c r="Q99" s="125">
        <v>0</v>
      </c>
      <c r="T99" s="127"/>
      <c r="U99" s="127" t="str">
        <f t="shared" si="6"/>
        <v/>
      </c>
      <c r="V99" s="127" t="str">
        <f t="shared" si="7"/>
        <v/>
      </c>
      <c r="W99" s="127"/>
      <c r="X99" s="127"/>
    </row>
    <row r="100" spans="1:24" s="126" customFormat="1" ht="35.25" customHeight="1">
      <c r="A100" s="122" t="s">
        <v>4458</v>
      </c>
      <c r="B100" s="677" t="s">
        <v>1993</v>
      </c>
      <c r="C100" s="677"/>
      <c r="D100" s="677"/>
      <c r="E100" s="88"/>
      <c r="F100" s="106" t="s">
        <v>160</v>
      </c>
      <c r="G100" s="398" t="s">
        <v>1515</v>
      </c>
      <c r="H100" s="88" t="s">
        <v>1164</v>
      </c>
      <c r="I100" s="404" t="s">
        <v>1165</v>
      </c>
      <c r="J100" s="88" t="s">
        <v>1135</v>
      </c>
      <c r="K100" s="105" t="s">
        <v>161</v>
      </c>
      <c r="L100" s="122" t="str">
        <f t="shared" si="4"/>
        <v>EngineMount</v>
      </c>
      <c r="M100" s="122" t="b">
        <f t="shared" si="5"/>
        <v>0</v>
      </c>
      <c r="N100" s="374"/>
      <c r="O100" s="107">
        <v>0</v>
      </c>
      <c r="P100" s="125">
        <v>0</v>
      </c>
      <c r="Q100" s="107">
        <v>0</v>
      </c>
      <c r="T100" s="127"/>
      <c r="U100" s="127" t="str">
        <f t="shared" si="6"/>
        <v/>
      </c>
      <c r="V100" s="127" t="str">
        <f t="shared" si="7"/>
        <v/>
      </c>
      <c r="W100" s="127"/>
      <c r="X100" s="127"/>
    </row>
    <row r="101" spans="1:24" ht="29.25" customHeight="1">
      <c r="C101" s="233"/>
      <c r="D101" s="233"/>
      <c r="E101" s="26"/>
      <c r="F101" s="17" t="s">
        <v>163</v>
      </c>
      <c r="G101" s="236" t="s">
        <v>1515</v>
      </c>
      <c r="H101" s="26" t="s">
        <v>1164</v>
      </c>
      <c r="I101" s="192" t="s">
        <v>1166</v>
      </c>
      <c r="J101" s="26" t="s">
        <v>1130</v>
      </c>
      <c r="K101" s="9" t="s">
        <v>164</v>
      </c>
      <c r="L101" s="81" t="str">
        <f t="shared" si="4"/>
        <v>EngineMount</v>
      </c>
      <c r="M101" s="81" t="b">
        <f t="shared" si="5"/>
        <v>0</v>
      </c>
      <c r="N101" s="11"/>
      <c r="O101" s="140">
        <v>50</v>
      </c>
      <c r="P101" s="19">
        <v>2</v>
      </c>
      <c r="Q101" s="140">
        <v>50</v>
      </c>
      <c r="R101"/>
      <c r="U101" s="87" t="str">
        <f t="shared" si="6"/>
        <v/>
      </c>
      <c r="V101" s="87" t="str">
        <f t="shared" si="7"/>
        <v/>
      </c>
    </row>
    <row r="102" spans="1:24" ht="21.75" customHeight="1">
      <c r="A102" s="81" t="s">
        <v>3595</v>
      </c>
      <c r="B102" s="233" t="s">
        <v>1936</v>
      </c>
      <c r="C102" s="233"/>
      <c r="D102" s="233"/>
      <c r="E102" s="26"/>
      <c r="F102" s="17" t="s">
        <v>166</v>
      </c>
      <c r="G102" s="236" t="s">
        <v>1559</v>
      </c>
      <c r="H102" s="26" t="s">
        <v>1164</v>
      </c>
      <c r="I102" s="192" t="s">
        <v>1166</v>
      </c>
      <c r="J102" s="26" t="s">
        <v>1130</v>
      </c>
      <c r="K102" s="9"/>
      <c r="L102" s="81" t="str">
        <f t="shared" si="4"/>
        <v>EngineMount</v>
      </c>
      <c r="M102" s="81" t="b">
        <f t="shared" si="5"/>
        <v>0</v>
      </c>
      <c r="N102" s="11"/>
      <c r="O102" s="18">
        <v>40</v>
      </c>
      <c r="P102" s="19">
        <v>1</v>
      </c>
      <c r="Q102" s="18">
        <v>40</v>
      </c>
      <c r="R102"/>
      <c r="U102" s="87" t="str">
        <f t="shared" si="6"/>
        <v/>
      </c>
      <c r="V102" s="87" t="str">
        <f t="shared" si="7"/>
        <v/>
      </c>
    </row>
    <row r="103" spans="1:24" ht="27.75" customHeight="1">
      <c r="A103" s="81" t="s">
        <v>3495</v>
      </c>
      <c r="B103" s="233" t="s">
        <v>1966</v>
      </c>
      <c r="C103" s="683"/>
      <c r="D103" s="683"/>
      <c r="E103" s="66" t="s">
        <v>776</v>
      </c>
      <c r="F103" s="17" t="s">
        <v>168</v>
      </c>
      <c r="G103" s="237" t="s">
        <v>169</v>
      </c>
      <c r="H103" s="144" t="s">
        <v>1164</v>
      </c>
      <c r="I103" s="207" t="s">
        <v>1166</v>
      </c>
      <c r="J103" s="144" t="s">
        <v>1135</v>
      </c>
      <c r="K103" s="9"/>
      <c r="L103" s="81" t="str">
        <f t="shared" si="4"/>
        <v>EngineMount</v>
      </c>
      <c r="M103" s="81" t="b">
        <f t="shared" si="5"/>
        <v>0</v>
      </c>
      <c r="N103" s="11"/>
      <c r="O103" s="18">
        <v>30</v>
      </c>
      <c r="P103" s="19">
        <v>1</v>
      </c>
      <c r="Q103" s="18">
        <v>30</v>
      </c>
      <c r="R103"/>
      <c r="U103" s="87" t="str">
        <f t="shared" si="6"/>
        <v>58</v>
      </c>
      <c r="V103" s="87" t="str">
        <f t="shared" si="7"/>
        <v/>
      </c>
    </row>
    <row r="104" spans="1:24" ht="35.25" customHeight="1">
      <c r="B104" s="233" t="s">
        <v>1976</v>
      </c>
      <c r="C104" s="233"/>
      <c r="D104" s="233"/>
      <c r="E104" s="26"/>
      <c r="F104" s="17" t="s">
        <v>171</v>
      </c>
      <c r="G104" s="236" t="s">
        <v>1515</v>
      </c>
      <c r="H104" s="26" t="s">
        <v>1164</v>
      </c>
      <c r="I104" s="192" t="s">
        <v>1165</v>
      </c>
      <c r="J104" s="26" t="s">
        <v>1130</v>
      </c>
      <c r="K104" s="9" t="s">
        <v>172</v>
      </c>
      <c r="L104" s="81" t="str">
        <f t="shared" si="4"/>
        <v>EngineMount</v>
      </c>
      <c r="M104" s="81" t="b">
        <f t="shared" si="5"/>
        <v>0</v>
      </c>
      <c r="N104" s="11"/>
      <c r="O104" s="18">
        <v>0</v>
      </c>
      <c r="P104" s="19">
        <v>0</v>
      </c>
      <c r="Q104" s="18">
        <v>15</v>
      </c>
      <c r="R104"/>
      <c r="U104" s="87" t="str">
        <f t="shared" si="6"/>
        <v/>
      </c>
      <c r="V104" s="87" t="str">
        <f t="shared" si="7"/>
        <v/>
      </c>
    </row>
    <row r="105" spans="1:24" ht="25.5" customHeight="1">
      <c r="B105" s="233" t="s">
        <v>1999</v>
      </c>
      <c r="C105" s="233"/>
      <c r="D105" s="233"/>
      <c r="E105" s="26"/>
      <c r="F105" s="106" t="s">
        <v>174</v>
      </c>
      <c r="G105" s="236" t="s">
        <v>1558</v>
      </c>
      <c r="H105" s="26" t="s">
        <v>1164</v>
      </c>
      <c r="I105" s="192" t="s">
        <v>1168</v>
      </c>
      <c r="J105" s="26" t="s">
        <v>1131</v>
      </c>
      <c r="K105" s="9"/>
      <c r="L105" s="81" t="str">
        <f t="shared" si="4"/>
        <v>EngineMount</v>
      </c>
      <c r="M105" s="81" t="b">
        <f t="shared" si="5"/>
        <v>0</v>
      </c>
      <c r="N105" s="11"/>
      <c r="O105" s="18"/>
      <c r="P105" s="19"/>
      <c r="Q105" s="107">
        <v>0</v>
      </c>
      <c r="R105"/>
      <c r="U105" s="87" t="str">
        <f t="shared" si="6"/>
        <v/>
      </c>
      <c r="V105" s="87" t="str">
        <f t="shared" si="7"/>
        <v/>
      </c>
    </row>
    <row r="106" spans="1:24" ht="23.25" customHeight="1">
      <c r="B106" s="233" t="s">
        <v>1976</v>
      </c>
      <c r="C106" s="233"/>
      <c r="D106" s="233"/>
      <c r="E106" s="26"/>
      <c r="F106" s="17" t="s">
        <v>176</v>
      </c>
      <c r="G106" s="236" t="s">
        <v>1557</v>
      </c>
      <c r="H106" s="26" t="s">
        <v>1164</v>
      </c>
      <c r="I106" s="192" t="s">
        <v>1166</v>
      </c>
      <c r="J106" s="26" t="s">
        <v>1130</v>
      </c>
      <c r="K106" s="9"/>
      <c r="L106" s="81" t="str">
        <f t="shared" si="4"/>
        <v>EngineMount</v>
      </c>
      <c r="M106" s="81" t="b">
        <f t="shared" si="5"/>
        <v>0</v>
      </c>
      <c r="N106" s="11"/>
      <c r="O106" s="18">
        <v>40</v>
      </c>
      <c r="P106" s="19">
        <v>1</v>
      </c>
      <c r="Q106" s="18">
        <v>40</v>
      </c>
      <c r="R106"/>
      <c r="U106" s="87" t="str">
        <f t="shared" si="6"/>
        <v/>
      </c>
      <c r="V106" s="87" t="str">
        <f t="shared" si="7"/>
        <v/>
      </c>
    </row>
    <row r="107" spans="1:24" ht="27" customHeight="1">
      <c r="B107" s="233" t="s">
        <v>1935</v>
      </c>
      <c r="C107" s="233"/>
      <c r="D107" s="233"/>
      <c r="E107" s="63"/>
      <c r="F107" s="17" t="s">
        <v>178</v>
      </c>
      <c r="G107" s="236" t="s">
        <v>1556</v>
      </c>
      <c r="H107" s="63" t="s">
        <v>1164</v>
      </c>
      <c r="I107" s="199" t="s">
        <v>1167</v>
      </c>
      <c r="J107" s="63" t="s">
        <v>1134</v>
      </c>
      <c r="K107" s="9"/>
      <c r="L107" s="81" t="str">
        <f t="shared" si="4"/>
        <v>EngineMount</v>
      </c>
      <c r="M107" s="81" t="b">
        <f t="shared" si="5"/>
        <v>0</v>
      </c>
      <c r="N107" s="11"/>
      <c r="O107" s="18">
        <v>20</v>
      </c>
      <c r="P107" s="18">
        <v>4</v>
      </c>
      <c r="Q107" s="18">
        <v>20</v>
      </c>
      <c r="R107"/>
      <c r="U107" s="87" t="str">
        <f t="shared" si="6"/>
        <v/>
      </c>
      <c r="V107" s="87" t="str">
        <f t="shared" si="7"/>
        <v/>
      </c>
    </row>
    <row r="108" spans="1:24" s="1333" customFormat="1" ht="29.25" customHeight="1">
      <c r="A108" s="1326" t="s">
        <v>3481</v>
      </c>
      <c r="B108" s="1327" t="s">
        <v>1966</v>
      </c>
      <c r="C108" s="1327"/>
      <c r="D108" s="1327"/>
      <c r="E108" s="377"/>
      <c r="F108" s="1328" t="s">
        <v>180</v>
      </c>
      <c r="G108" s="1069" t="s">
        <v>1555</v>
      </c>
      <c r="H108" s="377" t="s">
        <v>1164</v>
      </c>
      <c r="I108" s="1329" t="s">
        <v>1928</v>
      </c>
      <c r="J108" s="377" t="s">
        <v>1121</v>
      </c>
      <c r="K108" s="1330"/>
      <c r="L108" s="1326" t="str">
        <f t="shared" si="4"/>
        <v>EngineMount</v>
      </c>
      <c r="M108" s="1326" t="b">
        <f t="shared" si="5"/>
        <v>0</v>
      </c>
      <c r="N108" s="1331"/>
      <c r="O108" s="1332">
        <v>0</v>
      </c>
      <c r="P108" s="1332">
        <v>0</v>
      </c>
      <c r="Q108" s="1332">
        <v>0</v>
      </c>
      <c r="T108" s="127"/>
      <c r="U108" s="127" t="str">
        <f t="shared" si="6"/>
        <v/>
      </c>
      <c r="V108" s="127" t="str">
        <f t="shared" si="7"/>
        <v/>
      </c>
      <c r="W108" s="127"/>
      <c r="X108" s="127"/>
    </row>
    <row r="109" spans="1:24" ht="27" customHeight="1">
      <c r="A109" s="81" t="s">
        <v>4458</v>
      </c>
      <c r="B109" s="233" t="s">
        <v>1935</v>
      </c>
      <c r="C109" s="233"/>
      <c r="D109" s="233"/>
      <c r="E109" s="63"/>
      <c r="F109" s="17" t="s">
        <v>182</v>
      </c>
      <c r="G109" s="236" t="s">
        <v>1554</v>
      </c>
      <c r="H109" s="63" t="s">
        <v>1164</v>
      </c>
      <c r="I109" s="199" t="s">
        <v>1165</v>
      </c>
      <c r="J109" s="63" t="s">
        <v>1130</v>
      </c>
      <c r="K109" s="9"/>
      <c r="L109" s="81" t="str">
        <f t="shared" si="4"/>
        <v>EngineMount</v>
      </c>
      <c r="M109" s="81" t="b">
        <f t="shared" si="5"/>
        <v>0</v>
      </c>
      <c r="N109" s="20"/>
      <c r="O109" s="18">
        <v>20</v>
      </c>
      <c r="P109" s="19">
        <v>1</v>
      </c>
      <c r="Q109" s="19">
        <v>20</v>
      </c>
      <c r="R109"/>
      <c r="U109" s="87" t="str">
        <f t="shared" si="6"/>
        <v/>
      </c>
      <c r="V109" s="87" t="str">
        <f t="shared" si="7"/>
        <v/>
      </c>
    </row>
    <row r="110" spans="1:24" ht="39.75" customHeight="1">
      <c r="A110" s="81" t="s">
        <v>3485</v>
      </c>
      <c r="B110" s="233" t="s">
        <v>1966</v>
      </c>
      <c r="C110" s="233"/>
      <c r="D110" s="233"/>
      <c r="E110" s="63" t="s">
        <v>1335</v>
      </c>
      <c r="F110" s="9"/>
      <c r="G110" s="26">
        <v>9441</v>
      </c>
      <c r="H110" s="63" t="s">
        <v>1164</v>
      </c>
      <c r="I110" s="199" t="s">
        <v>1167</v>
      </c>
      <c r="J110" s="63" t="s">
        <v>1131</v>
      </c>
      <c r="K110" s="8" t="s">
        <v>623</v>
      </c>
      <c r="L110" s="81" t="str">
        <f t="shared" si="4"/>
        <v>EngineMount</v>
      </c>
      <c r="M110" s="81" t="b">
        <f t="shared" si="5"/>
        <v>0</v>
      </c>
      <c r="N110" s="11"/>
      <c r="O110" s="10">
        <v>10</v>
      </c>
      <c r="P110" s="18">
        <v>9</v>
      </c>
      <c r="Q110" s="19">
        <f t="shared" ref="Q110:Q120" si="8">SUM(O110*P110)</f>
        <v>90</v>
      </c>
      <c r="R110"/>
      <c r="U110" s="87" t="str">
        <f t="shared" si="6"/>
        <v>4519</v>
      </c>
      <c r="V110" s="87" t="str">
        <f t="shared" si="7"/>
        <v>ENG MNT</v>
      </c>
    </row>
    <row r="111" spans="1:24" ht="35.25" customHeight="1">
      <c r="A111" s="81" t="s">
        <v>3482</v>
      </c>
      <c r="B111" s="233" t="s">
        <v>1966</v>
      </c>
      <c r="C111" s="233"/>
      <c r="D111" s="233"/>
      <c r="E111" s="65" t="s">
        <v>1967</v>
      </c>
      <c r="F111" s="9"/>
      <c r="G111" s="26">
        <v>8974</v>
      </c>
      <c r="H111" s="65" t="s">
        <v>1164</v>
      </c>
      <c r="I111" s="202" t="s">
        <v>1165</v>
      </c>
      <c r="J111" s="65" t="s">
        <v>1131</v>
      </c>
      <c r="K111" s="8" t="s">
        <v>625</v>
      </c>
      <c r="L111" s="81" t="str">
        <f t="shared" si="4"/>
        <v>EngineMount</v>
      </c>
      <c r="M111" s="81" t="b">
        <f t="shared" si="5"/>
        <v>0</v>
      </c>
      <c r="N111" s="11"/>
      <c r="O111" s="10">
        <v>20</v>
      </c>
      <c r="P111" s="29">
        <v>7</v>
      </c>
      <c r="Q111" s="19">
        <f t="shared" si="8"/>
        <v>140</v>
      </c>
      <c r="R111"/>
      <c r="U111" s="87" t="str">
        <f t="shared" si="6"/>
        <v>6552</v>
      </c>
      <c r="V111" s="87" t="str">
        <f t="shared" si="7"/>
        <v>ENG MNT</v>
      </c>
    </row>
    <row r="112" spans="1:24" ht="24.75" customHeight="1">
      <c r="A112" s="81" t="s">
        <v>3485</v>
      </c>
      <c r="C112" s="233"/>
      <c r="D112" s="233"/>
      <c r="E112" s="63" t="s">
        <v>1056</v>
      </c>
      <c r="F112" s="30"/>
      <c r="G112" s="70">
        <v>9149</v>
      </c>
      <c r="H112" s="69" t="s">
        <v>1164</v>
      </c>
      <c r="I112" s="196" t="s">
        <v>1167</v>
      </c>
      <c r="J112" s="69" t="s">
        <v>1131</v>
      </c>
      <c r="K112" s="31" t="s">
        <v>627</v>
      </c>
      <c r="L112" s="81" t="str">
        <f t="shared" si="4"/>
        <v>EngineMount</v>
      </c>
      <c r="M112" s="81" t="b">
        <f t="shared" si="5"/>
        <v>0</v>
      </c>
      <c r="N112" s="11"/>
      <c r="O112" s="10">
        <v>12</v>
      </c>
      <c r="P112" s="18">
        <v>7</v>
      </c>
      <c r="Q112" s="19">
        <f t="shared" si="8"/>
        <v>84</v>
      </c>
      <c r="R112"/>
      <c r="U112" s="87" t="str">
        <f t="shared" si="6"/>
        <v>4507</v>
      </c>
      <c r="V112" s="87" t="str">
        <f t="shared" si="7"/>
        <v>ENG MNT</v>
      </c>
    </row>
    <row r="113" spans="1:22" ht="27" customHeight="1">
      <c r="A113" s="81" t="s">
        <v>3485</v>
      </c>
      <c r="C113" s="233"/>
      <c r="D113" s="233"/>
      <c r="E113" s="63" t="s">
        <v>1056</v>
      </c>
      <c r="F113" s="30"/>
      <c r="G113" s="70">
        <v>9149</v>
      </c>
      <c r="H113" s="69" t="s">
        <v>1164</v>
      </c>
      <c r="I113" s="196" t="s">
        <v>1167</v>
      </c>
      <c r="J113" s="69" t="s">
        <v>1131</v>
      </c>
      <c r="K113" s="31" t="s">
        <v>627</v>
      </c>
      <c r="L113" s="81" t="str">
        <f t="shared" si="4"/>
        <v>EngineMount</v>
      </c>
      <c r="M113" s="81" t="b">
        <f t="shared" si="5"/>
        <v>0</v>
      </c>
      <c r="N113" s="11"/>
      <c r="O113" s="10">
        <v>11</v>
      </c>
      <c r="P113" s="18">
        <v>1</v>
      </c>
      <c r="Q113" s="19">
        <f t="shared" si="8"/>
        <v>11</v>
      </c>
      <c r="R113"/>
      <c r="U113" s="87" t="str">
        <f t="shared" si="6"/>
        <v>4507</v>
      </c>
      <c r="V113" s="87" t="str">
        <f t="shared" si="7"/>
        <v>ENG MNT</v>
      </c>
    </row>
    <row r="114" spans="1:22" ht="20.25" customHeight="1">
      <c r="A114" s="81" t="s">
        <v>3482</v>
      </c>
      <c r="B114" s="233" t="s">
        <v>1966</v>
      </c>
      <c r="C114" s="233"/>
      <c r="D114" s="233"/>
      <c r="E114" s="377" t="s">
        <v>1985</v>
      </c>
      <c r="F114" s="30"/>
      <c r="G114" s="70" t="s">
        <v>1963</v>
      </c>
      <c r="H114" s="69" t="s">
        <v>1164</v>
      </c>
      <c r="I114" s="196" t="s">
        <v>1167</v>
      </c>
      <c r="J114" s="69" t="s">
        <v>1131</v>
      </c>
      <c r="K114" s="31" t="s">
        <v>629</v>
      </c>
      <c r="L114" s="81" t="str">
        <f t="shared" si="4"/>
        <v>EngineMount</v>
      </c>
      <c r="M114" s="81" t="b">
        <f t="shared" si="5"/>
        <v>0</v>
      </c>
      <c r="N114" s="11"/>
      <c r="O114" s="10">
        <v>0</v>
      </c>
      <c r="P114" s="107">
        <v>0</v>
      </c>
      <c r="Q114" s="19">
        <f t="shared" si="8"/>
        <v>0</v>
      </c>
      <c r="R114"/>
      <c r="U114" s="87" t="str">
        <f t="shared" si="6"/>
        <v>6592</v>
      </c>
      <c r="V114" s="87" t="str">
        <f t="shared" si="7"/>
        <v>ENG MNT</v>
      </c>
    </row>
    <row r="115" spans="1:22" ht="24" customHeight="1">
      <c r="A115" s="81" t="s">
        <v>3482</v>
      </c>
      <c r="B115" s="233" t="s">
        <v>1966</v>
      </c>
      <c r="C115" s="233"/>
      <c r="D115" s="233"/>
      <c r="E115" s="833" t="s">
        <v>1985</v>
      </c>
      <c r="F115" s="30"/>
      <c r="G115" s="70" t="s">
        <v>1963</v>
      </c>
      <c r="H115" s="69" t="s">
        <v>1164</v>
      </c>
      <c r="I115" s="196" t="s">
        <v>1167</v>
      </c>
      <c r="J115" s="69" t="s">
        <v>1131</v>
      </c>
      <c r="K115" s="31" t="s">
        <v>629</v>
      </c>
      <c r="L115" s="81" t="str">
        <f t="shared" si="4"/>
        <v>EngineMount</v>
      </c>
      <c r="M115" s="81" t="b">
        <f t="shared" si="5"/>
        <v>0</v>
      </c>
      <c r="N115" s="11"/>
      <c r="O115" s="10">
        <v>0</v>
      </c>
      <c r="P115" s="107">
        <v>0</v>
      </c>
      <c r="Q115" s="19">
        <f t="shared" si="8"/>
        <v>0</v>
      </c>
      <c r="R115"/>
      <c r="U115" s="87" t="str">
        <f t="shared" si="6"/>
        <v>6592</v>
      </c>
      <c r="V115" s="87" t="str">
        <f t="shared" si="7"/>
        <v>ENG MNT</v>
      </c>
    </row>
    <row r="116" spans="1:22" ht="27" customHeight="1">
      <c r="A116" s="81" t="s">
        <v>3485</v>
      </c>
      <c r="B116" s="233" t="s">
        <v>1952</v>
      </c>
      <c r="C116" s="233"/>
      <c r="D116" s="233"/>
      <c r="E116" s="63" t="s">
        <v>1336</v>
      </c>
      <c r="F116" s="30"/>
      <c r="G116" s="70" t="s">
        <v>1891</v>
      </c>
      <c r="H116" s="69" t="s">
        <v>1164</v>
      </c>
      <c r="I116" s="196" t="s">
        <v>1942</v>
      </c>
      <c r="J116" s="69" t="s">
        <v>1121</v>
      </c>
      <c r="K116" s="31" t="s">
        <v>631</v>
      </c>
      <c r="L116" s="81" t="str">
        <f t="shared" si="4"/>
        <v>EngineMount</v>
      </c>
      <c r="M116" s="81" t="b">
        <f t="shared" si="5"/>
        <v>0</v>
      </c>
      <c r="N116" s="11"/>
      <c r="O116" s="10"/>
      <c r="P116" s="18">
        <v>2</v>
      </c>
      <c r="Q116" s="19">
        <v>90</v>
      </c>
      <c r="R116"/>
      <c r="U116" s="87" t="str">
        <f t="shared" si="6"/>
        <v>4544</v>
      </c>
      <c r="V116" s="87" t="str">
        <f t="shared" si="7"/>
        <v>ENG MNT</v>
      </c>
    </row>
    <row r="117" spans="1:22" ht="28.5" customHeight="1">
      <c r="C117" s="233"/>
      <c r="D117" s="233"/>
      <c r="E117" s="92" t="s">
        <v>1266</v>
      </c>
      <c r="F117" s="9"/>
      <c r="G117" s="599" t="s">
        <v>2968</v>
      </c>
      <c r="H117" s="92" t="s">
        <v>1164</v>
      </c>
      <c r="I117" s="208" t="s">
        <v>1167</v>
      </c>
      <c r="J117" s="92" t="s">
        <v>1955</v>
      </c>
      <c r="K117" s="8" t="s">
        <v>633</v>
      </c>
      <c r="L117" s="81" t="str">
        <f t="shared" si="4"/>
        <v>EngineMount</v>
      </c>
      <c r="M117" s="81" t="b">
        <f t="shared" si="5"/>
        <v>0</v>
      </c>
      <c r="N117" s="11"/>
      <c r="O117" s="10">
        <v>12</v>
      </c>
      <c r="P117" s="18">
        <v>5</v>
      </c>
      <c r="Q117" s="19">
        <f t="shared" si="8"/>
        <v>60</v>
      </c>
      <c r="R117"/>
      <c r="U117" s="87" t="str">
        <f t="shared" si="6"/>
        <v>27</v>
      </c>
      <c r="V117" s="87" t="str">
        <f t="shared" si="7"/>
        <v/>
      </c>
    </row>
    <row r="118" spans="1:22" ht="36" customHeight="1">
      <c r="A118" s="81" t="s">
        <v>3485</v>
      </c>
      <c r="B118" s="233" t="s">
        <v>1966</v>
      </c>
      <c r="C118" s="233"/>
      <c r="D118" s="233"/>
      <c r="E118" s="63" t="s">
        <v>1337</v>
      </c>
      <c r="F118" s="30"/>
      <c r="G118" s="70">
        <v>9139</v>
      </c>
      <c r="H118" s="63" t="s">
        <v>1164</v>
      </c>
      <c r="I118" s="199" t="s">
        <v>1166</v>
      </c>
      <c r="J118" s="63" t="s">
        <v>1135</v>
      </c>
      <c r="K118" s="31" t="s">
        <v>635</v>
      </c>
      <c r="L118" s="81" t="str">
        <f t="shared" si="4"/>
        <v>EngineMount</v>
      </c>
      <c r="M118" s="81" t="b">
        <f t="shared" si="5"/>
        <v>0</v>
      </c>
      <c r="N118" s="11"/>
      <c r="O118" s="10">
        <v>25</v>
      </c>
      <c r="P118" s="18">
        <v>1</v>
      </c>
      <c r="Q118" s="19">
        <f t="shared" si="8"/>
        <v>25</v>
      </c>
      <c r="R118"/>
      <c r="U118" s="87" t="str">
        <f t="shared" si="6"/>
        <v>6596</v>
      </c>
      <c r="V118" s="87" t="str">
        <f t="shared" si="7"/>
        <v>ENG MNT</v>
      </c>
    </row>
    <row r="119" spans="1:22" ht="34.5" customHeight="1">
      <c r="A119" s="81" t="s">
        <v>3492</v>
      </c>
      <c r="C119" s="233"/>
      <c r="D119" s="233"/>
      <c r="E119" s="104" t="s">
        <v>1338</v>
      </c>
      <c r="F119" s="30"/>
      <c r="G119" s="70">
        <v>8982</v>
      </c>
      <c r="H119" s="63" t="s">
        <v>1164</v>
      </c>
      <c r="I119" s="199" t="s">
        <v>1165</v>
      </c>
      <c r="J119" s="63" t="s">
        <v>1131</v>
      </c>
      <c r="K119" s="31" t="s">
        <v>637</v>
      </c>
      <c r="L119" s="81" t="str">
        <f t="shared" si="4"/>
        <v>EngineMount</v>
      </c>
      <c r="M119" s="81" t="b">
        <f t="shared" si="5"/>
        <v>0</v>
      </c>
      <c r="N119" s="11"/>
      <c r="O119" s="10"/>
      <c r="P119" s="402" t="s">
        <v>1978</v>
      </c>
      <c r="Q119" s="19"/>
      <c r="R119"/>
      <c r="U119" s="87" t="str">
        <f t="shared" si="6"/>
        <v>6585</v>
      </c>
      <c r="V119" s="87" t="str">
        <f t="shared" si="7"/>
        <v>ENG MNT</v>
      </c>
    </row>
    <row r="120" spans="1:22" ht="39" customHeight="1">
      <c r="A120" s="81" t="s">
        <v>3485</v>
      </c>
      <c r="B120" s="233" t="s">
        <v>1966</v>
      </c>
      <c r="C120" s="233"/>
      <c r="D120" s="233"/>
      <c r="E120" s="63" t="s">
        <v>1339</v>
      </c>
      <c r="F120" s="9"/>
      <c r="G120" s="26">
        <v>9297</v>
      </c>
      <c r="H120" s="63" t="s">
        <v>1164</v>
      </c>
      <c r="I120" s="199" t="s">
        <v>1165</v>
      </c>
      <c r="J120" s="63" t="s">
        <v>1135</v>
      </c>
      <c r="K120" s="8" t="s">
        <v>639</v>
      </c>
      <c r="L120" s="81" t="str">
        <f t="shared" si="4"/>
        <v>EngineMount</v>
      </c>
      <c r="M120" s="81" t="b">
        <f t="shared" si="5"/>
        <v>0</v>
      </c>
      <c r="N120" s="11"/>
      <c r="O120" s="10">
        <v>20</v>
      </c>
      <c r="P120" s="18">
        <v>8</v>
      </c>
      <c r="Q120" s="19">
        <f t="shared" si="8"/>
        <v>160</v>
      </c>
      <c r="R120"/>
      <c r="U120" s="87" t="str">
        <f t="shared" si="6"/>
        <v>4517</v>
      </c>
      <c r="V120" s="87" t="str">
        <f t="shared" si="7"/>
        <v>ENG MNT</v>
      </c>
    </row>
    <row r="121" spans="1:22" ht="27.75" customHeight="1">
      <c r="C121" s="233"/>
      <c r="D121" s="233"/>
      <c r="E121" s="63"/>
      <c r="F121" s="9"/>
      <c r="G121" s="26"/>
      <c r="H121" s="63"/>
      <c r="I121" s="199"/>
      <c r="J121" s="63"/>
      <c r="K121" s="8"/>
      <c r="L121" s="81"/>
      <c r="M121" s="81"/>
      <c r="N121" s="11"/>
      <c r="O121" s="10"/>
      <c r="P121" s="137"/>
      <c r="Q121" s="19"/>
      <c r="R121"/>
    </row>
    <row r="122" spans="1:22" ht="26.25" customHeight="1">
      <c r="A122" s="81" t="s">
        <v>3492</v>
      </c>
      <c r="C122" s="233"/>
      <c r="D122" s="233"/>
      <c r="E122" s="63" t="s">
        <v>1338</v>
      </c>
      <c r="F122" s="30"/>
      <c r="G122" s="70">
        <v>8982</v>
      </c>
      <c r="H122" s="63" t="s">
        <v>1164</v>
      </c>
      <c r="I122" s="199" t="s">
        <v>1165</v>
      </c>
      <c r="J122" s="63" t="s">
        <v>1131</v>
      </c>
      <c r="K122" s="31" t="s">
        <v>637</v>
      </c>
      <c r="L122" s="81" t="str">
        <f t="shared" si="4"/>
        <v>EngineMount</v>
      </c>
      <c r="M122" s="81" t="b">
        <f t="shared" si="5"/>
        <v>0</v>
      </c>
      <c r="N122" s="11"/>
      <c r="O122" s="10">
        <v>10</v>
      </c>
      <c r="P122" s="137">
        <v>1</v>
      </c>
      <c r="Q122" s="19">
        <v>10</v>
      </c>
      <c r="R122"/>
      <c r="U122" s="87" t="str">
        <f t="shared" si="6"/>
        <v>6585</v>
      </c>
      <c r="V122" s="87" t="str">
        <f t="shared" si="7"/>
        <v>ENG MNT</v>
      </c>
    </row>
    <row r="123" spans="1:22" ht="28.5" customHeight="1">
      <c r="C123" s="233"/>
      <c r="D123" s="233"/>
      <c r="E123" s="365" t="s">
        <v>1990</v>
      </c>
      <c r="F123" s="371"/>
      <c r="G123" s="370"/>
      <c r="H123" s="69" t="s">
        <v>1164</v>
      </c>
      <c r="I123" s="373" t="s">
        <v>1110</v>
      </c>
      <c r="J123" s="373" t="s">
        <v>1958</v>
      </c>
      <c r="K123" s="31" t="s">
        <v>631</v>
      </c>
      <c r="L123" s="359" t="str">
        <f t="shared" si="4"/>
        <v>EngineMount</v>
      </c>
      <c r="M123" s="81" t="b">
        <f t="shared" si="5"/>
        <v>0</v>
      </c>
      <c r="N123" s="367"/>
      <c r="O123" s="10"/>
      <c r="P123" s="137"/>
      <c r="Q123" s="19"/>
      <c r="R123"/>
      <c r="U123" s="87" t="str">
        <f t="shared" si="6"/>
        <v>46</v>
      </c>
      <c r="V123" s="87" t="str">
        <f t="shared" si="7"/>
        <v/>
      </c>
    </row>
    <row r="124" spans="1:22" ht="28.5" customHeight="1">
      <c r="A124" s="81" t="s">
        <v>3485</v>
      </c>
      <c r="C124" s="233"/>
      <c r="D124" s="233"/>
      <c r="E124" s="63" t="s">
        <v>1337</v>
      </c>
      <c r="F124" s="30"/>
      <c r="G124" s="70">
        <v>9139</v>
      </c>
      <c r="H124" s="63" t="s">
        <v>1164</v>
      </c>
      <c r="I124" s="199" t="s">
        <v>1166</v>
      </c>
      <c r="J124" s="63" t="s">
        <v>1135</v>
      </c>
      <c r="K124" s="31" t="s">
        <v>635</v>
      </c>
      <c r="L124" s="81" t="str">
        <f t="shared" si="4"/>
        <v>EngineMount</v>
      </c>
      <c r="M124" s="81" t="b">
        <f t="shared" si="5"/>
        <v>0</v>
      </c>
      <c r="N124" s="11"/>
      <c r="O124" s="10">
        <v>15</v>
      </c>
      <c r="P124" s="137">
        <v>1</v>
      </c>
      <c r="Q124" s="19">
        <v>15</v>
      </c>
      <c r="R124"/>
      <c r="U124" s="87" t="str">
        <f t="shared" si="6"/>
        <v>6596</v>
      </c>
      <c r="V124" s="87" t="str">
        <f t="shared" si="7"/>
        <v>ENG MNT</v>
      </c>
    </row>
    <row r="125" spans="1:22" ht="28.5" customHeight="1">
      <c r="A125" s="81" t="s">
        <v>4466</v>
      </c>
      <c r="C125" s="233"/>
      <c r="D125" s="233"/>
      <c r="E125" s="63" t="s">
        <v>1064</v>
      </c>
      <c r="F125" s="30"/>
      <c r="G125" s="70"/>
      <c r="H125" s="63" t="s">
        <v>1164</v>
      </c>
      <c r="I125" s="199" t="s">
        <v>1110</v>
      </c>
      <c r="J125" s="63" t="s">
        <v>1148</v>
      </c>
      <c r="K125" s="31"/>
      <c r="L125" s="81" t="str">
        <f t="shared" si="4"/>
        <v>EngineMount</v>
      </c>
      <c r="M125" s="81" t="b">
        <f t="shared" si="5"/>
        <v>0</v>
      </c>
      <c r="N125" s="11"/>
      <c r="O125" s="10"/>
      <c r="P125" s="138"/>
      <c r="Q125" s="19"/>
      <c r="R125"/>
      <c r="U125" s="87" t="str">
        <f t="shared" si="6"/>
        <v>76:4</v>
      </c>
      <c r="V125" s="87" t="str">
        <f t="shared" si="7"/>
        <v>ENG MNT</v>
      </c>
    </row>
    <row r="126" spans="1:22" ht="37.5" customHeight="1">
      <c r="A126" s="81" t="s">
        <v>3485</v>
      </c>
      <c r="C126" s="233"/>
      <c r="D126" s="233"/>
      <c r="E126" s="63" t="s">
        <v>1340</v>
      </c>
      <c r="F126" s="9"/>
      <c r="G126" s="26">
        <v>9194</v>
      </c>
      <c r="H126" s="63" t="s">
        <v>1164</v>
      </c>
      <c r="I126" s="199" t="s">
        <v>1167</v>
      </c>
      <c r="J126" s="63" t="s">
        <v>1131</v>
      </c>
      <c r="K126" s="8" t="s">
        <v>645</v>
      </c>
      <c r="L126" s="81" t="str">
        <f t="shared" si="4"/>
        <v>EngineMount</v>
      </c>
      <c r="M126" s="81" t="b">
        <f t="shared" si="5"/>
        <v>0</v>
      </c>
      <c r="N126" s="11"/>
      <c r="O126" s="10">
        <v>10</v>
      </c>
      <c r="P126" s="18">
        <v>8</v>
      </c>
      <c r="Q126" s="19">
        <f t="shared" ref="Q126:Q137" si="9">SUM(O126*P126)</f>
        <v>80</v>
      </c>
      <c r="R126"/>
      <c r="U126" s="87" t="str">
        <f t="shared" si="6"/>
        <v>4516</v>
      </c>
      <c r="V126" s="87" t="str">
        <f t="shared" si="7"/>
        <v>ENG MNT</v>
      </c>
    </row>
    <row r="127" spans="1:22" ht="28.5" customHeight="1">
      <c r="A127" s="81" t="s">
        <v>3477</v>
      </c>
      <c r="B127" s="233" t="s">
        <v>1966</v>
      </c>
      <c r="C127" s="233"/>
      <c r="D127" s="233"/>
      <c r="E127" s="63" t="s">
        <v>1341</v>
      </c>
      <c r="F127" s="30"/>
      <c r="G127" s="70">
        <v>9152</v>
      </c>
      <c r="H127" s="63" t="s">
        <v>1164</v>
      </c>
      <c r="I127" s="199" t="s">
        <v>1942</v>
      </c>
      <c r="J127" s="63" t="s">
        <v>1121</v>
      </c>
      <c r="K127" s="31" t="s">
        <v>647</v>
      </c>
      <c r="L127" s="81" t="str">
        <f t="shared" si="4"/>
        <v>EngineMount</v>
      </c>
      <c r="M127" s="81" t="b">
        <f t="shared" si="5"/>
        <v>0</v>
      </c>
      <c r="N127" s="11"/>
      <c r="O127" s="10">
        <v>60</v>
      </c>
      <c r="P127" s="18">
        <v>1</v>
      </c>
      <c r="Q127" s="19">
        <f t="shared" si="9"/>
        <v>60</v>
      </c>
      <c r="R127"/>
      <c r="U127" s="87" t="str">
        <f t="shared" si="6"/>
        <v>4509</v>
      </c>
      <c r="V127" s="87" t="str">
        <f t="shared" si="7"/>
        <v>ENG MNT</v>
      </c>
    </row>
    <row r="128" spans="1:22" ht="26.25" customHeight="1">
      <c r="A128" s="81" t="s">
        <v>3477</v>
      </c>
      <c r="B128" s="233" t="s">
        <v>1966</v>
      </c>
      <c r="C128" s="233"/>
      <c r="D128" s="233"/>
      <c r="E128" s="63" t="s">
        <v>1342</v>
      </c>
      <c r="F128" s="9"/>
      <c r="G128" s="26">
        <v>9151</v>
      </c>
      <c r="H128" s="63" t="s">
        <v>1164</v>
      </c>
      <c r="I128" s="199" t="s">
        <v>1942</v>
      </c>
      <c r="J128" s="63" t="s">
        <v>1121</v>
      </c>
      <c r="K128" s="8" t="s">
        <v>649</v>
      </c>
      <c r="L128" s="81" t="str">
        <f t="shared" si="4"/>
        <v>EngineMount</v>
      </c>
      <c r="M128" s="81" t="b">
        <f t="shared" si="5"/>
        <v>0</v>
      </c>
      <c r="N128" s="11"/>
      <c r="O128" s="10">
        <v>80</v>
      </c>
      <c r="P128" s="18">
        <v>1</v>
      </c>
      <c r="Q128" s="19">
        <f t="shared" si="9"/>
        <v>80</v>
      </c>
      <c r="R128"/>
      <c r="U128" s="87" t="str">
        <f t="shared" si="6"/>
        <v>4510</v>
      </c>
      <c r="V128" s="87" t="str">
        <f t="shared" si="7"/>
        <v>ENG MNT</v>
      </c>
    </row>
    <row r="129" spans="1:22" ht="24" customHeight="1">
      <c r="B129" s="233" t="s">
        <v>1966</v>
      </c>
      <c r="C129" s="233"/>
      <c r="D129" s="233"/>
      <c r="E129" s="63" t="s">
        <v>1343</v>
      </c>
      <c r="F129" s="9"/>
      <c r="G129" s="26">
        <v>9225</v>
      </c>
      <c r="H129" s="63" t="s">
        <v>1164</v>
      </c>
      <c r="I129" s="199" t="s">
        <v>1942</v>
      </c>
      <c r="J129" s="63" t="s">
        <v>1121</v>
      </c>
      <c r="K129" s="8" t="s">
        <v>651</v>
      </c>
      <c r="L129" s="81" t="str">
        <f t="shared" si="4"/>
        <v>EngineMount</v>
      </c>
      <c r="M129" s="81" t="b">
        <f t="shared" si="5"/>
        <v>0</v>
      </c>
      <c r="N129" s="11"/>
      <c r="O129" s="10">
        <v>55</v>
      </c>
      <c r="P129" s="18">
        <v>2</v>
      </c>
      <c r="Q129" s="19">
        <f t="shared" si="9"/>
        <v>110</v>
      </c>
      <c r="R129"/>
      <c r="U129" s="87" t="str">
        <f t="shared" si="6"/>
        <v>4542</v>
      </c>
      <c r="V129" s="87" t="str">
        <f t="shared" si="7"/>
        <v>ENG MNT</v>
      </c>
    </row>
    <row r="130" spans="1:22" ht="30" customHeight="1">
      <c r="A130" s="81" t="s">
        <v>3477</v>
      </c>
      <c r="B130" s="233" t="s">
        <v>1966</v>
      </c>
      <c r="C130" s="233"/>
      <c r="D130" s="233"/>
      <c r="E130" s="63" t="s">
        <v>1344</v>
      </c>
      <c r="F130" s="9"/>
      <c r="G130" s="26">
        <v>8024</v>
      </c>
      <c r="H130" s="63" t="s">
        <v>1164</v>
      </c>
      <c r="I130" s="199" t="s">
        <v>1165</v>
      </c>
      <c r="J130" s="63" t="s">
        <v>1128</v>
      </c>
      <c r="K130" s="8" t="s">
        <v>654</v>
      </c>
      <c r="L130" s="81" t="str">
        <f t="shared" si="4"/>
        <v>EngineMount</v>
      </c>
      <c r="M130" s="81" t="b">
        <f t="shared" si="5"/>
        <v>0</v>
      </c>
      <c r="N130" s="11"/>
      <c r="O130" s="10">
        <v>30</v>
      </c>
      <c r="P130" s="18">
        <v>2</v>
      </c>
      <c r="Q130" s="19">
        <f t="shared" si="9"/>
        <v>60</v>
      </c>
      <c r="R130"/>
      <c r="U130" s="87" t="str">
        <f t="shared" si="6"/>
        <v>6519</v>
      </c>
      <c r="V130" s="87" t="str">
        <f t="shared" si="7"/>
        <v>ENG MNT</v>
      </c>
    </row>
    <row r="131" spans="1:22" ht="31.5" customHeight="1">
      <c r="A131" s="81" t="s">
        <v>3477</v>
      </c>
      <c r="C131" s="233"/>
      <c r="D131" s="233"/>
      <c r="E131" s="63" t="s">
        <v>2059</v>
      </c>
      <c r="F131" s="30"/>
      <c r="G131" s="70">
        <v>8016</v>
      </c>
      <c r="H131" s="63" t="s">
        <v>1164</v>
      </c>
      <c r="I131" s="199" t="s">
        <v>1165</v>
      </c>
      <c r="J131" s="63" t="s">
        <v>1135</v>
      </c>
      <c r="K131" s="31" t="s">
        <v>656</v>
      </c>
      <c r="L131" s="81" t="str">
        <f t="shared" ref="L131:L154" si="10">IF(LEFT(E131,1)="B",IF(IFERROR(FIND("Handle",N131,1),"!door")="!door","PowerMirror","DoorHandle"),IF(LEFT(E131,2)="DS","DoorHandle",IF(LEFT(E131,2)="IF","DoorHandle","EngineMount")))</f>
        <v>EngineMount</v>
      </c>
      <c r="M131" s="81" t="b">
        <f t="shared" ref="M131:M194" si="11">IFERROR(FIND(RIGHT(L131,5),N131,1),FALSE)</f>
        <v>0</v>
      </c>
      <c r="N131" s="11"/>
      <c r="O131" s="10">
        <v>30</v>
      </c>
      <c r="P131" s="18">
        <v>1</v>
      </c>
      <c r="Q131" s="19">
        <f t="shared" si="9"/>
        <v>30</v>
      </c>
      <c r="R131"/>
      <c r="U131" s="87" t="str">
        <f t="shared" si="6"/>
        <v>6512</v>
      </c>
      <c r="V131" s="87" t="str">
        <f t="shared" si="7"/>
        <v>ENG MNT</v>
      </c>
    </row>
    <row r="132" spans="1:22" ht="33" customHeight="1">
      <c r="A132" s="81" t="s">
        <v>3477</v>
      </c>
      <c r="B132" s="233" t="s">
        <v>1966</v>
      </c>
      <c r="C132" s="233"/>
      <c r="D132" s="233"/>
      <c r="E132" s="63" t="s">
        <v>1345</v>
      </c>
      <c r="F132" s="30"/>
      <c r="G132" s="70">
        <v>8002</v>
      </c>
      <c r="H132" s="63" t="s">
        <v>1164</v>
      </c>
      <c r="I132" s="199" t="s">
        <v>1165</v>
      </c>
      <c r="J132" s="63" t="s">
        <v>1135</v>
      </c>
      <c r="K132" s="31" t="s">
        <v>658</v>
      </c>
      <c r="L132" s="81" t="str">
        <f t="shared" si="10"/>
        <v>EngineMount</v>
      </c>
      <c r="M132" s="81" t="b">
        <f t="shared" si="11"/>
        <v>0</v>
      </c>
      <c r="N132" s="11"/>
      <c r="O132" s="10">
        <v>30</v>
      </c>
      <c r="P132" s="18">
        <v>1</v>
      </c>
      <c r="Q132" s="19">
        <f t="shared" si="9"/>
        <v>30</v>
      </c>
      <c r="R132"/>
      <c r="U132" s="87" t="str">
        <f t="shared" si="6"/>
        <v>6509</v>
      </c>
      <c r="V132" s="87" t="str">
        <f t="shared" si="7"/>
        <v>ENG MNT</v>
      </c>
    </row>
    <row r="133" spans="1:22" ht="30.75" customHeight="1">
      <c r="A133" s="81" t="s">
        <v>3477</v>
      </c>
      <c r="B133" s="233" t="s">
        <v>1966</v>
      </c>
      <c r="C133" s="233"/>
      <c r="D133" s="233"/>
      <c r="E133" s="63" t="s">
        <v>1346</v>
      </c>
      <c r="F133" s="30"/>
      <c r="G133" s="70">
        <v>8026</v>
      </c>
      <c r="H133" s="63" t="s">
        <v>1164</v>
      </c>
      <c r="I133" s="199" t="s">
        <v>1166</v>
      </c>
      <c r="J133" s="63" t="s">
        <v>1135</v>
      </c>
      <c r="K133" s="31" t="s">
        <v>660</v>
      </c>
      <c r="L133" s="81" t="str">
        <f t="shared" si="10"/>
        <v>EngineMount</v>
      </c>
      <c r="M133" s="81" t="b">
        <f t="shared" si="11"/>
        <v>0</v>
      </c>
      <c r="N133" s="11"/>
      <c r="O133" s="10">
        <v>30</v>
      </c>
      <c r="P133" s="18">
        <v>1</v>
      </c>
      <c r="Q133" s="19">
        <f t="shared" si="9"/>
        <v>30</v>
      </c>
      <c r="R133"/>
      <c r="U133" s="87" t="str">
        <f t="shared" si="6"/>
        <v>6528</v>
      </c>
      <c r="V133" s="87" t="str">
        <f t="shared" si="7"/>
        <v>ENG MNT</v>
      </c>
    </row>
    <row r="134" spans="1:22" ht="30.75" customHeight="1">
      <c r="C134" s="234"/>
      <c r="D134" s="234"/>
      <c r="E134" s="69"/>
      <c r="F134" s="30"/>
      <c r="G134" s="70"/>
      <c r="H134" s="69"/>
      <c r="I134" s="196" t="s">
        <v>1168</v>
      </c>
      <c r="J134" s="69"/>
      <c r="K134" s="31"/>
      <c r="L134" s="81"/>
      <c r="M134" s="81">
        <f t="shared" si="11"/>
        <v>1</v>
      </c>
      <c r="N134" s="33"/>
      <c r="O134" s="10"/>
      <c r="P134" s="18"/>
      <c r="Q134" s="19"/>
      <c r="R134"/>
      <c r="U134" s="87" t="str">
        <f t="shared" si="6"/>
        <v/>
      </c>
      <c r="V134" s="87" t="str">
        <f t="shared" si="7"/>
        <v/>
      </c>
    </row>
    <row r="135" spans="1:22" ht="34.5" customHeight="1">
      <c r="C135" s="332"/>
      <c r="D135" s="332"/>
      <c r="E135" s="32" t="s">
        <v>1382</v>
      </c>
      <c r="F135" s="32"/>
      <c r="G135" s="32" t="s">
        <v>1522</v>
      </c>
      <c r="H135" s="32" t="s">
        <v>1164</v>
      </c>
      <c r="I135" s="209" t="s">
        <v>1166</v>
      </c>
      <c r="J135" s="32" t="s">
        <v>1954</v>
      </c>
      <c r="K135" s="32" t="s">
        <v>663</v>
      </c>
      <c r="L135" s="81" t="str">
        <f t="shared" si="10"/>
        <v>EngineMount</v>
      </c>
      <c r="M135" s="81" t="b">
        <f t="shared" si="11"/>
        <v>0</v>
      </c>
      <c r="N135" s="33"/>
      <c r="O135" s="10">
        <v>35</v>
      </c>
      <c r="P135" s="18">
        <v>2</v>
      </c>
      <c r="Q135" s="19">
        <f t="shared" si="9"/>
        <v>70</v>
      </c>
      <c r="R135"/>
      <c r="U135" s="87" t="str">
        <f t="shared" si="6"/>
        <v>062P</v>
      </c>
      <c r="V135" s="87" t="str">
        <f t="shared" si="7"/>
        <v>ENG MNT</v>
      </c>
    </row>
    <row r="136" spans="1:22" ht="42" customHeight="1">
      <c r="A136" s="81" t="s">
        <v>3484</v>
      </c>
      <c r="B136" s="233" t="s">
        <v>1966</v>
      </c>
      <c r="C136" s="233"/>
      <c r="D136" s="233"/>
      <c r="E136" s="92" t="s">
        <v>1347</v>
      </c>
      <c r="F136" s="30"/>
      <c r="G136" s="70">
        <v>8801</v>
      </c>
      <c r="H136" s="92" t="s">
        <v>1164</v>
      </c>
      <c r="I136" s="208" t="s">
        <v>1165</v>
      </c>
      <c r="J136" s="92" t="s">
        <v>1135</v>
      </c>
      <c r="K136" s="31" t="s">
        <v>665</v>
      </c>
      <c r="L136" s="81" t="str">
        <f t="shared" si="10"/>
        <v>EngineMount</v>
      </c>
      <c r="M136" s="81" t="b">
        <f t="shared" si="11"/>
        <v>0</v>
      </c>
      <c r="N136" s="11"/>
      <c r="O136" s="10">
        <v>25</v>
      </c>
      <c r="P136" s="18">
        <v>2</v>
      </c>
      <c r="Q136" s="19">
        <f t="shared" si="9"/>
        <v>50</v>
      </c>
      <c r="R136"/>
      <c r="U136" s="87" t="str">
        <f t="shared" si="6"/>
        <v>6572</v>
      </c>
      <c r="V136" s="87" t="str">
        <f t="shared" si="7"/>
        <v>ENG MNT</v>
      </c>
    </row>
    <row r="137" spans="1:22" ht="28.5" customHeight="1">
      <c r="A137" s="81" t="s">
        <v>3477</v>
      </c>
      <c r="C137" s="233"/>
      <c r="D137" s="233"/>
      <c r="E137" s="63" t="s">
        <v>1341</v>
      </c>
      <c r="F137" s="30"/>
      <c r="G137" s="238">
        <v>9152</v>
      </c>
      <c r="H137" s="145" t="s">
        <v>1164</v>
      </c>
      <c r="I137" s="229" t="s">
        <v>1942</v>
      </c>
      <c r="J137" s="145" t="s">
        <v>1121</v>
      </c>
      <c r="K137" s="31" t="s">
        <v>647</v>
      </c>
      <c r="L137" s="81" t="str">
        <f t="shared" si="10"/>
        <v>EngineMount</v>
      </c>
      <c r="M137" s="81" t="b">
        <f t="shared" si="11"/>
        <v>0</v>
      </c>
      <c r="N137" s="11"/>
      <c r="O137" s="10">
        <v>20</v>
      </c>
      <c r="P137" s="134">
        <v>1</v>
      </c>
      <c r="Q137" s="19">
        <f t="shared" si="9"/>
        <v>20</v>
      </c>
      <c r="R137"/>
      <c r="U137" s="87" t="str">
        <f t="shared" si="6"/>
        <v>4509</v>
      </c>
      <c r="V137" s="87" t="str">
        <f t="shared" si="7"/>
        <v>ENG MNT</v>
      </c>
    </row>
    <row r="138" spans="1:22" ht="36.75" customHeight="1">
      <c r="C138" s="234"/>
      <c r="D138" s="234"/>
      <c r="E138" s="69"/>
      <c r="F138" s="32" t="s">
        <v>668</v>
      </c>
      <c r="G138" s="239" t="s">
        <v>1522</v>
      </c>
      <c r="H138" s="69" t="s">
        <v>1164</v>
      </c>
      <c r="I138" s="230" t="s">
        <v>1166</v>
      </c>
      <c r="J138" s="69" t="s">
        <v>1954</v>
      </c>
      <c r="K138" s="32" t="s">
        <v>663</v>
      </c>
      <c r="L138" s="81" t="str">
        <f t="shared" si="10"/>
        <v>EngineMount</v>
      </c>
      <c r="M138" s="81" t="b">
        <f t="shared" si="11"/>
        <v>0</v>
      </c>
      <c r="N138" s="33"/>
      <c r="O138" s="10">
        <v>10</v>
      </c>
      <c r="P138" s="134">
        <v>1</v>
      </c>
      <c r="Q138" s="19">
        <v>10</v>
      </c>
      <c r="R138"/>
      <c r="U138" s="87" t="str">
        <f t="shared" si="6"/>
        <v/>
      </c>
      <c r="V138" s="87" t="str">
        <f t="shared" si="7"/>
        <v/>
      </c>
    </row>
    <row r="139" spans="1:22" ht="34.5" customHeight="1">
      <c r="C139" s="233"/>
      <c r="D139" s="233"/>
      <c r="E139" s="63" t="s">
        <v>669</v>
      </c>
      <c r="F139" s="8" t="s">
        <v>4452</v>
      </c>
      <c r="G139" s="600" t="s">
        <v>2956</v>
      </c>
      <c r="H139" s="63" t="s">
        <v>1164</v>
      </c>
      <c r="I139" s="228" t="s">
        <v>1166</v>
      </c>
      <c r="J139" s="63" t="s">
        <v>1954</v>
      </c>
      <c r="K139" s="8" t="s">
        <v>670</v>
      </c>
      <c r="L139" s="81" t="str">
        <f t="shared" si="10"/>
        <v>EngineMount</v>
      </c>
      <c r="M139" s="81" t="b">
        <f t="shared" si="11"/>
        <v>0</v>
      </c>
      <c r="N139" s="34"/>
      <c r="O139" s="10">
        <v>10</v>
      </c>
      <c r="P139" s="134">
        <v>1</v>
      </c>
      <c r="Q139" s="19">
        <v>10</v>
      </c>
      <c r="R139"/>
      <c r="U139" s="87" t="str">
        <f t="shared" si="6"/>
        <v>063=</v>
      </c>
      <c r="V139" s="87" t="str">
        <f t="shared" si="7"/>
        <v>ENG MNT</v>
      </c>
    </row>
    <row r="140" spans="1:22" ht="43.5" customHeight="1">
      <c r="A140" s="81" t="s">
        <v>3477</v>
      </c>
      <c r="B140" s="233" t="s">
        <v>1966</v>
      </c>
      <c r="C140" s="233"/>
      <c r="D140" s="233"/>
      <c r="E140" s="63" t="s">
        <v>1983</v>
      </c>
      <c r="F140" s="30"/>
      <c r="G140" s="653" t="s">
        <v>2957</v>
      </c>
      <c r="H140" s="63" t="s">
        <v>1164</v>
      </c>
      <c r="I140" s="199" t="s">
        <v>1165</v>
      </c>
      <c r="J140" s="63" t="s">
        <v>1135</v>
      </c>
      <c r="K140" s="31" t="s">
        <v>656</v>
      </c>
      <c r="L140" s="81" t="str">
        <f t="shared" si="10"/>
        <v>EngineMount</v>
      </c>
      <c r="M140" s="81" t="b">
        <f t="shared" si="11"/>
        <v>0</v>
      </c>
      <c r="N140" s="11"/>
      <c r="O140" s="10">
        <v>10</v>
      </c>
      <c r="P140" s="134">
        <v>1</v>
      </c>
      <c r="Q140" s="19">
        <f t="shared" ref="Q140:Q151" si="12">SUM(O140*P140)</f>
        <v>10</v>
      </c>
      <c r="R140"/>
      <c r="U140" s="87" t="str">
        <f t="shared" si="6"/>
        <v>6512</v>
      </c>
      <c r="V140" s="87" t="str">
        <f t="shared" si="7"/>
        <v>ENG MNT</v>
      </c>
    </row>
    <row r="141" spans="1:22" ht="29.25" customHeight="1">
      <c r="A141" s="81" t="s">
        <v>3477</v>
      </c>
      <c r="B141" s="233" t="s">
        <v>1966</v>
      </c>
      <c r="C141" s="233"/>
      <c r="D141" s="233"/>
      <c r="E141" s="63" t="s">
        <v>1345</v>
      </c>
      <c r="F141" s="30"/>
      <c r="G141" s="70">
        <v>8002</v>
      </c>
      <c r="H141" s="63" t="s">
        <v>1164</v>
      </c>
      <c r="I141" s="199" t="s">
        <v>1165</v>
      </c>
      <c r="J141" s="63" t="s">
        <v>1135</v>
      </c>
      <c r="K141" s="31" t="s">
        <v>658</v>
      </c>
      <c r="L141" s="81" t="str">
        <f t="shared" si="10"/>
        <v>EngineMount</v>
      </c>
      <c r="M141" s="81" t="b">
        <f t="shared" si="11"/>
        <v>0</v>
      </c>
      <c r="N141" s="11"/>
      <c r="O141" s="10">
        <v>10</v>
      </c>
      <c r="P141" s="134">
        <v>1</v>
      </c>
      <c r="Q141" s="19">
        <v>10</v>
      </c>
      <c r="R141"/>
      <c r="U141" s="87" t="str">
        <f t="shared" si="6"/>
        <v>6509</v>
      </c>
      <c r="V141" s="87" t="str">
        <f t="shared" si="7"/>
        <v>ENG MNT</v>
      </c>
    </row>
    <row r="142" spans="1:22" ht="27" customHeight="1">
      <c r="A142" s="81" t="s">
        <v>3477</v>
      </c>
      <c r="B142" s="233" t="s">
        <v>1966</v>
      </c>
      <c r="C142" s="234"/>
      <c r="D142" s="234"/>
      <c r="E142" s="69" t="s">
        <v>1984</v>
      </c>
      <c r="F142" s="9" t="s">
        <v>4469</v>
      </c>
      <c r="G142" s="70">
        <v>9435</v>
      </c>
      <c r="H142" s="69" t="s">
        <v>1164</v>
      </c>
      <c r="I142" s="196" t="s">
        <v>1166</v>
      </c>
      <c r="J142" s="69" t="s">
        <v>1135</v>
      </c>
      <c r="K142" s="8" t="s">
        <v>672</v>
      </c>
      <c r="L142" s="81" t="str">
        <f t="shared" si="10"/>
        <v>EngineMount</v>
      </c>
      <c r="M142" s="81" t="b">
        <f t="shared" si="11"/>
        <v>0</v>
      </c>
      <c r="N142" s="11"/>
      <c r="O142" s="10">
        <v>30</v>
      </c>
      <c r="P142" s="134">
        <v>1</v>
      </c>
      <c r="Q142" s="19">
        <v>30</v>
      </c>
      <c r="R142"/>
      <c r="U142" s="87" t="str">
        <f t="shared" ref="U142:U205" si="13">MID(E142,3,4)</f>
        <v>4590</v>
      </c>
      <c r="V142" s="87" t="str">
        <f t="shared" ref="V142:V205" si="14">IF(LEN(U142)=4,"ENG MNT", "")</f>
        <v>ENG MNT</v>
      </c>
    </row>
    <row r="143" spans="1:22" ht="25.5" customHeight="1">
      <c r="A143" s="81" t="s">
        <v>3477</v>
      </c>
      <c r="B143" s="233" t="s">
        <v>3476</v>
      </c>
      <c r="C143" s="233"/>
      <c r="D143" s="233"/>
      <c r="E143" s="63" t="s">
        <v>1346</v>
      </c>
      <c r="F143" s="30"/>
      <c r="G143" s="70">
        <v>8026</v>
      </c>
      <c r="H143" s="63" t="s">
        <v>1164</v>
      </c>
      <c r="I143" s="199" t="s">
        <v>1166</v>
      </c>
      <c r="J143" s="63" t="s">
        <v>1135</v>
      </c>
      <c r="K143" s="31" t="s">
        <v>660</v>
      </c>
      <c r="L143" s="81" t="str">
        <f t="shared" si="10"/>
        <v>EngineMount</v>
      </c>
      <c r="M143" s="81" t="b">
        <f t="shared" si="11"/>
        <v>0</v>
      </c>
      <c r="N143" s="11"/>
      <c r="O143" s="10">
        <v>10</v>
      </c>
      <c r="P143" s="134">
        <v>1</v>
      </c>
      <c r="Q143" s="19">
        <f t="shared" si="12"/>
        <v>10</v>
      </c>
      <c r="R143"/>
      <c r="U143" s="87" t="str">
        <f t="shared" si="13"/>
        <v>6528</v>
      </c>
      <c r="V143" s="87" t="str">
        <f t="shared" si="14"/>
        <v>ENG MNT</v>
      </c>
    </row>
    <row r="144" spans="1:22" ht="40.5" customHeight="1">
      <c r="A144" s="81" t="s">
        <v>3484</v>
      </c>
      <c r="C144" s="233"/>
      <c r="D144" s="233"/>
      <c r="E144" s="63" t="s">
        <v>1347</v>
      </c>
      <c r="F144" s="93"/>
      <c r="G144" s="240">
        <v>8801</v>
      </c>
      <c r="H144" s="63" t="s">
        <v>1164</v>
      </c>
      <c r="I144" s="199" t="s">
        <v>1165</v>
      </c>
      <c r="J144" s="63" t="s">
        <v>1135</v>
      </c>
      <c r="K144" s="31" t="s">
        <v>665</v>
      </c>
      <c r="L144" s="81" t="str">
        <f t="shared" si="10"/>
        <v>EngineMount</v>
      </c>
      <c r="M144" s="81" t="b">
        <f t="shared" si="11"/>
        <v>0</v>
      </c>
      <c r="N144" s="11"/>
      <c r="O144" s="10">
        <v>20</v>
      </c>
      <c r="P144" s="134">
        <v>1</v>
      </c>
      <c r="Q144" s="19">
        <v>20</v>
      </c>
      <c r="R144"/>
      <c r="U144" s="87" t="str">
        <f t="shared" si="13"/>
        <v>6572</v>
      </c>
      <c r="V144" s="87" t="str">
        <f t="shared" si="14"/>
        <v>ENG MNT</v>
      </c>
    </row>
    <row r="145" spans="1:22" ht="32.25" customHeight="1">
      <c r="B145" s="233" t="s">
        <v>1966</v>
      </c>
      <c r="C145" s="233"/>
      <c r="D145" s="233"/>
      <c r="E145" s="63" t="s">
        <v>674</v>
      </c>
      <c r="F145" s="9"/>
      <c r="G145" s="146" t="s">
        <v>1892</v>
      </c>
      <c r="H145" s="145" t="s">
        <v>1164</v>
      </c>
      <c r="I145" s="210" t="s">
        <v>1167</v>
      </c>
      <c r="J145" s="145" t="s">
        <v>1131</v>
      </c>
      <c r="K145" s="8" t="s">
        <v>675</v>
      </c>
      <c r="L145" s="81" t="str">
        <f t="shared" si="10"/>
        <v>EngineMount</v>
      </c>
      <c r="M145" s="81" t="b">
        <f t="shared" si="11"/>
        <v>0</v>
      </c>
      <c r="N145" s="11"/>
      <c r="O145" s="10">
        <v>10</v>
      </c>
      <c r="P145" s="18">
        <v>10</v>
      </c>
      <c r="Q145" s="19">
        <f t="shared" si="12"/>
        <v>100</v>
      </c>
      <c r="R145"/>
      <c r="U145" s="87" t="str">
        <f t="shared" si="13"/>
        <v>26</v>
      </c>
      <c r="V145" s="87" t="str">
        <f t="shared" si="14"/>
        <v/>
      </c>
    </row>
    <row r="146" spans="1:22" ht="32.25" customHeight="1">
      <c r="C146" s="233"/>
      <c r="D146" s="233"/>
      <c r="E146" s="63"/>
      <c r="F146" s="9"/>
      <c r="G146" s="654"/>
      <c r="H146" s="145" t="s">
        <v>1164</v>
      </c>
      <c r="I146" s="210"/>
      <c r="J146" s="145"/>
      <c r="K146" s="8"/>
      <c r="L146" s="81" t="str">
        <f t="shared" si="10"/>
        <v>EngineMount</v>
      </c>
      <c r="M146" s="81" t="b">
        <f t="shared" si="11"/>
        <v>0</v>
      </c>
      <c r="N146" s="11"/>
      <c r="O146" s="10"/>
      <c r="P146" s="18"/>
      <c r="Q146" s="19"/>
      <c r="R146"/>
      <c r="U146" s="87" t="str">
        <f t="shared" si="13"/>
        <v/>
      </c>
      <c r="V146" s="87" t="str">
        <f t="shared" si="14"/>
        <v/>
      </c>
    </row>
    <row r="147" spans="1:22" ht="39" customHeight="1">
      <c r="A147" s="81" t="s">
        <v>3478</v>
      </c>
      <c r="B147" s="233" t="s">
        <v>1966</v>
      </c>
      <c r="C147" s="233"/>
      <c r="D147" s="233"/>
      <c r="E147" s="63" t="s">
        <v>1968</v>
      </c>
      <c r="F147" s="9"/>
      <c r="G147" s="26">
        <v>8984</v>
      </c>
      <c r="H147" s="63" t="s">
        <v>1164</v>
      </c>
      <c r="I147" s="199" t="s">
        <v>1171</v>
      </c>
      <c r="J147" s="63" t="s">
        <v>1955</v>
      </c>
      <c r="K147" s="8" t="s">
        <v>677</v>
      </c>
      <c r="L147" s="81" t="str">
        <f t="shared" si="10"/>
        <v>EngineMount</v>
      </c>
      <c r="M147" s="81" t="b">
        <f t="shared" si="11"/>
        <v>0</v>
      </c>
      <c r="N147" s="11"/>
      <c r="O147" s="10">
        <v>8</v>
      </c>
      <c r="P147" s="18">
        <v>10</v>
      </c>
      <c r="Q147" s="19">
        <f t="shared" si="12"/>
        <v>80</v>
      </c>
      <c r="R147"/>
      <c r="U147" s="87" t="str">
        <f t="shared" si="13"/>
        <v>6587</v>
      </c>
      <c r="V147" s="87" t="str">
        <f t="shared" si="14"/>
        <v>ENG MNT</v>
      </c>
    </row>
    <row r="148" spans="1:22" ht="36.75" customHeight="1">
      <c r="A148" s="81" t="s">
        <v>3478</v>
      </c>
      <c r="B148" s="233" t="s">
        <v>1966</v>
      </c>
      <c r="C148" s="233"/>
      <c r="D148" s="233"/>
      <c r="E148" s="63" t="s">
        <v>1348</v>
      </c>
      <c r="F148" s="30"/>
      <c r="G148" s="70">
        <v>8341</v>
      </c>
      <c r="H148" s="63" t="s">
        <v>1164</v>
      </c>
      <c r="I148" s="199" t="s">
        <v>1165</v>
      </c>
      <c r="J148" s="63" t="s">
        <v>1131</v>
      </c>
      <c r="K148" s="31" t="s">
        <v>680</v>
      </c>
      <c r="L148" s="81" t="str">
        <f t="shared" si="10"/>
        <v>EngineMount</v>
      </c>
      <c r="M148" s="81" t="b">
        <f t="shared" si="11"/>
        <v>0</v>
      </c>
      <c r="N148" s="11"/>
      <c r="O148" s="10">
        <v>30</v>
      </c>
      <c r="P148" s="18">
        <v>1</v>
      </c>
      <c r="Q148" s="19">
        <f t="shared" si="12"/>
        <v>30</v>
      </c>
      <c r="R148"/>
      <c r="U148" s="87" t="str">
        <f t="shared" si="13"/>
        <v>6531</v>
      </c>
      <c r="V148" s="87" t="str">
        <f t="shared" si="14"/>
        <v>ENG MNT</v>
      </c>
    </row>
    <row r="149" spans="1:22" ht="40.5" customHeight="1">
      <c r="A149" s="81" t="s">
        <v>3496</v>
      </c>
      <c r="C149" s="233"/>
      <c r="D149" s="233"/>
      <c r="E149" s="63" t="s">
        <v>1349</v>
      </c>
      <c r="F149" s="9"/>
      <c r="G149" s="146">
        <v>9486</v>
      </c>
      <c r="H149" s="145" t="s">
        <v>1164</v>
      </c>
      <c r="I149" s="210" t="s">
        <v>1165</v>
      </c>
      <c r="J149" s="145" t="s">
        <v>1128</v>
      </c>
      <c r="K149" s="8" t="s">
        <v>683</v>
      </c>
      <c r="L149" s="81" t="str">
        <f t="shared" si="10"/>
        <v>EngineMount</v>
      </c>
      <c r="M149" s="81" t="b">
        <f t="shared" si="11"/>
        <v>0</v>
      </c>
      <c r="N149" s="11"/>
      <c r="O149" s="10">
        <v>20</v>
      </c>
      <c r="P149" s="18">
        <v>1</v>
      </c>
      <c r="Q149" s="19">
        <f t="shared" si="12"/>
        <v>20</v>
      </c>
      <c r="R149"/>
      <c r="U149" s="87" t="str">
        <f t="shared" si="13"/>
        <v>4548</v>
      </c>
      <c r="V149" s="87" t="str">
        <f t="shared" si="14"/>
        <v>ENG MNT</v>
      </c>
    </row>
    <row r="150" spans="1:22" ht="52.5" customHeight="1">
      <c r="B150" s="233" t="s">
        <v>1966</v>
      </c>
      <c r="C150" s="233"/>
      <c r="D150" s="233"/>
      <c r="E150" s="104" t="s">
        <v>2987</v>
      </c>
      <c r="F150" s="30"/>
      <c r="G150" s="70">
        <v>9150</v>
      </c>
      <c r="H150" s="63" t="s">
        <v>1164</v>
      </c>
      <c r="I150" s="199" t="s">
        <v>1165</v>
      </c>
      <c r="J150" s="63" t="s">
        <v>1131</v>
      </c>
      <c r="K150" s="31" t="s">
        <v>685</v>
      </c>
      <c r="L150" s="81" t="str">
        <f t="shared" si="10"/>
        <v>EngineMount</v>
      </c>
      <c r="M150" s="81" t="b">
        <f t="shared" si="11"/>
        <v>0</v>
      </c>
      <c r="N150" s="11"/>
      <c r="O150" s="10"/>
      <c r="P150" s="107">
        <v>0</v>
      </c>
      <c r="Q150" s="19"/>
      <c r="R150"/>
      <c r="U150" s="87" t="str">
        <f t="shared" si="13"/>
        <v>05</v>
      </c>
      <c r="V150" s="87" t="str">
        <f t="shared" si="14"/>
        <v/>
      </c>
    </row>
    <row r="151" spans="1:22" ht="38.25" customHeight="1">
      <c r="A151" s="81" t="s">
        <v>3478</v>
      </c>
      <c r="B151" s="233" t="s">
        <v>3476</v>
      </c>
      <c r="C151" s="233"/>
      <c r="D151" s="233"/>
      <c r="E151" s="63" t="s">
        <v>1348</v>
      </c>
      <c r="F151" s="30"/>
      <c r="G151" s="70">
        <v>8341</v>
      </c>
      <c r="H151" s="63" t="s">
        <v>1164</v>
      </c>
      <c r="I151" s="199" t="s">
        <v>1172</v>
      </c>
      <c r="J151" s="63" t="s">
        <v>1131</v>
      </c>
      <c r="K151" s="31" t="s">
        <v>680</v>
      </c>
      <c r="L151" s="81" t="str">
        <f t="shared" si="10"/>
        <v>EngineMount</v>
      </c>
      <c r="M151" s="81" t="b">
        <f t="shared" si="11"/>
        <v>0</v>
      </c>
      <c r="N151" s="11"/>
      <c r="O151" s="10">
        <v>10</v>
      </c>
      <c r="P151" s="134">
        <v>1</v>
      </c>
      <c r="Q151" s="19">
        <f t="shared" si="12"/>
        <v>10</v>
      </c>
      <c r="R151"/>
      <c r="U151" s="87" t="str">
        <f t="shared" si="13"/>
        <v>6531</v>
      </c>
      <c r="V151" s="87" t="str">
        <f t="shared" si="14"/>
        <v>ENG MNT</v>
      </c>
    </row>
    <row r="152" spans="1:22" ht="44.25" customHeight="1">
      <c r="C152" s="233"/>
      <c r="D152" s="233"/>
      <c r="E152" s="63"/>
      <c r="F152" s="30"/>
      <c r="G152" s="70"/>
      <c r="H152" s="63" t="s">
        <v>1164</v>
      </c>
      <c r="I152" s="199"/>
      <c r="J152" s="63"/>
      <c r="K152" s="31" t="s">
        <v>685</v>
      </c>
      <c r="L152" s="81" t="str">
        <f t="shared" si="10"/>
        <v>EngineMount</v>
      </c>
      <c r="M152" s="81" t="b">
        <f t="shared" si="11"/>
        <v>0</v>
      </c>
      <c r="N152" s="11"/>
      <c r="O152" s="10"/>
      <c r="P152" s="134"/>
      <c r="Q152" s="19"/>
      <c r="R152"/>
      <c r="U152" s="87" t="str">
        <f t="shared" si="13"/>
        <v/>
      </c>
      <c r="V152" s="87" t="str">
        <f t="shared" si="14"/>
        <v/>
      </c>
    </row>
    <row r="153" spans="1:22" ht="45" customHeight="1">
      <c r="A153" s="81" t="s">
        <v>3479</v>
      </c>
      <c r="B153" s="233" t="s">
        <v>1966</v>
      </c>
      <c r="C153" s="233"/>
      <c r="D153" s="233"/>
      <c r="E153" s="63" t="s">
        <v>1350</v>
      </c>
      <c r="F153" s="30"/>
      <c r="G153" s="70">
        <v>8404</v>
      </c>
      <c r="H153" s="63" t="s">
        <v>1164</v>
      </c>
      <c r="I153" s="199" t="s">
        <v>1167</v>
      </c>
      <c r="J153" s="63" t="s">
        <v>1131</v>
      </c>
      <c r="K153" s="31" t="s">
        <v>687</v>
      </c>
      <c r="L153" s="81" t="str">
        <f t="shared" si="10"/>
        <v>EngineMount</v>
      </c>
      <c r="M153" s="81" t="b">
        <f t="shared" si="11"/>
        <v>0</v>
      </c>
      <c r="N153" s="11"/>
      <c r="O153" s="10">
        <v>17</v>
      </c>
      <c r="P153" s="18">
        <v>2</v>
      </c>
      <c r="Q153" s="19">
        <f t="shared" ref="Q153:Q163" si="15">SUM(O153*P153)</f>
        <v>34</v>
      </c>
      <c r="R153"/>
      <c r="U153" s="87" t="str">
        <f t="shared" si="13"/>
        <v>6549</v>
      </c>
      <c r="V153" s="87" t="str">
        <f t="shared" si="14"/>
        <v>ENG MNT</v>
      </c>
    </row>
    <row r="154" spans="1:22" ht="48.75" customHeight="1">
      <c r="A154" s="81" t="s">
        <v>3478</v>
      </c>
      <c r="B154" s="233" t="s">
        <v>1966</v>
      </c>
      <c r="C154" s="233"/>
      <c r="D154" s="233"/>
      <c r="E154" s="63" t="s">
        <v>1350</v>
      </c>
      <c r="F154" s="30"/>
      <c r="G154" s="70">
        <v>8404</v>
      </c>
      <c r="H154" s="63" t="s">
        <v>1164</v>
      </c>
      <c r="I154" s="199" t="s">
        <v>1167</v>
      </c>
      <c r="J154" s="63" t="s">
        <v>1131</v>
      </c>
      <c r="K154" s="31" t="s">
        <v>687</v>
      </c>
      <c r="L154" s="81" t="str">
        <f t="shared" si="10"/>
        <v>EngineMount</v>
      </c>
      <c r="M154" s="81" t="b">
        <f t="shared" si="11"/>
        <v>0</v>
      </c>
      <c r="N154" s="11"/>
      <c r="O154" s="10">
        <v>16</v>
      </c>
      <c r="P154" s="18">
        <v>1</v>
      </c>
      <c r="Q154" s="19">
        <f t="shared" si="15"/>
        <v>16</v>
      </c>
      <c r="R154"/>
      <c r="U154" s="87" t="str">
        <f t="shared" si="13"/>
        <v>6549</v>
      </c>
      <c r="V154" s="87" t="str">
        <f t="shared" si="14"/>
        <v>ENG MNT</v>
      </c>
    </row>
    <row r="155" spans="1:22" ht="43.5" customHeight="1">
      <c r="B155" s="233" t="s">
        <v>1966</v>
      </c>
      <c r="C155" s="233"/>
      <c r="D155" s="233"/>
      <c r="E155" s="104"/>
      <c r="F155" s="30"/>
      <c r="G155" s="70">
        <v>9300</v>
      </c>
      <c r="H155" s="63" t="s">
        <v>1164</v>
      </c>
      <c r="I155" s="199"/>
      <c r="J155" s="63"/>
      <c r="K155" s="31" t="s">
        <v>690</v>
      </c>
      <c r="L155" s="81" t="str">
        <f t="shared" ref="L155:L186" si="16">IF(LEFT(E155,1)="B",IF(IFERROR(FIND("Handle",N155,1),"!door")="!door","PowerMirror","DoorHandle"),IF(LEFT(E155,2)="DS","DoorHandle",IF(LEFT(E155,2)="IF","DoorHandle","EngineMount")))</f>
        <v>EngineMount</v>
      </c>
      <c r="M155" s="81" t="b">
        <f t="shared" si="11"/>
        <v>0</v>
      </c>
      <c r="N155" s="11"/>
      <c r="O155" s="10"/>
      <c r="P155" s="18"/>
      <c r="Q155" s="125">
        <f t="shared" si="15"/>
        <v>0</v>
      </c>
      <c r="R155"/>
      <c r="U155" s="87" t="str">
        <f t="shared" si="13"/>
        <v/>
      </c>
      <c r="V155" s="87" t="str">
        <f t="shared" si="14"/>
        <v/>
      </c>
    </row>
    <row r="156" spans="1:22" ht="30" customHeight="1">
      <c r="C156" s="233"/>
      <c r="D156" s="233"/>
      <c r="E156" s="365"/>
      <c r="F156" s="371"/>
      <c r="G156" s="370"/>
      <c r="H156" s="365"/>
      <c r="I156" s="365" t="s">
        <v>1108</v>
      </c>
      <c r="J156" s="365" t="s">
        <v>1108</v>
      </c>
      <c r="K156" s="31" t="s">
        <v>692</v>
      </c>
      <c r="L156" s="359"/>
      <c r="M156" s="81">
        <f t="shared" si="11"/>
        <v>1</v>
      </c>
      <c r="N156" s="367"/>
      <c r="O156" s="353"/>
      <c r="P156" s="356"/>
      <c r="Q156" s="369"/>
      <c r="R156"/>
      <c r="U156" s="87" t="str">
        <f t="shared" si="13"/>
        <v/>
      </c>
      <c r="V156" s="87" t="str">
        <f t="shared" si="14"/>
        <v/>
      </c>
    </row>
    <row r="157" spans="1:22" ht="37.5" customHeight="1">
      <c r="A157" s="81" t="s">
        <v>3482</v>
      </c>
      <c r="B157" s="233" t="s">
        <v>1966</v>
      </c>
      <c r="C157" s="233"/>
      <c r="D157" s="233"/>
      <c r="E157" s="63" t="s">
        <v>1060</v>
      </c>
      <c r="F157" s="30"/>
      <c r="G157" s="70"/>
      <c r="H157" s="63" t="s">
        <v>1164</v>
      </c>
      <c r="I157" s="199" t="s">
        <v>1166</v>
      </c>
      <c r="J157" s="63" t="s">
        <v>1954</v>
      </c>
      <c r="K157" s="31" t="s">
        <v>692</v>
      </c>
      <c r="L157" s="81" t="str">
        <f t="shared" si="16"/>
        <v>EngineMount</v>
      </c>
      <c r="M157" s="81" t="b">
        <f t="shared" si="11"/>
        <v>0</v>
      </c>
      <c r="N157" s="11"/>
      <c r="O157" s="10">
        <v>25</v>
      </c>
      <c r="P157" s="18">
        <v>2</v>
      </c>
      <c r="Q157" s="19">
        <v>50</v>
      </c>
      <c r="R157"/>
      <c r="U157" s="87" t="str">
        <f t="shared" si="13"/>
        <v>39</v>
      </c>
      <c r="V157" s="87" t="str">
        <f t="shared" si="14"/>
        <v/>
      </c>
    </row>
    <row r="158" spans="1:22" ht="39" customHeight="1">
      <c r="A158" s="81" t="s">
        <v>3484</v>
      </c>
      <c r="B158" s="233" t="s">
        <v>1966</v>
      </c>
      <c r="C158" s="233"/>
      <c r="D158" s="233"/>
      <c r="E158" s="63" t="s">
        <v>1352</v>
      </c>
      <c r="F158" s="9"/>
      <c r="G158" s="26">
        <v>8845</v>
      </c>
      <c r="H158" s="63" t="s">
        <v>1164</v>
      </c>
      <c r="I158" s="199" t="s">
        <v>1167</v>
      </c>
      <c r="J158" s="63" t="s">
        <v>1131</v>
      </c>
      <c r="K158" s="8" t="s">
        <v>694</v>
      </c>
      <c r="L158" s="81" t="str">
        <f t="shared" si="16"/>
        <v>EngineMount</v>
      </c>
      <c r="M158" s="81" t="b">
        <f t="shared" si="11"/>
        <v>0</v>
      </c>
      <c r="N158" s="11"/>
      <c r="O158" s="10">
        <v>10</v>
      </c>
      <c r="P158" s="18">
        <v>7</v>
      </c>
      <c r="Q158" s="19">
        <f t="shared" si="15"/>
        <v>70</v>
      </c>
      <c r="R158"/>
      <c r="U158" s="87" t="str">
        <f t="shared" si="13"/>
        <v>6564</v>
      </c>
      <c r="V158" s="87" t="str">
        <f t="shared" si="14"/>
        <v>ENG MNT</v>
      </c>
    </row>
    <row r="159" spans="1:22" ht="41.25" customHeight="1">
      <c r="A159" s="81" t="s">
        <v>3483</v>
      </c>
      <c r="C159" s="233"/>
      <c r="D159" s="233"/>
      <c r="E159" s="63" t="s">
        <v>1979</v>
      </c>
      <c r="F159" s="9"/>
      <c r="G159" s="26">
        <v>8899</v>
      </c>
      <c r="H159" s="63" t="s">
        <v>1164</v>
      </c>
      <c r="I159" s="199" t="s">
        <v>1168</v>
      </c>
      <c r="J159" s="63" t="s">
        <v>1131</v>
      </c>
      <c r="K159" s="8" t="s">
        <v>696</v>
      </c>
      <c r="L159" s="81" t="str">
        <f t="shared" si="16"/>
        <v>EngineMount</v>
      </c>
      <c r="M159" s="81" t="b">
        <f t="shared" si="11"/>
        <v>0</v>
      </c>
      <c r="N159" s="11"/>
      <c r="O159" s="10">
        <v>20</v>
      </c>
      <c r="P159" s="18">
        <v>3</v>
      </c>
      <c r="Q159" s="19">
        <f t="shared" si="15"/>
        <v>60</v>
      </c>
      <c r="R159"/>
      <c r="U159" s="87" t="str">
        <f t="shared" si="13"/>
        <v>6583</v>
      </c>
      <c r="V159" s="87" t="str">
        <f t="shared" si="14"/>
        <v>ENG MNT</v>
      </c>
    </row>
    <row r="160" spans="1:22" ht="51" customHeight="1">
      <c r="A160" s="81" t="s">
        <v>3484</v>
      </c>
      <c r="C160" s="233"/>
      <c r="D160" s="233"/>
      <c r="E160" s="63" t="s">
        <v>1058</v>
      </c>
      <c r="F160" s="9"/>
      <c r="G160" s="26" t="s">
        <v>2892</v>
      </c>
      <c r="H160" s="63" t="s">
        <v>1164</v>
      </c>
      <c r="I160" s="199" t="s">
        <v>1166</v>
      </c>
      <c r="J160" s="63" t="s">
        <v>1131</v>
      </c>
      <c r="K160" s="8" t="s">
        <v>698</v>
      </c>
      <c r="L160" s="81" t="str">
        <f t="shared" si="16"/>
        <v>EngineMount</v>
      </c>
      <c r="M160" s="81" t="b">
        <f t="shared" si="11"/>
        <v>0</v>
      </c>
      <c r="N160" s="11"/>
      <c r="O160" s="10">
        <v>30</v>
      </c>
      <c r="P160" s="18">
        <v>2</v>
      </c>
      <c r="Q160" s="19">
        <f t="shared" si="15"/>
        <v>60</v>
      </c>
      <c r="R160"/>
      <c r="U160" s="87" t="str">
        <f t="shared" si="13"/>
        <v>6584</v>
      </c>
      <c r="V160" s="87" t="str">
        <f t="shared" si="14"/>
        <v>ENG MNT</v>
      </c>
    </row>
    <row r="161" spans="1:24" s="126" customFormat="1" ht="50.25" customHeight="1">
      <c r="A161" s="122"/>
      <c r="B161" s="677">
        <v>4587</v>
      </c>
      <c r="C161" s="677"/>
      <c r="D161" s="677"/>
      <c r="E161" s="104" t="s">
        <v>1384</v>
      </c>
      <c r="F161" s="963"/>
      <c r="G161" s="378">
        <v>9411</v>
      </c>
      <c r="H161" s="104" t="s">
        <v>1164</v>
      </c>
      <c r="I161" s="211" t="s">
        <v>1165</v>
      </c>
      <c r="J161" s="104" t="s">
        <v>1131</v>
      </c>
      <c r="K161" s="964" t="s">
        <v>700</v>
      </c>
      <c r="L161" s="122" t="str">
        <f t="shared" si="16"/>
        <v>EngineMount</v>
      </c>
      <c r="M161" s="122" t="b">
        <f t="shared" si="11"/>
        <v>0</v>
      </c>
      <c r="N161" s="374"/>
      <c r="O161" s="106">
        <v>0</v>
      </c>
      <c r="P161" s="107">
        <v>0</v>
      </c>
      <c r="Q161" s="125">
        <f t="shared" si="15"/>
        <v>0</v>
      </c>
      <c r="T161" s="127"/>
      <c r="U161" s="127" t="str">
        <f t="shared" si="13"/>
        <v>4555</v>
      </c>
      <c r="V161" s="127" t="str">
        <f t="shared" si="14"/>
        <v>ENG MNT</v>
      </c>
      <c r="W161" s="127"/>
      <c r="X161" s="127"/>
    </row>
    <row r="162" spans="1:24" ht="41.25" customHeight="1">
      <c r="A162" s="81" t="s">
        <v>3482</v>
      </c>
      <c r="C162" s="233"/>
      <c r="D162" s="233"/>
      <c r="E162" s="63" t="s">
        <v>1353</v>
      </c>
      <c r="F162" s="31"/>
      <c r="G162" s="655" t="s">
        <v>2958</v>
      </c>
      <c r="H162" s="63" t="s">
        <v>1164</v>
      </c>
      <c r="I162" s="199" t="s">
        <v>1165</v>
      </c>
      <c r="J162" s="63" t="s">
        <v>1135</v>
      </c>
      <c r="K162" s="31" t="s">
        <v>703</v>
      </c>
      <c r="L162" s="81" t="str">
        <f t="shared" si="16"/>
        <v>EngineMount</v>
      </c>
      <c r="M162" s="81" t="b">
        <f t="shared" si="11"/>
        <v>0</v>
      </c>
      <c r="N162" s="11"/>
      <c r="O162" s="10">
        <v>25</v>
      </c>
      <c r="P162" s="18">
        <v>2</v>
      </c>
      <c r="Q162" s="19">
        <f t="shared" si="15"/>
        <v>50</v>
      </c>
      <c r="R162"/>
      <c r="U162" s="87" t="str">
        <f t="shared" si="13"/>
        <v>4567</v>
      </c>
      <c r="V162" s="87" t="str">
        <f t="shared" si="14"/>
        <v>ENG MNT</v>
      </c>
    </row>
    <row r="163" spans="1:24" ht="38.25" customHeight="1">
      <c r="A163" s="81" t="s">
        <v>3481</v>
      </c>
      <c r="C163" s="233"/>
      <c r="D163" s="233"/>
      <c r="E163" s="104" t="s">
        <v>1351</v>
      </c>
      <c r="F163" s="30"/>
      <c r="G163" s="70">
        <v>9300</v>
      </c>
      <c r="H163" s="63" t="s">
        <v>1164</v>
      </c>
      <c r="I163" s="199" t="s">
        <v>1165</v>
      </c>
      <c r="J163" s="63" t="s">
        <v>1135</v>
      </c>
      <c r="K163" s="31" t="s">
        <v>690</v>
      </c>
      <c r="L163" s="81" t="str">
        <f t="shared" si="16"/>
        <v>EngineMount</v>
      </c>
      <c r="M163" s="81" t="b">
        <f t="shared" si="11"/>
        <v>0</v>
      </c>
      <c r="N163" s="11"/>
      <c r="O163" s="10"/>
      <c r="P163" s="134"/>
      <c r="Q163" s="125">
        <f t="shared" si="15"/>
        <v>0</v>
      </c>
      <c r="R163"/>
      <c r="U163" s="87" t="str">
        <f t="shared" si="13"/>
        <v>4523</v>
      </c>
      <c r="V163" s="87" t="str">
        <f t="shared" si="14"/>
        <v>ENG MNT</v>
      </c>
    </row>
    <row r="164" spans="1:24" ht="44.25" customHeight="1">
      <c r="A164" s="81" t="s">
        <v>3482</v>
      </c>
      <c r="C164" s="233"/>
      <c r="D164" s="233"/>
      <c r="E164" s="63" t="s">
        <v>705</v>
      </c>
      <c r="F164" s="31"/>
      <c r="G164" s="76">
        <v>9413</v>
      </c>
      <c r="H164" s="63" t="s">
        <v>1164</v>
      </c>
      <c r="I164" s="199" t="s">
        <v>1165</v>
      </c>
      <c r="J164" s="63" t="s">
        <v>1135</v>
      </c>
      <c r="K164" s="31" t="s">
        <v>703</v>
      </c>
      <c r="L164" s="81" t="str">
        <f t="shared" si="16"/>
        <v>EngineMount</v>
      </c>
      <c r="M164" s="81" t="b">
        <f t="shared" si="11"/>
        <v>0</v>
      </c>
      <c r="N164" s="11"/>
      <c r="O164" s="10">
        <v>20</v>
      </c>
      <c r="P164" s="134">
        <v>1</v>
      </c>
      <c r="Q164" s="19">
        <v>20</v>
      </c>
      <c r="R164"/>
      <c r="U164" s="87" t="str">
        <f t="shared" si="13"/>
        <v>67 =</v>
      </c>
      <c r="V164" s="87" t="str">
        <f t="shared" si="14"/>
        <v>ENG MNT</v>
      </c>
    </row>
    <row r="165" spans="1:24" ht="33.75" customHeight="1">
      <c r="A165" s="81" t="s">
        <v>3482</v>
      </c>
      <c r="B165" s="233" t="s">
        <v>1966</v>
      </c>
      <c r="C165" s="233"/>
      <c r="D165" s="233"/>
      <c r="E165" s="63" t="s">
        <v>1060</v>
      </c>
      <c r="F165" s="30"/>
      <c r="G165" s="70"/>
      <c r="H165" s="63" t="s">
        <v>1164</v>
      </c>
      <c r="I165" s="199" t="s">
        <v>1166</v>
      </c>
      <c r="J165" s="63" t="s">
        <v>1954</v>
      </c>
      <c r="K165" s="31" t="s">
        <v>692</v>
      </c>
      <c r="L165" s="81" t="str">
        <f t="shared" si="16"/>
        <v>EngineMount</v>
      </c>
      <c r="M165" s="81" t="b">
        <f t="shared" si="11"/>
        <v>0</v>
      </c>
      <c r="N165" s="11"/>
      <c r="O165" s="10">
        <v>10</v>
      </c>
      <c r="P165" s="134">
        <v>1</v>
      </c>
      <c r="Q165" s="19">
        <f t="shared" ref="Q165:Q182" si="17">SUM(O165*P165)</f>
        <v>10</v>
      </c>
      <c r="R165"/>
      <c r="U165" s="87" t="str">
        <f t="shared" si="13"/>
        <v>39</v>
      </c>
      <c r="V165" s="87" t="str">
        <f t="shared" si="14"/>
        <v/>
      </c>
    </row>
    <row r="166" spans="1:24" s="126" customFormat="1" ht="35.25" customHeight="1">
      <c r="A166" s="122"/>
      <c r="B166" s="677"/>
      <c r="C166" s="1082"/>
      <c r="D166" s="1082"/>
      <c r="E166" s="1083"/>
      <c r="F166" s="963"/>
      <c r="G166" s="378"/>
      <c r="H166" s="1083"/>
      <c r="I166" s="1084"/>
      <c r="J166" s="1083"/>
      <c r="K166" s="964"/>
      <c r="L166" s="122"/>
      <c r="M166" s="122"/>
      <c r="N166" s="374"/>
      <c r="O166" s="106"/>
      <c r="P166" s="379"/>
      <c r="Q166" s="125"/>
      <c r="T166" s="127"/>
      <c r="U166" s="127"/>
      <c r="V166" s="127"/>
      <c r="W166" s="127"/>
      <c r="X166" s="127"/>
    </row>
    <row r="167" spans="1:24" ht="35.25" customHeight="1">
      <c r="C167" s="234"/>
      <c r="D167" s="234"/>
      <c r="E167" s="69" t="s">
        <v>2959</v>
      </c>
      <c r="F167" s="30"/>
      <c r="G167" s="653" t="s">
        <v>2960</v>
      </c>
      <c r="H167" s="69" t="s">
        <v>1164</v>
      </c>
      <c r="I167" s="196" t="s">
        <v>1170</v>
      </c>
      <c r="J167" s="69" t="s">
        <v>1160</v>
      </c>
      <c r="K167" s="31"/>
      <c r="L167" s="81" t="str">
        <f t="shared" si="16"/>
        <v>EngineMount</v>
      </c>
      <c r="M167" s="81" t="b">
        <f t="shared" si="11"/>
        <v>0</v>
      </c>
      <c r="N167" s="11"/>
      <c r="O167" s="10"/>
      <c r="P167" s="140"/>
      <c r="Q167" s="19"/>
      <c r="R167"/>
      <c r="U167" s="87" t="str">
        <f t="shared" si="13"/>
        <v>92</v>
      </c>
      <c r="V167" s="87" t="str">
        <f t="shared" si="14"/>
        <v/>
      </c>
    </row>
    <row r="168" spans="1:24" s="126" customFormat="1" ht="28.5" customHeight="1">
      <c r="A168" s="122" t="s">
        <v>3485</v>
      </c>
      <c r="B168" s="677" t="s">
        <v>1966</v>
      </c>
      <c r="C168" s="677"/>
      <c r="D168" s="677"/>
      <c r="E168" s="104" t="s">
        <v>1354</v>
      </c>
      <c r="F168" s="963"/>
      <c r="G168" s="378">
        <v>9168</v>
      </c>
      <c r="H168" s="104" t="s">
        <v>1164</v>
      </c>
      <c r="I168" s="211" t="s">
        <v>1166</v>
      </c>
      <c r="J168" s="104" t="s">
        <v>1135</v>
      </c>
      <c r="K168" s="964" t="s">
        <v>707</v>
      </c>
      <c r="L168" s="122" t="str">
        <f t="shared" si="16"/>
        <v>EngineMount</v>
      </c>
      <c r="M168" s="122" t="b">
        <f t="shared" si="11"/>
        <v>0</v>
      </c>
      <c r="N168" s="374"/>
      <c r="O168" s="106">
        <v>0</v>
      </c>
      <c r="P168" s="107">
        <v>0</v>
      </c>
      <c r="Q168" s="125">
        <f t="shared" si="17"/>
        <v>0</v>
      </c>
      <c r="T168" s="127"/>
      <c r="U168" s="127" t="str">
        <f t="shared" si="13"/>
        <v>4504</v>
      </c>
      <c r="V168" s="127" t="str">
        <f t="shared" si="14"/>
        <v>ENG MNT</v>
      </c>
      <c r="W168" s="127"/>
      <c r="X168" s="127"/>
    </row>
    <row r="169" spans="1:24" ht="31.5" customHeight="1">
      <c r="A169" s="81" t="s">
        <v>3485</v>
      </c>
      <c r="B169" s="233" t="s">
        <v>1966</v>
      </c>
      <c r="C169" s="233"/>
      <c r="D169" s="233"/>
      <c r="E169" s="104" t="s">
        <v>1355</v>
      </c>
      <c r="F169" s="9"/>
      <c r="G169" s="26">
        <v>9066</v>
      </c>
      <c r="H169" s="63" t="s">
        <v>1164</v>
      </c>
      <c r="I169" s="199" t="s">
        <v>1166</v>
      </c>
      <c r="J169" s="63" t="s">
        <v>1135</v>
      </c>
      <c r="K169" s="8" t="s">
        <v>709</v>
      </c>
      <c r="L169" s="81" t="str">
        <f t="shared" si="16"/>
        <v>EngineMount</v>
      </c>
      <c r="M169" s="81" t="b">
        <f t="shared" si="11"/>
        <v>0</v>
      </c>
      <c r="N169" s="11"/>
      <c r="O169" s="10">
        <v>0</v>
      </c>
      <c r="P169" s="18">
        <v>0</v>
      </c>
      <c r="Q169" s="125">
        <f t="shared" si="17"/>
        <v>0</v>
      </c>
      <c r="R169"/>
      <c r="U169" s="87" t="str">
        <f t="shared" si="13"/>
        <v>6597</v>
      </c>
      <c r="V169" s="87" t="str">
        <f t="shared" si="14"/>
        <v>ENG MNT</v>
      </c>
    </row>
    <row r="170" spans="1:24" ht="42.75" customHeight="1">
      <c r="A170" s="81" t="s">
        <v>3466</v>
      </c>
      <c r="B170" s="233" t="s">
        <v>1966</v>
      </c>
      <c r="C170" s="233"/>
      <c r="D170" s="233"/>
      <c r="E170" s="63" t="s">
        <v>1356</v>
      </c>
      <c r="F170" s="9"/>
      <c r="G170" s="26">
        <v>9216</v>
      </c>
      <c r="H170" s="63" t="s">
        <v>1164</v>
      </c>
      <c r="I170" s="199" t="s">
        <v>1165</v>
      </c>
      <c r="J170" s="63" t="s">
        <v>1131</v>
      </c>
      <c r="K170" s="8" t="s">
        <v>711</v>
      </c>
      <c r="L170" s="81" t="str">
        <f t="shared" si="16"/>
        <v>EngineMount</v>
      </c>
      <c r="M170" s="81" t="b">
        <f t="shared" si="11"/>
        <v>0</v>
      </c>
      <c r="N170" s="11"/>
      <c r="O170" s="10">
        <v>20</v>
      </c>
      <c r="P170" s="18">
        <v>4</v>
      </c>
      <c r="Q170" s="19">
        <f t="shared" si="17"/>
        <v>80</v>
      </c>
      <c r="R170"/>
      <c r="U170" s="87" t="str">
        <f t="shared" si="13"/>
        <v>4546</v>
      </c>
      <c r="V170" s="87" t="str">
        <f t="shared" si="14"/>
        <v>ENG MNT</v>
      </c>
    </row>
    <row r="171" spans="1:24" s="126" customFormat="1" ht="39" customHeight="1">
      <c r="A171" s="122" t="s">
        <v>3489</v>
      </c>
      <c r="B171" s="677" t="s">
        <v>1966</v>
      </c>
      <c r="C171" s="677"/>
      <c r="D171" s="677"/>
      <c r="E171" s="104" t="s">
        <v>1357</v>
      </c>
      <c r="F171" s="963"/>
      <c r="G171" s="378">
        <v>9218</v>
      </c>
      <c r="H171" s="104" t="s">
        <v>1164</v>
      </c>
      <c r="I171" s="211" t="s">
        <v>1166</v>
      </c>
      <c r="J171" s="104" t="s">
        <v>1131</v>
      </c>
      <c r="K171" s="964" t="s">
        <v>713</v>
      </c>
      <c r="L171" s="122" t="str">
        <f t="shared" si="16"/>
        <v>EngineMount</v>
      </c>
      <c r="M171" s="122" t="b">
        <f t="shared" si="11"/>
        <v>0</v>
      </c>
      <c r="N171" s="374"/>
      <c r="O171" s="106">
        <v>0</v>
      </c>
      <c r="P171" s="107">
        <v>0</v>
      </c>
      <c r="Q171" s="125">
        <f>SUM(O171*P171)</f>
        <v>0</v>
      </c>
      <c r="T171" s="127"/>
      <c r="U171" s="127" t="str">
        <f t="shared" si="13"/>
        <v>4534</v>
      </c>
      <c r="V171" s="127" t="str">
        <f t="shared" si="14"/>
        <v>ENG MNT</v>
      </c>
      <c r="W171" s="127"/>
      <c r="X171" s="127"/>
    </row>
    <row r="172" spans="1:24" ht="43.5" customHeight="1">
      <c r="C172" s="233"/>
      <c r="D172" s="233"/>
      <c r="E172" s="63"/>
      <c r="F172" s="30"/>
      <c r="G172" s="70"/>
      <c r="H172" s="63" t="s">
        <v>1164</v>
      </c>
      <c r="I172" s="199"/>
      <c r="J172" s="63"/>
      <c r="K172" s="31" t="s">
        <v>713</v>
      </c>
      <c r="L172" s="81"/>
      <c r="M172" s="81">
        <f t="shared" si="11"/>
        <v>1</v>
      </c>
      <c r="N172" s="11"/>
      <c r="O172" s="17"/>
      <c r="P172" s="18"/>
      <c r="Q172" s="19"/>
      <c r="R172"/>
      <c r="U172" s="87" t="str">
        <f t="shared" si="13"/>
        <v/>
      </c>
      <c r="V172" s="87" t="str">
        <f t="shared" si="14"/>
        <v/>
      </c>
    </row>
    <row r="173" spans="1:24" ht="40.5" customHeight="1">
      <c r="A173" s="81" t="s">
        <v>3489</v>
      </c>
      <c r="B173" s="684" t="s">
        <v>1966</v>
      </c>
      <c r="C173" s="684"/>
      <c r="D173" s="684"/>
      <c r="E173" s="63" t="s">
        <v>1358</v>
      </c>
      <c r="F173" s="30"/>
      <c r="G173" s="70">
        <v>9213</v>
      </c>
      <c r="H173" s="63" t="s">
        <v>1164</v>
      </c>
      <c r="I173" s="199" t="s">
        <v>1165</v>
      </c>
      <c r="J173" s="63" t="s">
        <v>1149</v>
      </c>
      <c r="K173" s="31" t="s">
        <v>715</v>
      </c>
      <c r="L173" s="81" t="str">
        <f t="shared" si="16"/>
        <v>EngineMount</v>
      </c>
      <c r="M173" s="81" t="b">
        <f t="shared" si="11"/>
        <v>0</v>
      </c>
      <c r="N173" s="11"/>
      <c r="O173" s="10">
        <v>20</v>
      </c>
      <c r="P173" s="18">
        <v>3</v>
      </c>
      <c r="Q173" s="19">
        <f t="shared" si="17"/>
        <v>60</v>
      </c>
      <c r="R173"/>
      <c r="U173" s="87" t="str">
        <f t="shared" si="13"/>
        <v>4543</v>
      </c>
      <c r="V173" s="87" t="str">
        <f t="shared" si="14"/>
        <v>ENG MNT</v>
      </c>
    </row>
    <row r="174" spans="1:24" ht="26.25" customHeight="1">
      <c r="A174" s="81" t="s">
        <v>3492</v>
      </c>
      <c r="C174" s="233"/>
      <c r="D174" s="233"/>
      <c r="E174" s="104" t="s">
        <v>1359</v>
      </c>
      <c r="F174" s="30"/>
      <c r="G174" s="70" t="s">
        <v>1521</v>
      </c>
      <c r="H174" s="63" t="s">
        <v>1164</v>
      </c>
      <c r="I174" s="199" t="s">
        <v>1165</v>
      </c>
      <c r="J174" s="63" t="s">
        <v>1131</v>
      </c>
      <c r="K174" s="31" t="s">
        <v>717</v>
      </c>
      <c r="L174" s="81" t="str">
        <f t="shared" si="16"/>
        <v>EngineMount</v>
      </c>
      <c r="M174" s="81" t="b">
        <f t="shared" si="11"/>
        <v>0</v>
      </c>
      <c r="N174" s="11"/>
      <c r="O174" s="10"/>
      <c r="P174" s="18"/>
      <c r="Q174" s="662">
        <f t="shared" si="17"/>
        <v>0</v>
      </c>
      <c r="R174"/>
      <c r="U174" s="87" t="str">
        <f t="shared" si="13"/>
        <v>6556</v>
      </c>
      <c r="V174" s="87" t="str">
        <f t="shared" si="14"/>
        <v>ENG MNT</v>
      </c>
    </row>
    <row r="175" spans="1:24" ht="26.25" customHeight="1">
      <c r="C175" s="233"/>
      <c r="D175" s="233"/>
      <c r="E175" s="63"/>
      <c r="F175" s="30"/>
      <c r="G175" s="653"/>
      <c r="H175" s="63"/>
      <c r="I175" s="199"/>
      <c r="J175" s="63"/>
      <c r="K175" s="31"/>
      <c r="L175" s="81" t="str">
        <f t="shared" si="16"/>
        <v>EngineMount</v>
      </c>
      <c r="M175" s="81" t="b">
        <f t="shared" si="11"/>
        <v>0</v>
      </c>
      <c r="N175" s="11"/>
      <c r="O175" s="10"/>
      <c r="P175" s="18"/>
      <c r="Q175" s="19"/>
      <c r="R175"/>
      <c r="U175" s="87" t="str">
        <f t="shared" si="13"/>
        <v/>
      </c>
      <c r="V175" s="87" t="str">
        <f t="shared" si="14"/>
        <v/>
      </c>
    </row>
    <row r="176" spans="1:24" ht="26.25" customHeight="1">
      <c r="A176" s="81" t="s">
        <v>3482</v>
      </c>
      <c r="C176" s="233"/>
      <c r="D176" s="233"/>
      <c r="E176" s="104" t="s">
        <v>1941</v>
      </c>
      <c r="F176" s="9"/>
      <c r="G176" s="26">
        <v>8435</v>
      </c>
      <c r="H176" s="63" t="s">
        <v>1164</v>
      </c>
      <c r="I176" s="199" t="s">
        <v>1942</v>
      </c>
      <c r="J176" s="63" t="s">
        <v>1121</v>
      </c>
      <c r="K176" s="8" t="s">
        <v>719</v>
      </c>
      <c r="L176" s="81" t="str">
        <f t="shared" si="16"/>
        <v>EngineMount</v>
      </c>
      <c r="M176" s="81" t="b">
        <f t="shared" si="11"/>
        <v>0</v>
      </c>
      <c r="N176" s="11"/>
      <c r="O176" s="17">
        <v>0</v>
      </c>
      <c r="P176" s="107">
        <v>0</v>
      </c>
      <c r="Q176" s="19"/>
      <c r="R176"/>
      <c r="U176" s="87" t="str">
        <f t="shared" si="13"/>
        <v>6502</v>
      </c>
      <c r="V176" s="87" t="str">
        <f t="shared" si="14"/>
        <v>ENG MNT</v>
      </c>
    </row>
    <row r="177" spans="1:22" ht="30" customHeight="1">
      <c r="A177" s="81" t="s">
        <v>3492</v>
      </c>
      <c r="C177" s="233"/>
      <c r="D177" s="233"/>
      <c r="E177" s="377" t="s">
        <v>1360</v>
      </c>
      <c r="F177" s="9"/>
      <c r="G177" s="88" t="s">
        <v>1524</v>
      </c>
      <c r="H177" s="63" t="s">
        <v>1164</v>
      </c>
      <c r="I177" s="199" t="s">
        <v>1942</v>
      </c>
      <c r="J177" s="63" t="s">
        <v>1121</v>
      </c>
      <c r="K177" s="8" t="s">
        <v>721</v>
      </c>
      <c r="L177" s="81" t="str">
        <f t="shared" si="16"/>
        <v>EngineMount</v>
      </c>
      <c r="M177" s="81" t="b">
        <f t="shared" si="11"/>
        <v>0</v>
      </c>
      <c r="N177" s="11"/>
      <c r="O177" s="17"/>
      <c r="P177" s="107" t="s">
        <v>1978</v>
      </c>
      <c r="Q177" s="19"/>
      <c r="R177"/>
      <c r="U177" s="87" t="str">
        <f t="shared" si="13"/>
        <v>6520</v>
      </c>
      <c r="V177" s="87" t="str">
        <f t="shared" si="14"/>
        <v>ENG MNT</v>
      </c>
    </row>
    <row r="178" spans="1:22" ht="31.5" customHeight="1">
      <c r="A178" s="81" t="s">
        <v>3494</v>
      </c>
      <c r="C178" s="233"/>
      <c r="D178" s="233"/>
      <c r="E178" s="104" t="s">
        <v>1361</v>
      </c>
      <c r="F178" s="9"/>
      <c r="G178" s="26" t="s">
        <v>1523</v>
      </c>
      <c r="H178" s="63" t="s">
        <v>1164</v>
      </c>
      <c r="I178" s="199" t="s">
        <v>1165</v>
      </c>
      <c r="J178" s="63" t="s">
        <v>1135</v>
      </c>
      <c r="K178" s="8" t="s">
        <v>723</v>
      </c>
      <c r="L178" s="81" t="str">
        <f t="shared" si="16"/>
        <v>EngineMount</v>
      </c>
      <c r="M178" s="81" t="b">
        <f t="shared" si="11"/>
        <v>0</v>
      </c>
      <c r="N178" s="11"/>
      <c r="O178" s="10"/>
      <c r="P178" s="18"/>
      <c r="Q178" s="125">
        <f t="shared" si="17"/>
        <v>0</v>
      </c>
      <c r="R178"/>
      <c r="U178" s="87" t="str">
        <f t="shared" si="13"/>
        <v>6506</v>
      </c>
      <c r="V178" s="87" t="str">
        <f t="shared" si="14"/>
        <v>ENG MNT</v>
      </c>
    </row>
    <row r="179" spans="1:22" ht="42" customHeight="1">
      <c r="C179" s="233"/>
      <c r="D179" s="233"/>
      <c r="E179" s="63" t="s">
        <v>725</v>
      </c>
      <c r="F179" s="35"/>
      <c r="G179" s="241">
        <v>9602</v>
      </c>
      <c r="H179" s="63" t="s">
        <v>1164</v>
      </c>
      <c r="I179" s="199" t="s">
        <v>1168</v>
      </c>
      <c r="J179" s="63" t="s">
        <v>1131</v>
      </c>
      <c r="K179" s="35" t="s">
        <v>726</v>
      </c>
      <c r="L179" s="81" t="str">
        <f t="shared" si="16"/>
        <v>EngineMount</v>
      </c>
      <c r="M179" s="81" t="b">
        <f t="shared" si="11"/>
        <v>0</v>
      </c>
      <c r="N179" s="11"/>
      <c r="O179" s="10">
        <v>25</v>
      </c>
      <c r="P179" s="18">
        <v>2</v>
      </c>
      <c r="Q179" s="19">
        <v>25</v>
      </c>
      <c r="R179"/>
      <c r="U179" s="87" t="str">
        <f t="shared" si="13"/>
        <v>001=</v>
      </c>
      <c r="V179" s="87" t="str">
        <f t="shared" si="14"/>
        <v>ENG MNT</v>
      </c>
    </row>
    <row r="180" spans="1:22" ht="42" customHeight="1">
      <c r="C180" s="233"/>
      <c r="D180" s="233"/>
      <c r="E180" s="63"/>
      <c r="F180" s="35"/>
      <c r="G180" s="241"/>
      <c r="H180" s="63"/>
      <c r="I180" s="199" t="s">
        <v>1110</v>
      </c>
      <c r="J180" s="63"/>
      <c r="K180" s="35"/>
      <c r="L180" s="81"/>
      <c r="M180" s="81">
        <f t="shared" si="11"/>
        <v>1</v>
      </c>
      <c r="N180" s="11"/>
      <c r="O180" s="10"/>
      <c r="P180" s="18"/>
      <c r="Q180" s="19"/>
      <c r="R180"/>
      <c r="U180" s="87" t="str">
        <f t="shared" si="13"/>
        <v/>
      </c>
      <c r="V180" s="87" t="str">
        <f t="shared" si="14"/>
        <v/>
      </c>
    </row>
    <row r="181" spans="1:22" ht="39" customHeight="1">
      <c r="C181" s="233"/>
      <c r="D181" s="233"/>
      <c r="E181" s="63" t="s">
        <v>1362</v>
      </c>
      <c r="F181" s="14"/>
      <c r="G181" s="600" t="s">
        <v>2961</v>
      </c>
      <c r="H181" s="63" t="s">
        <v>1164</v>
      </c>
      <c r="I181" s="199" t="s">
        <v>1166</v>
      </c>
      <c r="J181" s="63" t="s">
        <v>1954</v>
      </c>
      <c r="K181" s="8" t="s">
        <v>670</v>
      </c>
      <c r="L181" s="81" t="str">
        <f t="shared" si="16"/>
        <v>EngineMount</v>
      </c>
      <c r="M181" s="81" t="b">
        <f t="shared" si="11"/>
        <v>0</v>
      </c>
      <c r="N181" s="34"/>
      <c r="O181" s="10">
        <v>35</v>
      </c>
      <c r="P181" s="18">
        <v>2</v>
      </c>
      <c r="Q181" s="19">
        <f t="shared" si="17"/>
        <v>70</v>
      </c>
      <c r="R181"/>
      <c r="U181" s="87" t="str">
        <f t="shared" si="13"/>
        <v>063P</v>
      </c>
      <c r="V181" s="87" t="str">
        <f t="shared" si="14"/>
        <v>ENG MNT</v>
      </c>
    </row>
    <row r="182" spans="1:22" ht="26.25" customHeight="1">
      <c r="A182" s="81" t="s">
        <v>3486</v>
      </c>
      <c r="C182" s="233"/>
      <c r="D182" s="233"/>
      <c r="E182" s="63" t="s">
        <v>1354</v>
      </c>
      <c r="F182" s="30"/>
      <c r="G182" s="70">
        <v>9168</v>
      </c>
      <c r="H182" s="63" t="s">
        <v>1164</v>
      </c>
      <c r="I182" s="199" t="s">
        <v>1166</v>
      </c>
      <c r="J182" s="63" t="s">
        <v>1135</v>
      </c>
      <c r="K182" s="31" t="s">
        <v>707</v>
      </c>
      <c r="L182" s="81" t="str">
        <f t="shared" si="16"/>
        <v>EngineMount</v>
      </c>
      <c r="M182" s="81" t="b">
        <f t="shared" si="11"/>
        <v>0</v>
      </c>
      <c r="N182" s="11"/>
      <c r="O182" s="10">
        <v>15</v>
      </c>
      <c r="P182" s="134">
        <v>1</v>
      </c>
      <c r="Q182" s="19">
        <f t="shared" si="17"/>
        <v>15</v>
      </c>
      <c r="R182"/>
      <c r="U182" s="87" t="str">
        <f t="shared" si="13"/>
        <v>4504</v>
      </c>
      <c r="V182" s="87" t="str">
        <f t="shared" si="14"/>
        <v>ENG MNT</v>
      </c>
    </row>
    <row r="183" spans="1:22" ht="30.75" customHeight="1">
      <c r="A183" s="81" t="s">
        <v>3495</v>
      </c>
      <c r="B183" s="233" t="s">
        <v>3476</v>
      </c>
      <c r="C183" s="233"/>
      <c r="D183" s="233"/>
      <c r="E183" s="63" t="s">
        <v>1981</v>
      </c>
      <c r="F183" s="8" t="s">
        <v>776</v>
      </c>
      <c r="G183" s="64">
        <v>9301</v>
      </c>
      <c r="H183" s="63" t="s">
        <v>1164</v>
      </c>
      <c r="I183" s="199" t="s">
        <v>1166</v>
      </c>
      <c r="J183" s="63" t="s">
        <v>1135</v>
      </c>
      <c r="K183" s="8" t="s">
        <v>728</v>
      </c>
      <c r="L183" s="81" t="str">
        <f t="shared" si="16"/>
        <v>EngineMount</v>
      </c>
      <c r="M183" s="81" t="b">
        <f t="shared" si="11"/>
        <v>0</v>
      </c>
      <c r="N183" s="11"/>
      <c r="O183" s="10">
        <v>20</v>
      </c>
      <c r="P183" s="134">
        <v>1</v>
      </c>
      <c r="Q183" s="19">
        <v>20</v>
      </c>
      <c r="R183"/>
      <c r="U183" s="87" t="str">
        <f t="shared" si="13"/>
        <v>4531</v>
      </c>
      <c r="V183" s="87" t="str">
        <f t="shared" si="14"/>
        <v>ENG MNT</v>
      </c>
    </row>
    <row r="184" spans="1:22" ht="28.5" customHeight="1">
      <c r="A184" s="81" t="s">
        <v>3489</v>
      </c>
      <c r="C184" s="233"/>
      <c r="D184" s="233"/>
      <c r="E184" s="63" t="s">
        <v>1358</v>
      </c>
      <c r="F184" s="30"/>
      <c r="G184" s="70">
        <v>9213</v>
      </c>
      <c r="H184" s="63" t="s">
        <v>1164</v>
      </c>
      <c r="I184" s="199" t="s">
        <v>1166</v>
      </c>
      <c r="J184" s="63" t="s">
        <v>1128</v>
      </c>
      <c r="K184" s="31" t="s">
        <v>715</v>
      </c>
      <c r="L184" s="81" t="str">
        <f t="shared" si="16"/>
        <v>EngineMount</v>
      </c>
      <c r="M184" s="81" t="b">
        <f t="shared" si="11"/>
        <v>0</v>
      </c>
      <c r="N184" s="11"/>
      <c r="O184" s="10">
        <v>10</v>
      </c>
      <c r="P184" s="134">
        <v>1</v>
      </c>
      <c r="Q184" s="19">
        <f>SUM(O184*P184)</f>
        <v>10</v>
      </c>
      <c r="R184"/>
      <c r="U184" s="87" t="str">
        <f t="shared" si="13"/>
        <v>4543</v>
      </c>
      <c r="V184" s="87" t="str">
        <f t="shared" si="14"/>
        <v>ENG MNT</v>
      </c>
    </row>
    <row r="185" spans="1:22" ht="24.75" customHeight="1">
      <c r="B185" s="685"/>
      <c r="C185" s="685"/>
      <c r="D185" s="685"/>
      <c r="E185" s="365"/>
      <c r="F185" s="364"/>
      <c r="G185" s="372"/>
      <c r="H185" s="365"/>
      <c r="I185" s="365"/>
      <c r="J185" s="365"/>
      <c r="K185" s="35" t="s">
        <v>726</v>
      </c>
      <c r="L185" s="359"/>
      <c r="M185" s="81">
        <f t="shared" si="11"/>
        <v>1</v>
      </c>
      <c r="N185" s="367"/>
      <c r="O185" s="353"/>
      <c r="P185" s="368"/>
      <c r="Q185" s="369"/>
      <c r="R185"/>
      <c r="U185" s="87" t="str">
        <f t="shared" si="13"/>
        <v/>
      </c>
      <c r="V185" s="87" t="str">
        <f t="shared" si="14"/>
        <v/>
      </c>
    </row>
    <row r="186" spans="1:22" ht="27" customHeight="1">
      <c r="C186" s="233"/>
      <c r="D186" s="233"/>
      <c r="E186" s="104"/>
      <c r="F186" s="30"/>
      <c r="G186" s="70"/>
      <c r="H186" s="63" t="s">
        <v>1164</v>
      </c>
      <c r="I186" s="199" t="s">
        <v>1165</v>
      </c>
      <c r="J186" s="63" t="s">
        <v>1131</v>
      </c>
      <c r="K186" s="31" t="s">
        <v>717</v>
      </c>
      <c r="L186" s="81" t="str">
        <f t="shared" si="16"/>
        <v>EngineMount</v>
      </c>
      <c r="M186" s="81" t="b">
        <f t="shared" si="11"/>
        <v>0</v>
      </c>
      <c r="N186" s="11"/>
      <c r="O186" s="10"/>
      <c r="P186" s="134"/>
      <c r="Q186" s="19"/>
      <c r="R186"/>
      <c r="U186" s="87" t="str">
        <f t="shared" si="13"/>
        <v/>
      </c>
      <c r="V186" s="87" t="str">
        <f t="shared" si="14"/>
        <v/>
      </c>
    </row>
    <row r="187" spans="1:22" ht="30" customHeight="1">
      <c r="A187" s="81" t="s">
        <v>3495</v>
      </c>
      <c r="C187" s="233"/>
      <c r="D187" s="233"/>
      <c r="E187" s="63" t="s">
        <v>1982</v>
      </c>
      <c r="F187" s="36"/>
      <c r="G187" s="242">
        <v>9617</v>
      </c>
      <c r="H187" s="63" t="s">
        <v>1164</v>
      </c>
      <c r="I187" s="199" t="s">
        <v>1166</v>
      </c>
      <c r="J187" s="63" t="s">
        <v>1131</v>
      </c>
      <c r="K187" s="37"/>
      <c r="L187" s="81" t="str">
        <f t="shared" ref="L187:L218" si="18">IF(LEFT(E187,1)="B",IF(IFERROR(FIND("Handle",N187,1),"!door")="!door","PowerMirror","DoorHandle"),IF(LEFT(E187,2)="DS","DoorHandle",IF(LEFT(E187,2)="IF","DoorHandle","EngineMount")))</f>
        <v>EngineMount</v>
      </c>
      <c r="M187" s="81" t="b">
        <f t="shared" si="11"/>
        <v>0</v>
      </c>
      <c r="N187" s="11"/>
      <c r="O187" s="10">
        <v>15</v>
      </c>
      <c r="P187" s="134">
        <v>1</v>
      </c>
      <c r="Q187" s="19">
        <v>15</v>
      </c>
      <c r="R187"/>
      <c r="U187" s="87" t="str">
        <f t="shared" si="13"/>
        <v>4585</v>
      </c>
      <c r="V187" s="87" t="str">
        <f t="shared" si="14"/>
        <v>ENG MNT</v>
      </c>
    </row>
    <row r="188" spans="1:22" ht="25.5" customHeight="1">
      <c r="C188" s="233"/>
      <c r="D188" s="233"/>
      <c r="E188" s="63"/>
      <c r="F188" s="30"/>
      <c r="G188" s="70"/>
      <c r="H188" s="63" t="s">
        <v>1164</v>
      </c>
      <c r="I188" s="199"/>
      <c r="J188" s="63"/>
      <c r="K188" s="31" t="s">
        <v>717</v>
      </c>
      <c r="L188" s="81" t="str">
        <f t="shared" si="18"/>
        <v>EngineMount</v>
      </c>
      <c r="M188" s="81" t="b">
        <f t="shared" si="11"/>
        <v>0</v>
      </c>
      <c r="N188" s="11"/>
      <c r="O188" s="10"/>
      <c r="P188" s="134"/>
      <c r="Q188" s="19"/>
      <c r="R188"/>
      <c r="U188" s="87" t="str">
        <f t="shared" si="13"/>
        <v/>
      </c>
      <c r="V188" s="87" t="str">
        <f t="shared" si="14"/>
        <v/>
      </c>
    </row>
    <row r="189" spans="1:22" ht="32.25" customHeight="1">
      <c r="A189" s="81" t="s">
        <v>3496</v>
      </c>
      <c r="C189" s="233"/>
      <c r="D189" s="233"/>
      <c r="E189" s="63" t="s">
        <v>1980</v>
      </c>
      <c r="F189" s="9"/>
      <c r="G189" s="26">
        <v>9533</v>
      </c>
      <c r="H189" s="63" t="s">
        <v>1164</v>
      </c>
      <c r="I189" s="199" t="s">
        <v>1165</v>
      </c>
      <c r="J189" s="63" t="s">
        <v>1131</v>
      </c>
      <c r="K189" s="8" t="s">
        <v>731</v>
      </c>
      <c r="L189" s="81" t="str">
        <f t="shared" si="18"/>
        <v>EngineMount</v>
      </c>
      <c r="M189" s="81" t="b">
        <f t="shared" si="11"/>
        <v>0</v>
      </c>
      <c r="N189" s="11"/>
      <c r="O189" s="10">
        <v>25</v>
      </c>
      <c r="P189" s="134">
        <v>1</v>
      </c>
      <c r="Q189" s="19">
        <v>25</v>
      </c>
      <c r="R189"/>
      <c r="U189" s="87" t="str">
        <f t="shared" si="13"/>
        <v>4563</v>
      </c>
      <c r="V189" s="87" t="str">
        <f t="shared" si="14"/>
        <v>ENG MNT</v>
      </c>
    </row>
    <row r="190" spans="1:22" ht="36.75" customHeight="1">
      <c r="A190" s="81" t="s">
        <v>3485</v>
      </c>
      <c r="B190" s="233" t="s">
        <v>1966</v>
      </c>
      <c r="C190" s="233"/>
      <c r="D190" s="233"/>
      <c r="E190" s="63" t="s">
        <v>1363</v>
      </c>
      <c r="F190" s="30"/>
      <c r="G190" s="70">
        <v>9205</v>
      </c>
      <c r="H190" s="63" t="s">
        <v>1164</v>
      </c>
      <c r="I190" s="199" t="s">
        <v>1165</v>
      </c>
      <c r="J190" s="63" t="s">
        <v>1131</v>
      </c>
      <c r="K190" s="31" t="s">
        <v>733</v>
      </c>
      <c r="L190" s="81" t="str">
        <f t="shared" si="18"/>
        <v>EngineMount</v>
      </c>
      <c r="M190" s="81" t="b">
        <f t="shared" si="11"/>
        <v>0</v>
      </c>
      <c r="N190" s="11"/>
      <c r="O190" s="10">
        <v>20</v>
      </c>
      <c r="P190" s="18">
        <v>2</v>
      </c>
      <c r="Q190" s="19">
        <f t="shared" ref="Q190:Q200" si="19">SUM(O190*P190)</f>
        <v>40</v>
      </c>
      <c r="R190"/>
      <c r="U190" s="87" t="str">
        <f t="shared" si="13"/>
        <v>4506</v>
      </c>
      <c r="V190" s="87" t="str">
        <f t="shared" si="14"/>
        <v>ENG MNT</v>
      </c>
    </row>
    <row r="191" spans="1:22" ht="27" customHeight="1">
      <c r="A191" s="182" t="s">
        <v>3492</v>
      </c>
      <c r="C191" s="233"/>
      <c r="D191" s="233"/>
      <c r="E191" s="104" t="s">
        <v>1364</v>
      </c>
      <c r="F191" s="30"/>
      <c r="G191" s="378">
        <v>8300</v>
      </c>
      <c r="H191" s="63" t="s">
        <v>1164</v>
      </c>
      <c r="I191" s="199" t="s">
        <v>1165</v>
      </c>
      <c r="J191" s="63" t="s">
        <v>3642</v>
      </c>
      <c r="K191" s="31" t="s">
        <v>736</v>
      </c>
      <c r="L191" s="81" t="str">
        <f t="shared" si="18"/>
        <v>EngineMount</v>
      </c>
      <c r="M191" s="81" t="b">
        <f t="shared" si="11"/>
        <v>0</v>
      </c>
      <c r="N191" s="11"/>
      <c r="O191" s="10"/>
      <c r="P191" s="107" t="s">
        <v>1978</v>
      </c>
      <c r="Q191" s="19"/>
      <c r="R191"/>
      <c r="U191" s="87" t="str">
        <f t="shared" si="13"/>
        <v>6526</v>
      </c>
      <c r="V191" s="87" t="str">
        <f t="shared" si="14"/>
        <v>ENG MNT</v>
      </c>
    </row>
    <row r="192" spans="1:22" ht="54" customHeight="1">
      <c r="A192" s="81" t="s">
        <v>3477</v>
      </c>
      <c r="C192" s="233"/>
      <c r="D192" s="233"/>
      <c r="E192" s="63" t="s">
        <v>1365</v>
      </c>
      <c r="F192" s="30"/>
      <c r="G192" s="70">
        <v>9137</v>
      </c>
      <c r="H192" s="63" t="s">
        <v>1164</v>
      </c>
      <c r="I192" s="199" t="s">
        <v>1165</v>
      </c>
      <c r="J192" s="63" t="s">
        <v>1954</v>
      </c>
      <c r="K192" s="31" t="s">
        <v>739</v>
      </c>
      <c r="L192" s="81" t="str">
        <f t="shared" si="18"/>
        <v>EngineMount</v>
      </c>
      <c r="M192" s="81" t="b">
        <f t="shared" si="11"/>
        <v>0</v>
      </c>
      <c r="N192" s="11"/>
      <c r="O192" s="10">
        <v>25</v>
      </c>
      <c r="P192" s="18">
        <v>1</v>
      </c>
      <c r="Q192" s="19">
        <f t="shared" si="19"/>
        <v>25</v>
      </c>
      <c r="R192"/>
      <c r="U192" s="87" t="str">
        <f t="shared" si="13"/>
        <v>4500</v>
      </c>
      <c r="V192" s="87" t="str">
        <f t="shared" si="14"/>
        <v>ENG MNT</v>
      </c>
    </row>
    <row r="193" spans="1:24" s="126" customFormat="1" ht="40.5" customHeight="1">
      <c r="A193" s="122"/>
      <c r="B193" s="677" t="s">
        <v>1966</v>
      </c>
      <c r="C193" s="677"/>
      <c r="D193" s="677"/>
      <c r="E193" s="104" t="s">
        <v>1366</v>
      </c>
      <c r="F193" s="963"/>
      <c r="G193" s="1181">
        <v>9389</v>
      </c>
      <c r="H193" s="1182" t="s">
        <v>1164</v>
      </c>
      <c r="I193" s="1183" t="s">
        <v>1165</v>
      </c>
      <c r="J193" s="1182" t="s">
        <v>1135</v>
      </c>
      <c r="K193" s="964" t="s">
        <v>742</v>
      </c>
      <c r="L193" s="122" t="str">
        <f t="shared" si="18"/>
        <v>EngineMount</v>
      </c>
      <c r="M193" s="122" t="b">
        <f t="shared" si="11"/>
        <v>0</v>
      </c>
      <c r="N193" s="374"/>
      <c r="O193" s="106">
        <v>0</v>
      </c>
      <c r="P193" s="107">
        <v>0</v>
      </c>
      <c r="Q193" s="125">
        <f t="shared" si="19"/>
        <v>0</v>
      </c>
      <c r="T193" s="127"/>
      <c r="U193" s="127" t="str">
        <f t="shared" si="13"/>
        <v>4551</v>
      </c>
      <c r="V193" s="127" t="str">
        <f t="shared" si="14"/>
        <v>ENG MNT</v>
      </c>
      <c r="W193" s="127"/>
      <c r="X193" s="127"/>
    </row>
    <row r="194" spans="1:24" ht="32.25" customHeight="1">
      <c r="A194" s="81" t="s">
        <v>3496</v>
      </c>
      <c r="B194" s="233" t="s">
        <v>1966</v>
      </c>
      <c r="C194" s="233"/>
      <c r="D194" s="233"/>
      <c r="E194" s="63" t="s">
        <v>1367</v>
      </c>
      <c r="F194" s="30"/>
      <c r="G194" s="70">
        <v>9487</v>
      </c>
      <c r="H194" s="63" t="s">
        <v>1164</v>
      </c>
      <c r="I194" s="199" t="s">
        <v>1166</v>
      </c>
      <c r="J194" s="63" t="s">
        <v>1130</v>
      </c>
      <c r="K194" s="31" t="s">
        <v>744</v>
      </c>
      <c r="L194" s="81" t="str">
        <f t="shared" si="18"/>
        <v>EngineMount</v>
      </c>
      <c r="M194" s="81" t="b">
        <f t="shared" si="11"/>
        <v>0</v>
      </c>
      <c r="N194" s="11"/>
      <c r="O194" s="10">
        <v>30</v>
      </c>
      <c r="P194" s="18">
        <v>1</v>
      </c>
      <c r="Q194" s="19">
        <f t="shared" si="19"/>
        <v>30</v>
      </c>
      <c r="R194"/>
      <c r="U194" s="87" t="str">
        <f t="shared" si="13"/>
        <v>4547</v>
      </c>
      <c r="V194" s="87" t="str">
        <f t="shared" si="14"/>
        <v>ENG MNT</v>
      </c>
    </row>
    <row r="195" spans="1:24" ht="41.25" customHeight="1">
      <c r="A195" s="81" t="s">
        <v>3484</v>
      </c>
      <c r="C195" s="233"/>
      <c r="D195" s="233"/>
      <c r="E195" s="63" t="s">
        <v>1368</v>
      </c>
      <c r="F195" s="8"/>
      <c r="G195" s="64">
        <v>9136</v>
      </c>
      <c r="H195" s="63" t="s">
        <v>1164</v>
      </c>
      <c r="I195" s="199" t="s">
        <v>1166</v>
      </c>
      <c r="J195" s="63" t="s">
        <v>1135</v>
      </c>
      <c r="K195" s="8" t="s">
        <v>746</v>
      </c>
      <c r="L195" s="81" t="str">
        <f t="shared" si="18"/>
        <v>EngineMount</v>
      </c>
      <c r="M195" s="81" t="b">
        <f t="shared" ref="M195:M259" si="20">IFERROR(FIND(RIGHT(L195,5),N195,1),FALSE)</f>
        <v>0</v>
      </c>
      <c r="N195" s="11"/>
      <c r="O195" s="17">
        <v>25</v>
      </c>
      <c r="P195" s="18">
        <v>1</v>
      </c>
      <c r="Q195" s="19">
        <f t="shared" si="19"/>
        <v>25</v>
      </c>
      <c r="R195"/>
      <c r="U195" s="87" t="str">
        <f t="shared" si="13"/>
        <v>6533</v>
      </c>
      <c r="V195" s="87" t="str">
        <f t="shared" si="14"/>
        <v>ENG MNT</v>
      </c>
    </row>
    <row r="196" spans="1:24" ht="33.75" customHeight="1">
      <c r="A196" s="81" t="s">
        <v>3492</v>
      </c>
      <c r="C196" s="233"/>
      <c r="D196" s="233"/>
      <c r="E196" s="63" t="s">
        <v>1369</v>
      </c>
      <c r="F196" s="8"/>
      <c r="G196" s="64" t="s">
        <v>1566</v>
      </c>
      <c r="H196" s="63" t="s">
        <v>1164</v>
      </c>
      <c r="I196" s="199" t="s">
        <v>1165</v>
      </c>
      <c r="J196" s="63" t="s">
        <v>1131</v>
      </c>
      <c r="K196" s="8" t="s">
        <v>749</v>
      </c>
      <c r="L196" s="81" t="str">
        <f t="shared" si="18"/>
        <v>EngineMount</v>
      </c>
      <c r="M196" s="81" t="b">
        <f t="shared" si="20"/>
        <v>0</v>
      </c>
      <c r="N196" s="11"/>
      <c r="O196" s="10">
        <v>25</v>
      </c>
      <c r="P196" s="18">
        <v>1</v>
      </c>
      <c r="Q196" s="19">
        <f t="shared" si="19"/>
        <v>25</v>
      </c>
      <c r="R196"/>
      <c r="U196" s="87" t="str">
        <f t="shared" si="13"/>
        <v>6551</v>
      </c>
      <c r="V196" s="87" t="str">
        <f t="shared" si="14"/>
        <v>ENG MNT</v>
      </c>
    </row>
    <row r="197" spans="1:24" ht="36.75" customHeight="1">
      <c r="A197" s="81" t="s">
        <v>3484</v>
      </c>
      <c r="C197" s="233"/>
      <c r="D197" s="233"/>
      <c r="E197" s="63" t="s">
        <v>1370</v>
      </c>
      <c r="F197" s="31"/>
      <c r="G197" s="76" t="s">
        <v>1518</v>
      </c>
      <c r="H197" s="63" t="s">
        <v>1164</v>
      </c>
      <c r="I197" s="199" t="s">
        <v>1165</v>
      </c>
      <c r="J197" s="63" t="s">
        <v>1131</v>
      </c>
      <c r="K197" s="31" t="s">
        <v>752</v>
      </c>
      <c r="L197" s="81" t="str">
        <f t="shared" si="18"/>
        <v>EngineMount</v>
      </c>
      <c r="M197" s="81" t="b">
        <f t="shared" si="20"/>
        <v>0</v>
      </c>
      <c r="N197" s="11"/>
      <c r="O197" s="10">
        <v>20</v>
      </c>
      <c r="P197" s="18">
        <v>1</v>
      </c>
      <c r="Q197" s="19">
        <f t="shared" si="19"/>
        <v>20</v>
      </c>
      <c r="R197"/>
      <c r="U197" s="87" t="str">
        <f t="shared" si="13"/>
        <v>6524</v>
      </c>
      <c r="V197" s="87" t="str">
        <f t="shared" si="14"/>
        <v>ENG MNT</v>
      </c>
    </row>
    <row r="198" spans="1:24" ht="37.5" customHeight="1">
      <c r="A198" s="81" t="s">
        <v>3485</v>
      </c>
      <c r="B198" s="233" t="s">
        <v>1952</v>
      </c>
      <c r="C198" s="233"/>
      <c r="D198" s="233"/>
      <c r="E198" s="63" t="s">
        <v>1371</v>
      </c>
      <c r="F198" s="31"/>
      <c r="G198" s="76">
        <v>9433</v>
      </c>
      <c r="H198" s="63" t="s">
        <v>1164</v>
      </c>
      <c r="I198" s="199" t="s">
        <v>1165</v>
      </c>
      <c r="J198" s="63" t="s">
        <v>1131</v>
      </c>
      <c r="K198" s="31" t="s">
        <v>754</v>
      </c>
      <c r="L198" s="81" t="str">
        <f t="shared" si="18"/>
        <v>EngineMount</v>
      </c>
      <c r="M198" s="81" t="b">
        <f t="shared" si="20"/>
        <v>0</v>
      </c>
      <c r="N198" s="11"/>
      <c r="O198" s="10">
        <v>25</v>
      </c>
      <c r="P198" s="18">
        <v>2</v>
      </c>
      <c r="Q198" s="19">
        <f t="shared" si="19"/>
        <v>50</v>
      </c>
      <c r="R198"/>
      <c r="U198" s="87" t="str">
        <f t="shared" si="13"/>
        <v>4528</v>
      </c>
      <c r="V198" s="87" t="str">
        <f t="shared" si="14"/>
        <v>ENG MNT</v>
      </c>
    </row>
    <row r="199" spans="1:24" ht="28.5" customHeight="1">
      <c r="A199" s="81" t="s">
        <v>4444</v>
      </c>
      <c r="B199" s="233" t="s">
        <v>1966</v>
      </c>
      <c r="C199" s="233"/>
      <c r="D199" s="233"/>
      <c r="E199" s="63" t="s">
        <v>1372</v>
      </c>
      <c r="F199" s="8"/>
      <c r="G199" s="64" t="s">
        <v>2019</v>
      </c>
      <c r="H199" s="63" t="s">
        <v>1164</v>
      </c>
      <c r="I199" s="199" t="s">
        <v>1166</v>
      </c>
      <c r="J199" s="63" t="s">
        <v>1954</v>
      </c>
      <c r="K199" s="8" t="s">
        <v>757</v>
      </c>
      <c r="L199" s="81" t="str">
        <f t="shared" si="18"/>
        <v>EngineMount</v>
      </c>
      <c r="M199" s="81" t="b">
        <f t="shared" si="20"/>
        <v>0</v>
      </c>
      <c r="N199" s="11"/>
      <c r="O199" s="10">
        <v>35</v>
      </c>
      <c r="P199" s="18">
        <v>1</v>
      </c>
      <c r="Q199" s="19">
        <f t="shared" si="19"/>
        <v>35</v>
      </c>
      <c r="R199"/>
      <c r="U199" s="87" t="str">
        <f t="shared" si="13"/>
        <v>6559</v>
      </c>
      <c r="V199" s="87" t="str">
        <f t="shared" si="14"/>
        <v>ENG MNT</v>
      </c>
    </row>
    <row r="200" spans="1:24" ht="24" customHeight="1">
      <c r="B200" s="686" t="s">
        <v>1966</v>
      </c>
      <c r="C200" s="686"/>
      <c r="D200" s="686"/>
      <c r="E200" s="63" t="s">
        <v>759</v>
      </c>
      <c r="F200" s="30"/>
      <c r="G200" s="70" t="s">
        <v>1515</v>
      </c>
      <c r="H200" s="63" t="s">
        <v>1164</v>
      </c>
      <c r="I200" s="199" t="s">
        <v>1165</v>
      </c>
      <c r="J200" s="63" t="s">
        <v>1131</v>
      </c>
      <c r="K200" s="31" t="s">
        <v>760</v>
      </c>
      <c r="L200" s="81" t="str">
        <f t="shared" si="18"/>
        <v>EngineMount</v>
      </c>
      <c r="M200" s="81" t="b">
        <f t="shared" si="20"/>
        <v>0</v>
      </c>
      <c r="N200" s="11"/>
      <c r="O200" s="10">
        <v>25</v>
      </c>
      <c r="P200" s="18">
        <v>1</v>
      </c>
      <c r="Q200" s="19">
        <f t="shared" si="19"/>
        <v>25</v>
      </c>
      <c r="R200"/>
      <c r="U200" s="87" t="str">
        <f t="shared" si="13"/>
        <v>500</v>
      </c>
      <c r="V200" s="87" t="str">
        <f t="shared" si="14"/>
        <v/>
      </c>
    </row>
    <row r="201" spans="1:24" ht="33" customHeight="1">
      <c r="B201" s="233" t="s">
        <v>1966</v>
      </c>
      <c r="C201" s="233"/>
      <c r="D201" s="233"/>
      <c r="E201" s="63"/>
      <c r="F201" s="30"/>
      <c r="G201" s="70"/>
      <c r="H201" s="63" t="s">
        <v>1164</v>
      </c>
      <c r="I201" s="199"/>
      <c r="J201" s="63"/>
      <c r="K201" s="31" t="s">
        <v>763</v>
      </c>
      <c r="L201" s="81" t="str">
        <f t="shared" si="18"/>
        <v>EngineMount</v>
      </c>
      <c r="M201" s="81" t="b">
        <f t="shared" si="20"/>
        <v>0</v>
      </c>
      <c r="N201" s="11"/>
      <c r="O201" s="10"/>
      <c r="P201" s="18"/>
      <c r="Q201" s="19"/>
      <c r="R201"/>
      <c r="U201" s="87" t="str">
        <f t="shared" si="13"/>
        <v/>
      </c>
      <c r="V201" s="87" t="str">
        <f t="shared" si="14"/>
        <v/>
      </c>
    </row>
    <row r="202" spans="1:24" ht="27.75" customHeight="1">
      <c r="C202" s="233"/>
      <c r="D202" s="233"/>
      <c r="E202" s="63"/>
      <c r="F202" s="30"/>
      <c r="G202" s="70"/>
      <c r="H202" s="63"/>
      <c r="I202" s="199"/>
      <c r="J202" s="63"/>
      <c r="K202" s="31"/>
      <c r="L202" s="81"/>
      <c r="M202" s="81"/>
      <c r="N202" s="11"/>
      <c r="O202" s="10"/>
      <c r="P202" s="18"/>
      <c r="Q202" s="19"/>
      <c r="R202"/>
    </row>
    <row r="203" spans="1:24" ht="32.25" customHeight="1">
      <c r="C203" s="233"/>
      <c r="D203" s="233"/>
      <c r="E203" s="63" t="s">
        <v>1374</v>
      </c>
      <c r="F203" s="35"/>
      <c r="G203" s="243" t="s">
        <v>1515</v>
      </c>
      <c r="H203" s="145" t="s">
        <v>1164</v>
      </c>
      <c r="I203" s="210" t="s">
        <v>1165</v>
      </c>
      <c r="J203" s="145" t="s">
        <v>1131</v>
      </c>
      <c r="K203" s="35" t="s">
        <v>769</v>
      </c>
      <c r="L203" s="81" t="str">
        <f t="shared" si="18"/>
        <v>EngineMount</v>
      </c>
      <c r="M203" s="81" t="b">
        <f t="shared" si="20"/>
        <v>0</v>
      </c>
      <c r="N203" s="11"/>
      <c r="O203" s="10">
        <v>30</v>
      </c>
      <c r="P203" s="18">
        <v>2</v>
      </c>
      <c r="Q203" s="19">
        <v>30</v>
      </c>
      <c r="R203" s="87">
        <v>20</v>
      </c>
      <c r="U203" s="87" t="str">
        <f t="shared" si="13"/>
        <v>6501</v>
      </c>
      <c r="V203" s="87" t="str">
        <f t="shared" si="14"/>
        <v>ENG MNT</v>
      </c>
    </row>
    <row r="204" spans="1:24" ht="34.5" customHeight="1">
      <c r="A204" s="182" t="s">
        <v>3493</v>
      </c>
      <c r="C204" s="233"/>
      <c r="D204" s="233"/>
      <c r="E204" s="104" t="s">
        <v>1364</v>
      </c>
      <c r="F204" s="30"/>
      <c r="G204" s="378">
        <v>8300</v>
      </c>
      <c r="H204" s="63" t="s">
        <v>1164</v>
      </c>
      <c r="I204" s="199" t="s">
        <v>1165</v>
      </c>
      <c r="J204" s="63" t="s">
        <v>1135</v>
      </c>
      <c r="K204" s="31" t="s">
        <v>736</v>
      </c>
      <c r="L204" s="81" t="str">
        <f t="shared" si="18"/>
        <v>EngineMount</v>
      </c>
      <c r="M204" s="81" t="b">
        <f t="shared" si="20"/>
        <v>0</v>
      </c>
      <c r="N204" s="11"/>
      <c r="O204" s="10"/>
      <c r="P204" s="379" t="s">
        <v>1978</v>
      </c>
      <c r="Q204" s="19"/>
      <c r="R204"/>
      <c r="U204" s="87" t="str">
        <f t="shared" si="13"/>
        <v>6526</v>
      </c>
      <c r="V204" s="87" t="str">
        <f t="shared" si="14"/>
        <v>ENG MNT</v>
      </c>
    </row>
    <row r="205" spans="1:24" ht="24" customHeight="1">
      <c r="A205" s="81" t="s">
        <v>3477</v>
      </c>
      <c r="C205" s="233"/>
      <c r="D205" s="233"/>
      <c r="E205" s="63" t="s">
        <v>1365</v>
      </c>
      <c r="F205" s="30"/>
      <c r="G205" s="70">
        <v>9137</v>
      </c>
      <c r="H205" s="63" t="s">
        <v>1164</v>
      </c>
      <c r="I205" s="199" t="s">
        <v>1165</v>
      </c>
      <c r="J205" s="63" t="s">
        <v>1135</v>
      </c>
      <c r="K205" s="31" t="s">
        <v>739</v>
      </c>
      <c r="L205" s="81" t="str">
        <f t="shared" si="18"/>
        <v>EngineMount</v>
      </c>
      <c r="M205" s="81" t="b">
        <f t="shared" si="20"/>
        <v>0</v>
      </c>
      <c r="N205" s="11"/>
      <c r="O205" s="10">
        <v>5</v>
      </c>
      <c r="P205" s="380">
        <v>1</v>
      </c>
      <c r="Q205" s="19">
        <v>5</v>
      </c>
      <c r="R205"/>
      <c r="U205" s="87" t="str">
        <f t="shared" si="13"/>
        <v>4500</v>
      </c>
      <c r="V205" s="87" t="str">
        <f t="shared" si="14"/>
        <v>ENG MNT</v>
      </c>
    </row>
    <row r="206" spans="1:24" s="126" customFormat="1" ht="39.75" customHeight="1">
      <c r="A206" s="122"/>
      <c r="B206" s="677" t="s">
        <v>1966</v>
      </c>
      <c r="C206" s="677"/>
      <c r="D206" s="677"/>
      <c r="E206" s="104" t="s">
        <v>1974</v>
      </c>
      <c r="F206" s="963"/>
      <c r="G206" s="1181">
        <v>9389</v>
      </c>
      <c r="H206" s="1182" t="s">
        <v>1164</v>
      </c>
      <c r="I206" s="1183" t="s">
        <v>1165</v>
      </c>
      <c r="J206" s="1182" t="s">
        <v>4068</v>
      </c>
      <c r="K206" s="964" t="s">
        <v>742</v>
      </c>
      <c r="L206" s="122" t="str">
        <f t="shared" si="18"/>
        <v>EngineMount</v>
      </c>
      <c r="M206" s="122" t="b">
        <f t="shared" si="20"/>
        <v>0</v>
      </c>
      <c r="N206" s="374"/>
      <c r="O206" s="106">
        <v>0</v>
      </c>
      <c r="P206" s="379">
        <v>0</v>
      </c>
      <c r="Q206" s="125">
        <f>SUM(O206*P206)</f>
        <v>0</v>
      </c>
      <c r="T206" s="127"/>
      <c r="U206" s="127" t="str">
        <f t="shared" ref="U206:U269" si="21">MID(E206,3,4)</f>
        <v>4551</v>
      </c>
      <c r="V206" s="127" t="str">
        <f t="shared" ref="V206:V269" si="22">IF(LEN(U206)=4,"ENG MNT", "")</f>
        <v>ENG MNT</v>
      </c>
      <c r="W206" s="127"/>
      <c r="X206" s="127"/>
    </row>
    <row r="207" spans="1:24" ht="30.75" customHeight="1">
      <c r="A207" s="81" t="s">
        <v>3481</v>
      </c>
      <c r="B207" s="233" t="s">
        <v>1966</v>
      </c>
      <c r="C207" s="233"/>
      <c r="D207" s="233"/>
      <c r="E207" s="104" t="s">
        <v>1975</v>
      </c>
      <c r="F207" s="9"/>
      <c r="G207" s="26" t="s">
        <v>1515</v>
      </c>
      <c r="H207" s="63" t="s">
        <v>1164</v>
      </c>
      <c r="I207" s="199" t="s">
        <v>1166</v>
      </c>
      <c r="J207" s="63" t="s">
        <v>1135</v>
      </c>
      <c r="K207" s="8" t="s">
        <v>772</v>
      </c>
      <c r="L207" s="81" t="str">
        <f t="shared" si="18"/>
        <v>EngineMount</v>
      </c>
      <c r="M207" s="81" t="b">
        <f t="shared" si="20"/>
        <v>0</v>
      </c>
      <c r="N207" s="11"/>
      <c r="O207" s="38">
        <v>0</v>
      </c>
      <c r="P207" s="379">
        <v>0</v>
      </c>
      <c r="Q207" s="19">
        <v>0</v>
      </c>
      <c r="R207"/>
      <c r="U207" s="87" t="str">
        <f t="shared" si="21"/>
        <v>4591</v>
      </c>
      <c r="V207" s="87" t="str">
        <f t="shared" si="22"/>
        <v>ENG MNT</v>
      </c>
    </row>
    <row r="208" spans="1:24" s="87" customFormat="1" ht="30.75" customHeight="1">
      <c r="A208" s="182" t="s">
        <v>3496</v>
      </c>
      <c r="B208" s="233"/>
      <c r="C208" s="233"/>
      <c r="D208" s="233"/>
      <c r="E208" s="63" t="s">
        <v>1367</v>
      </c>
      <c r="F208" s="30"/>
      <c r="G208" s="70">
        <v>9487</v>
      </c>
      <c r="H208" s="63" t="s">
        <v>1164</v>
      </c>
      <c r="I208" s="199" t="s">
        <v>1166</v>
      </c>
      <c r="J208" s="63" t="s">
        <v>1130</v>
      </c>
      <c r="K208" s="31" t="s">
        <v>744</v>
      </c>
      <c r="L208" s="81" t="str">
        <f t="shared" si="18"/>
        <v>EngineMount</v>
      </c>
      <c r="M208" s="81" t="b">
        <f t="shared" si="20"/>
        <v>0</v>
      </c>
      <c r="N208" s="11"/>
      <c r="O208" s="10">
        <v>5</v>
      </c>
      <c r="P208" s="134">
        <v>1</v>
      </c>
      <c r="Q208" s="19">
        <f>SUM(O208*P208)</f>
        <v>5</v>
      </c>
      <c r="R208"/>
      <c r="S208"/>
      <c r="U208" s="87" t="str">
        <f t="shared" si="21"/>
        <v>4547</v>
      </c>
      <c r="V208" s="87" t="str">
        <f t="shared" si="22"/>
        <v>ENG MNT</v>
      </c>
    </row>
    <row r="209" spans="1:22" s="127" customFormat="1" ht="32.25" customHeight="1">
      <c r="A209" s="880" t="s">
        <v>3492</v>
      </c>
      <c r="B209" s="677" t="s">
        <v>1966</v>
      </c>
      <c r="C209" s="677"/>
      <c r="D209" s="677"/>
      <c r="E209" s="104" t="s">
        <v>4564</v>
      </c>
      <c r="F209" s="1122" t="s">
        <v>1479</v>
      </c>
      <c r="G209" s="1123"/>
      <c r="H209" s="104" t="s">
        <v>1164</v>
      </c>
      <c r="I209" s="211" t="s">
        <v>1173</v>
      </c>
      <c r="J209" s="104" t="s">
        <v>1134</v>
      </c>
      <c r="K209" s="1122" t="s">
        <v>774</v>
      </c>
      <c r="L209" s="122" t="str">
        <f t="shared" si="18"/>
        <v>EngineMount</v>
      </c>
      <c r="M209" s="122" t="b">
        <f t="shared" si="20"/>
        <v>0</v>
      </c>
      <c r="N209" s="374"/>
      <c r="O209" s="106">
        <v>0</v>
      </c>
      <c r="P209" s="379">
        <v>0</v>
      </c>
      <c r="Q209" s="125">
        <v>0</v>
      </c>
      <c r="R209" s="126"/>
      <c r="S209" s="126"/>
      <c r="U209" s="127" t="str">
        <f t="shared" si="21"/>
        <v>75</v>
      </c>
      <c r="V209" s="127" t="str">
        <f t="shared" si="22"/>
        <v/>
      </c>
    </row>
    <row r="210" spans="1:22" s="87" customFormat="1" ht="34.5" customHeight="1">
      <c r="A210" s="182" t="s">
        <v>3484</v>
      </c>
      <c r="B210" s="233"/>
      <c r="C210" s="233"/>
      <c r="D210" s="233"/>
      <c r="E210" s="63" t="s">
        <v>1370</v>
      </c>
      <c r="F210" s="31"/>
      <c r="G210" s="245" t="s">
        <v>1518</v>
      </c>
      <c r="H210" s="145" t="s">
        <v>1164</v>
      </c>
      <c r="I210" s="210" t="s">
        <v>1165</v>
      </c>
      <c r="J210" s="145" t="s">
        <v>1131</v>
      </c>
      <c r="K210" s="31" t="s">
        <v>752</v>
      </c>
      <c r="L210" s="81" t="str">
        <f t="shared" si="18"/>
        <v>EngineMount</v>
      </c>
      <c r="M210" s="81" t="b">
        <f t="shared" si="20"/>
        <v>0</v>
      </c>
      <c r="N210" s="11"/>
      <c r="O210" s="10">
        <v>15</v>
      </c>
      <c r="P210" s="134">
        <v>1</v>
      </c>
      <c r="Q210" s="19">
        <f>SUM(O210*P210)</f>
        <v>15</v>
      </c>
      <c r="R210"/>
      <c r="S210"/>
      <c r="U210" s="87" t="str">
        <f t="shared" si="21"/>
        <v>6524</v>
      </c>
      <c r="V210" s="87" t="str">
        <f t="shared" si="22"/>
        <v>ENG MNT</v>
      </c>
    </row>
    <row r="211" spans="1:22" s="87" customFormat="1" ht="31.5" customHeight="1">
      <c r="A211" s="182"/>
      <c r="B211" s="685"/>
      <c r="C211" s="685"/>
      <c r="D211" s="685"/>
      <c r="E211" s="365"/>
      <c r="F211" s="364"/>
      <c r="G211" s="363" t="s">
        <v>1515</v>
      </c>
      <c r="H211" s="366"/>
      <c r="I211" s="366"/>
      <c r="J211" s="366"/>
      <c r="K211" s="35" t="s">
        <v>769</v>
      </c>
      <c r="L211" s="359"/>
      <c r="M211" s="81">
        <f t="shared" si="20"/>
        <v>1</v>
      </c>
      <c r="N211" s="367"/>
      <c r="O211" s="353"/>
      <c r="P211" s="368"/>
      <c r="Q211" s="369"/>
      <c r="R211"/>
      <c r="S211"/>
      <c r="U211" s="87" t="str">
        <f t="shared" si="21"/>
        <v/>
      </c>
      <c r="V211" s="87" t="str">
        <f t="shared" si="22"/>
        <v/>
      </c>
    </row>
    <row r="212" spans="1:22" s="87" customFormat="1" ht="34.5" customHeight="1">
      <c r="A212" s="182" t="s">
        <v>3485</v>
      </c>
      <c r="B212" s="233"/>
      <c r="C212" s="233"/>
      <c r="D212" s="233"/>
      <c r="E212" s="63"/>
      <c r="F212" s="9" t="s">
        <v>1997</v>
      </c>
      <c r="G212" s="26" t="s">
        <v>1515</v>
      </c>
      <c r="H212" s="63" t="s">
        <v>1164</v>
      </c>
      <c r="I212" s="199" t="s">
        <v>1172</v>
      </c>
      <c r="J212" s="63" t="s">
        <v>1135</v>
      </c>
      <c r="K212" s="8" t="s">
        <v>777</v>
      </c>
      <c r="L212" s="81" t="str">
        <f t="shared" si="18"/>
        <v>EngineMount</v>
      </c>
      <c r="M212" s="81" t="b">
        <f t="shared" si="20"/>
        <v>0</v>
      </c>
      <c r="N212" s="11"/>
      <c r="O212" s="10">
        <v>25</v>
      </c>
      <c r="P212" s="134">
        <v>1</v>
      </c>
      <c r="Q212" s="19">
        <f>SUM(O212*P212)</f>
        <v>25</v>
      </c>
      <c r="R212"/>
      <c r="S212"/>
      <c r="U212" s="87" t="str">
        <f t="shared" si="21"/>
        <v/>
      </c>
      <c r="V212" s="87" t="str">
        <f t="shared" si="22"/>
        <v/>
      </c>
    </row>
    <row r="213" spans="1:22" s="87" customFormat="1" ht="45" customHeight="1">
      <c r="A213" s="182"/>
      <c r="B213" s="233"/>
      <c r="C213" s="233"/>
      <c r="D213" s="233"/>
      <c r="E213" s="63" t="s">
        <v>759</v>
      </c>
      <c r="F213" s="30"/>
      <c r="G213" s="70" t="s">
        <v>1515</v>
      </c>
      <c r="H213" s="63" t="s">
        <v>1164</v>
      </c>
      <c r="I213" s="199" t="s">
        <v>1165</v>
      </c>
      <c r="J213" s="63" t="s">
        <v>1131</v>
      </c>
      <c r="K213" s="31" t="s">
        <v>760</v>
      </c>
      <c r="L213" s="81" t="str">
        <f t="shared" si="18"/>
        <v>EngineMount</v>
      </c>
      <c r="M213" s="81" t="b">
        <f t="shared" si="20"/>
        <v>0</v>
      </c>
      <c r="N213" s="11"/>
      <c r="O213" s="10">
        <v>5</v>
      </c>
      <c r="P213" s="134">
        <v>1</v>
      </c>
      <c r="Q213" s="19">
        <v>5</v>
      </c>
      <c r="R213"/>
      <c r="S213"/>
      <c r="U213" s="87" t="str">
        <f t="shared" si="21"/>
        <v>500</v>
      </c>
      <c r="V213" s="87" t="str">
        <f t="shared" si="22"/>
        <v/>
      </c>
    </row>
    <row r="214" spans="1:22" s="127" customFormat="1" ht="37.5" customHeight="1">
      <c r="A214" s="880" t="s">
        <v>4083</v>
      </c>
      <c r="B214" s="677"/>
      <c r="C214" s="1082"/>
      <c r="D214" s="1082"/>
      <c r="E214" s="1083" t="s">
        <v>1973</v>
      </c>
      <c r="F214" s="963"/>
      <c r="G214" s="378" t="s">
        <v>1515</v>
      </c>
      <c r="H214" s="1083" t="s">
        <v>1164</v>
      </c>
      <c r="I214" s="1084" t="s">
        <v>1170</v>
      </c>
      <c r="J214" s="1083" t="s">
        <v>1131</v>
      </c>
      <c r="K214" s="964" t="s">
        <v>766</v>
      </c>
      <c r="L214" s="122" t="str">
        <f t="shared" si="18"/>
        <v>EngineMount</v>
      </c>
      <c r="M214" s="122" t="b">
        <f t="shared" si="20"/>
        <v>0</v>
      </c>
      <c r="N214" s="374"/>
      <c r="O214" s="1302">
        <v>0</v>
      </c>
      <c r="P214" s="379" t="s">
        <v>4455</v>
      </c>
      <c r="Q214" s="125" t="e">
        <f>SUM(O214*P214)</f>
        <v>#VALUE!</v>
      </c>
      <c r="R214" s="126"/>
      <c r="S214" s="126"/>
      <c r="U214" s="127" t="str">
        <f t="shared" si="21"/>
        <v>83</v>
      </c>
      <c r="V214" s="127" t="str">
        <f t="shared" si="22"/>
        <v/>
      </c>
    </row>
    <row r="215" spans="1:22" s="127" customFormat="1" ht="34.5" customHeight="1">
      <c r="A215" s="880"/>
      <c r="B215" s="677"/>
      <c r="C215" s="677"/>
      <c r="D215" s="677"/>
      <c r="E215" s="104" t="s">
        <v>1972</v>
      </c>
      <c r="F215" s="1124"/>
      <c r="G215" s="1125"/>
      <c r="H215" s="104" t="s">
        <v>1164</v>
      </c>
      <c r="I215" s="211" t="s">
        <v>1170</v>
      </c>
      <c r="J215" s="104" t="s">
        <v>1149</v>
      </c>
      <c r="K215" s="1124" t="s">
        <v>774</v>
      </c>
      <c r="L215" s="122" t="str">
        <f t="shared" si="18"/>
        <v>EngineMount</v>
      </c>
      <c r="M215" s="122" t="b">
        <f t="shared" si="20"/>
        <v>0</v>
      </c>
      <c r="N215" s="124"/>
      <c r="O215" s="106">
        <v>0</v>
      </c>
      <c r="P215" s="379">
        <v>0</v>
      </c>
      <c r="Q215" s="125">
        <v>0</v>
      </c>
      <c r="R215" s="126"/>
      <c r="S215" s="126"/>
      <c r="U215" s="127" t="str">
        <f t="shared" si="21"/>
        <v>022=</v>
      </c>
      <c r="V215" s="127" t="str">
        <f t="shared" si="22"/>
        <v>ENG MNT</v>
      </c>
    </row>
    <row r="216" spans="1:22" s="87" customFormat="1" ht="34.5" customHeight="1">
      <c r="A216" s="182" t="s">
        <v>3485</v>
      </c>
      <c r="B216" s="233"/>
      <c r="C216" s="233"/>
      <c r="D216" s="233"/>
      <c r="E216" s="63" t="s">
        <v>1363</v>
      </c>
      <c r="F216" s="30"/>
      <c r="G216" s="70">
        <v>9205</v>
      </c>
      <c r="H216" s="63" t="s">
        <v>1164</v>
      </c>
      <c r="I216" s="199" t="s">
        <v>1165</v>
      </c>
      <c r="J216" s="63" t="s">
        <v>1131</v>
      </c>
      <c r="K216" s="31" t="s">
        <v>733</v>
      </c>
      <c r="L216" s="81" t="str">
        <f t="shared" si="18"/>
        <v>EngineMount</v>
      </c>
      <c r="M216" s="81" t="b">
        <f t="shared" si="20"/>
        <v>0</v>
      </c>
      <c r="N216" s="11"/>
      <c r="O216" s="10">
        <v>10</v>
      </c>
      <c r="P216" s="134">
        <v>1</v>
      </c>
      <c r="Q216" s="19">
        <f t="shared" ref="Q216:Q235" si="23">SUM(O216*P216)</f>
        <v>10</v>
      </c>
      <c r="R216"/>
      <c r="S216"/>
      <c r="U216" s="87" t="str">
        <f t="shared" si="21"/>
        <v>4506</v>
      </c>
      <c r="V216" s="87" t="str">
        <f t="shared" si="22"/>
        <v>ENG MNT</v>
      </c>
    </row>
    <row r="217" spans="1:22" s="87" customFormat="1" ht="61.5" customHeight="1">
      <c r="A217" s="182" t="s">
        <v>3485</v>
      </c>
      <c r="B217" s="233" t="s">
        <v>1952</v>
      </c>
      <c r="C217" s="233"/>
      <c r="D217" s="233"/>
      <c r="E217" s="63" t="s">
        <v>1371</v>
      </c>
      <c r="F217" s="31"/>
      <c r="G217" s="245">
        <v>9433</v>
      </c>
      <c r="H217" s="145" t="s">
        <v>1164</v>
      </c>
      <c r="I217" s="210" t="s">
        <v>1165</v>
      </c>
      <c r="J217" s="145" t="s">
        <v>1131</v>
      </c>
      <c r="K217" s="31" t="s">
        <v>754</v>
      </c>
      <c r="L217" s="81" t="str">
        <f t="shared" si="18"/>
        <v>EngineMount</v>
      </c>
      <c r="M217" s="81" t="b">
        <f t="shared" si="20"/>
        <v>0</v>
      </c>
      <c r="N217" s="11"/>
      <c r="O217" s="10">
        <v>10</v>
      </c>
      <c r="P217" s="134">
        <v>1</v>
      </c>
      <c r="Q217" s="19">
        <v>10</v>
      </c>
      <c r="R217"/>
      <c r="S217"/>
      <c r="U217" s="87" t="str">
        <f t="shared" si="21"/>
        <v>4528</v>
      </c>
      <c r="V217" s="87" t="str">
        <f t="shared" si="22"/>
        <v>ENG MNT</v>
      </c>
    </row>
    <row r="218" spans="1:22" s="87" customFormat="1" ht="24" customHeight="1">
      <c r="A218" s="182"/>
      <c r="B218" s="233" t="s">
        <v>1966</v>
      </c>
      <c r="C218" s="233"/>
      <c r="D218" s="233"/>
      <c r="E218" s="63" t="s">
        <v>1373</v>
      </c>
      <c r="F218" s="30"/>
      <c r="G218" s="70">
        <v>9285</v>
      </c>
      <c r="H218" s="63" t="s">
        <v>1164</v>
      </c>
      <c r="I218" s="199" t="s">
        <v>1165</v>
      </c>
      <c r="J218" s="63" t="s">
        <v>1135</v>
      </c>
      <c r="K218" s="31" t="s">
        <v>763</v>
      </c>
      <c r="L218" s="81" t="str">
        <f t="shared" si="18"/>
        <v>EngineMount</v>
      </c>
      <c r="M218" s="81" t="b">
        <f t="shared" si="20"/>
        <v>0</v>
      </c>
      <c r="N218" s="11"/>
      <c r="O218" s="10">
        <v>5</v>
      </c>
      <c r="P218" s="134">
        <v>1</v>
      </c>
      <c r="Q218" s="19">
        <v>5</v>
      </c>
      <c r="R218"/>
      <c r="S218"/>
      <c r="U218" s="87" t="str">
        <f t="shared" si="21"/>
        <v>4537</v>
      </c>
      <c r="V218" s="87" t="str">
        <f t="shared" si="22"/>
        <v>ENG MNT</v>
      </c>
    </row>
    <row r="219" spans="1:22" s="87" customFormat="1" ht="41.25" customHeight="1">
      <c r="A219" s="182" t="s">
        <v>3487</v>
      </c>
      <c r="B219" s="233" t="s">
        <v>1966</v>
      </c>
      <c r="C219" s="233"/>
      <c r="D219" s="233"/>
      <c r="E219" s="63" t="s">
        <v>1375</v>
      </c>
      <c r="F219" s="30"/>
      <c r="G219" s="238" t="s">
        <v>1515</v>
      </c>
      <c r="H219" s="145" t="s">
        <v>1164</v>
      </c>
      <c r="I219" s="210" t="s">
        <v>1171</v>
      </c>
      <c r="J219" s="145" t="s">
        <v>1134</v>
      </c>
      <c r="K219" s="31" t="s">
        <v>783</v>
      </c>
      <c r="L219" s="81" t="str">
        <f t="shared" ref="L219:L245" si="24">IF(LEFT(E219,1)="B",IF(IFERROR(FIND("Handle",N219,1),"!door")="!door","PowerMirror","DoorHandle"),IF(LEFT(E219,2)="DS","DoorHandle",IF(LEFT(E219,2)="IF","DoorHandle","EngineMount")))</f>
        <v>EngineMount</v>
      </c>
      <c r="M219" s="81" t="b">
        <f t="shared" si="20"/>
        <v>0</v>
      </c>
      <c r="N219" s="11"/>
      <c r="O219" s="10">
        <v>9</v>
      </c>
      <c r="P219" s="18">
        <v>10</v>
      </c>
      <c r="Q219" s="19">
        <f t="shared" si="23"/>
        <v>90</v>
      </c>
      <c r="R219"/>
      <c r="S219"/>
      <c r="U219" s="87" t="str">
        <f t="shared" si="21"/>
        <v>4530</v>
      </c>
      <c r="V219" s="87" t="str">
        <f t="shared" si="22"/>
        <v>ENG MNT</v>
      </c>
    </row>
    <row r="220" spans="1:22" s="87" customFormat="1" ht="39" customHeight="1">
      <c r="A220" s="182"/>
      <c r="B220" s="233"/>
      <c r="C220" s="233"/>
      <c r="D220" s="233"/>
      <c r="E220" s="63"/>
      <c r="F220" s="30"/>
      <c r="G220" s="238" t="s">
        <v>1515</v>
      </c>
      <c r="H220" s="145" t="s">
        <v>1164</v>
      </c>
      <c r="I220" s="210"/>
      <c r="J220" s="145"/>
      <c r="K220" s="31" t="s">
        <v>783</v>
      </c>
      <c r="L220" s="81"/>
      <c r="M220" s="81">
        <f t="shared" si="20"/>
        <v>1</v>
      </c>
      <c r="N220" s="11"/>
      <c r="O220" s="10"/>
      <c r="P220" s="18"/>
      <c r="Q220" s="19"/>
      <c r="R220"/>
      <c r="S220"/>
      <c r="U220" s="87" t="str">
        <f t="shared" si="21"/>
        <v/>
      </c>
      <c r="V220" s="87" t="str">
        <f t="shared" si="22"/>
        <v/>
      </c>
    </row>
    <row r="221" spans="1:22" s="87" customFormat="1" ht="47.25" customHeight="1">
      <c r="A221" s="182" t="s">
        <v>4442</v>
      </c>
      <c r="B221" s="233"/>
      <c r="C221" s="233"/>
      <c r="D221" s="233"/>
      <c r="E221" s="63" t="s">
        <v>1376</v>
      </c>
      <c r="F221" s="9"/>
      <c r="G221" s="26" t="s">
        <v>1515</v>
      </c>
      <c r="H221" s="63" t="s">
        <v>1164</v>
      </c>
      <c r="I221" s="199" t="s">
        <v>1165</v>
      </c>
      <c r="J221" s="63" t="s">
        <v>1954</v>
      </c>
      <c r="K221" s="8" t="s">
        <v>786</v>
      </c>
      <c r="L221" s="81" t="str">
        <f t="shared" si="24"/>
        <v>EngineMount</v>
      </c>
      <c r="M221" s="81" t="b">
        <f t="shared" si="20"/>
        <v>0</v>
      </c>
      <c r="N221" s="11"/>
      <c r="O221" s="10">
        <v>30</v>
      </c>
      <c r="P221" s="18">
        <v>1</v>
      </c>
      <c r="Q221" s="19">
        <f t="shared" si="23"/>
        <v>30</v>
      </c>
      <c r="R221"/>
      <c r="S221"/>
      <c r="U221" s="87" t="str">
        <f t="shared" si="21"/>
        <v>4552</v>
      </c>
      <c r="V221" s="87" t="str">
        <f t="shared" si="22"/>
        <v>ENG MNT</v>
      </c>
    </row>
    <row r="222" spans="1:22" s="87" customFormat="1" ht="47.25" customHeight="1">
      <c r="A222" s="182"/>
      <c r="B222" s="233"/>
      <c r="C222" s="233"/>
      <c r="D222" s="233"/>
      <c r="E222" s="63"/>
      <c r="F222" s="9"/>
      <c r="G222" s="26"/>
      <c r="H222" s="63"/>
      <c r="I222" s="199"/>
      <c r="J222" s="63"/>
      <c r="K222" s="8"/>
      <c r="L222" s="81" t="str">
        <f t="shared" si="24"/>
        <v>EngineMount</v>
      </c>
      <c r="M222" s="81" t="b">
        <f t="shared" si="20"/>
        <v>0</v>
      </c>
      <c r="N222" s="11"/>
      <c r="O222" s="10"/>
      <c r="P222" s="18"/>
      <c r="Q222" s="19"/>
      <c r="R222"/>
      <c r="S222"/>
      <c r="U222" s="87" t="str">
        <f t="shared" si="21"/>
        <v/>
      </c>
      <c r="V222" s="87" t="str">
        <f t="shared" si="22"/>
        <v/>
      </c>
    </row>
    <row r="223" spans="1:22" s="87" customFormat="1" ht="48.75" customHeight="1">
      <c r="A223" s="182" t="s">
        <v>3496</v>
      </c>
      <c r="B223" s="233" t="s">
        <v>1966</v>
      </c>
      <c r="C223" s="233"/>
      <c r="D223" s="233"/>
      <c r="E223" s="63" t="s">
        <v>1385</v>
      </c>
      <c r="F223" s="9"/>
      <c r="G223" s="26">
        <v>9285</v>
      </c>
      <c r="H223" s="63" t="s">
        <v>1164</v>
      </c>
      <c r="I223" s="199" t="s">
        <v>1165</v>
      </c>
      <c r="J223" s="63" t="s">
        <v>1131</v>
      </c>
      <c r="K223" s="8" t="s">
        <v>788</v>
      </c>
      <c r="L223" s="81" t="str">
        <f t="shared" si="24"/>
        <v>EngineMount</v>
      </c>
      <c r="M223" s="81" t="b">
        <f t="shared" si="20"/>
        <v>0</v>
      </c>
      <c r="N223" s="11"/>
      <c r="O223" s="10">
        <v>30</v>
      </c>
      <c r="P223" s="18">
        <v>1</v>
      </c>
      <c r="Q223" s="19">
        <f t="shared" si="23"/>
        <v>30</v>
      </c>
      <c r="R223"/>
      <c r="S223"/>
      <c r="U223" s="87" t="str">
        <f t="shared" si="21"/>
        <v>4538</v>
      </c>
      <c r="V223" s="87" t="str">
        <f t="shared" si="22"/>
        <v>ENG MNT</v>
      </c>
    </row>
    <row r="224" spans="1:22" ht="45.75" customHeight="1">
      <c r="A224" s="81" t="s">
        <v>3496</v>
      </c>
      <c r="B224" s="233" t="s">
        <v>1966</v>
      </c>
      <c r="C224" s="233"/>
      <c r="D224" s="233"/>
      <c r="E224" s="63" t="s">
        <v>1386</v>
      </c>
      <c r="F224" s="8"/>
      <c r="G224" s="64" t="s">
        <v>1515</v>
      </c>
      <c r="H224" s="63" t="s">
        <v>1164</v>
      </c>
      <c r="I224" s="199" t="s">
        <v>1166</v>
      </c>
      <c r="J224" s="63" t="s">
        <v>1130</v>
      </c>
      <c r="K224" s="8" t="s">
        <v>791</v>
      </c>
      <c r="L224" s="81" t="str">
        <f t="shared" si="24"/>
        <v>EngineMount</v>
      </c>
      <c r="M224" s="81" t="b">
        <f t="shared" si="20"/>
        <v>0</v>
      </c>
      <c r="N224" s="11"/>
      <c r="O224" s="10">
        <v>30</v>
      </c>
      <c r="P224" s="18">
        <v>1</v>
      </c>
      <c r="Q224" s="19">
        <f t="shared" si="23"/>
        <v>30</v>
      </c>
      <c r="R224"/>
      <c r="U224" s="87" t="str">
        <f t="shared" si="21"/>
        <v>4541</v>
      </c>
      <c r="V224" s="87" t="str">
        <f t="shared" si="22"/>
        <v>ENG MNT</v>
      </c>
    </row>
    <row r="225" spans="1:24" ht="44.25" customHeight="1">
      <c r="A225" s="81" t="s">
        <v>3482</v>
      </c>
      <c r="B225" s="233" t="s">
        <v>1970</v>
      </c>
      <c r="C225" s="233"/>
      <c r="D225" s="233"/>
      <c r="E225" s="104" t="s">
        <v>1387</v>
      </c>
      <c r="F225" s="9"/>
      <c r="G225" s="26">
        <v>8894</v>
      </c>
      <c r="H225" s="63" t="s">
        <v>1164</v>
      </c>
      <c r="I225" s="199" t="s">
        <v>1166</v>
      </c>
      <c r="J225" s="63" t="s">
        <v>1475</v>
      </c>
      <c r="K225" s="8" t="s">
        <v>794</v>
      </c>
      <c r="L225" s="81" t="str">
        <f t="shared" si="24"/>
        <v>EngineMount</v>
      </c>
      <c r="M225" s="81" t="b">
        <f t="shared" si="20"/>
        <v>0</v>
      </c>
      <c r="N225" s="11"/>
      <c r="O225" s="10"/>
      <c r="P225" s="107" t="s">
        <v>1978</v>
      </c>
      <c r="Q225" s="19"/>
      <c r="R225"/>
      <c r="U225" s="87" t="str">
        <f t="shared" si="21"/>
        <v>6571</v>
      </c>
      <c r="V225" s="87" t="str">
        <f t="shared" si="22"/>
        <v>ENG MNT</v>
      </c>
    </row>
    <row r="226" spans="1:24" ht="44.25" customHeight="1">
      <c r="C226" s="233"/>
      <c r="D226" s="233"/>
      <c r="E226" s="63"/>
      <c r="F226" s="9"/>
      <c r="G226" s="26"/>
      <c r="H226" s="63" t="s">
        <v>1164</v>
      </c>
      <c r="I226" s="199"/>
      <c r="J226" s="63"/>
      <c r="K226" s="8"/>
      <c r="L226" s="81" t="str">
        <f t="shared" si="24"/>
        <v>EngineMount</v>
      </c>
      <c r="M226" s="81" t="b">
        <f t="shared" si="20"/>
        <v>0</v>
      </c>
      <c r="N226" s="11"/>
      <c r="O226" s="10"/>
      <c r="P226" s="18"/>
      <c r="Q226" s="19"/>
      <c r="R226"/>
      <c r="U226" s="87" t="str">
        <f t="shared" si="21"/>
        <v/>
      </c>
      <c r="V226" s="87" t="str">
        <f t="shared" si="22"/>
        <v/>
      </c>
    </row>
    <row r="227" spans="1:24" ht="39" customHeight="1">
      <c r="C227" s="233"/>
      <c r="D227" s="233"/>
      <c r="E227" s="92" t="s">
        <v>2969</v>
      </c>
      <c r="F227" s="13"/>
      <c r="G227" s="63"/>
      <c r="H227" s="92" t="s">
        <v>1164</v>
      </c>
      <c r="I227" s="228" t="s">
        <v>1957</v>
      </c>
      <c r="J227" s="92" t="s">
        <v>1955</v>
      </c>
      <c r="K227" s="14" t="s">
        <v>796</v>
      </c>
      <c r="L227" s="81" t="str">
        <f t="shared" si="24"/>
        <v>EngineMount</v>
      </c>
      <c r="M227" s="81" t="b">
        <f t="shared" si="20"/>
        <v>0</v>
      </c>
      <c r="N227" s="11"/>
      <c r="O227" s="10">
        <v>30</v>
      </c>
      <c r="P227" s="18">
        <v>3</v>
      </c>
      <c r="Q227" s="19">
        <f t="shared" si="23"/>
        <v>90</v>
      </c>
      <c r="R227"/>
      <c r="U227" s="87" t="str">
        <f t="shared" si="21"/>
        <v>27=6</v>
      </c>
      <c r="V227" s="87" t="str">
        <f t="shared" si="22"/>
        <v>ENG MNT</v>
      </c>
    </row>
    <row r="228" spans="1:24" s="126" customFormat="1" ht="40.5" customHeight="1">
      <c r="A228" s="122" t="s">
        <v>3501</v>
      </c>
      <c r="B228" s="677" t="s">
        <v>1966</v>
      </c>
      <c r="C228" s="677"/>
      <c r="D228" s="677"/>
      <c r="E228" s="104" t="s">
        <v>4486</v>
      </c>
      <c r="F228" s="1122"/>
      <c r="G228" s="1123" t="s">
        <v>2005</v>
      </c>
      <c r="H228" s="104" t="s">
        <v>1164</v>
      </c>
      <c r="I228" s="1381" t="s">
        <v>1170</v>
      </c>
      <c r="J228" s="104" t="s">
        <v>1956</v>
      </c>
      <c r="K228" s="1382" t="s">
        <v>798</v>
      </c>
      <c r="L228" s="122" t="str">
        <f t="shared" si="24"/>
        <v>EngineMount</v>
      </c>
      <c r="M228" s="122" t="b">
        <f t="shared" si="20"/>
        <v>0</v>
      </c>
      <c r="N228" s="374"/>
      <c r="O228" s="106">
        <v>0</v>
      </c>
      <c r="P228" s="107">
        <v>0</v>
      </c>
      <c r="Q228" s="125">
        <f t="shared" si="23"/>
        <v>0</v>
      </c>
      <c r="T228" s="127"/>
      <c r="U228" s="127" t="str">
        <f t="shared" si="21"/>
        <v>024=</v>
      </c>
      <c r="V228" s="127" t="str">
        <f t="shared" si="22"/>
        <v>ENG MNT</v>
      </c>
      <c r="W228" s="127"/>
      <c r="X228" s="127"/>
    </row>
    <row r="229" spans="1:24" s="126" customFormat="1" ht="30.75" customHeight="1">
      <c r="A229" s="122" t="s">
        <v>3501</v>
      </c>
      <c r="B229" s="677" t="s">
        <v>1966</v>
      </c>
      <c r="C229" s="677"/>
      <c r="D229" s="677"/>
      <c r="E229" s="104" t="s">
        <v>4486</v>
      </c>
      <c r="F229" s="1122"/>
      <c r="G229" s="1123" t="s">
        <v>2005</v>
      </c>
      <c r="H229" s="104" t="s">
        <v>1164</v>
      </c>
      <c r="I229" s="1381" t="s">
        <v>1170</v>
      </c>
      <c r="J229" s="104" t="s">
        <v>1956</v>
      </c>
      <c r="K229" s="1382" t="s">
        <v>798</v>
      </c>
      <c r="L229" s="122" t="str">
        <f t="shared" si="24"/>
        <v>EngineMount</v>
      </c>
      <c r="M229" s="122" t="b">
        <f t="shared" si="20"/>
        <v>0</v>
      </c>
      <c r="N229" s="374"/>
      <c r="O229" s="106">
        <v>0</v>
      </c>
      <c r="P229" s="107">
        <v>0</v>
      </c>
      <c r="Q229" s="125">
        <f t="shared" si="23"/>
        <v>0</v>
      </c>
      <c r="T229" s="127"/>
      <c r="U229" s="127" t="str">
        <f t="shared" si="21"/>
        <v>024=</v>
      </c>
      <c r="V229" s="127" t="str">
        <f t="shared" si="22"/>
        <v>ENG MNT</v>
      </c>
      <c r="W229" s="127"/>
      <c r="X229" s="127"/>
    </row>
    <row r="230" spans="1:24" s="126" customFormat="1" ht="27" customHeight="1">
      <c r="A230" s="122" t="s">
        <v>3575</v>
      </c>
      <c r="B230" s="677"/>
      <c r="C230" s="677"/>
      <c r="D230" s="677"/>
      <c r="E230" s="104"/>
      <c r="F230" s="105" t="s">
        <v>1271</v>
      </c>
      <c r="G230" s="88">
        <v>9227</v>
      </c>
      <c r="H230" s="104" t="s">
        <v>1164</v>
      </c>
      <c r="I230" s="211" t="s">
        <v>1111</v>
      </c>
      <c r="J230" s="104" t="s">
        <v>1150</v>
      </c>
      <c r="K230" s="123" t="s">
        <v>800</v>
      </c>
      <c r="L230" s="81" t="str">
        <f t="shared" si="24"/>
        <v>EngineMount</v>
      </c>
      <c r="M230" s="81" t="b">
        <f t="shared" si="20"/>
        <v>0</v>
      </c>
      <c r="N230" s="124"/>
      <c r="O230" s="106">
        <v>30</v>
      </c>
      <c r="P230" s="107">
        <v>1</v>
      </c>
      <c r="Q230" s="125">
        <f t="shared" si="23"/>
        <v>30</v>
      </c>
      <c r="T230" s="127"/>
      <c r="U230" s="87" t="str">
        <f t="shared" si="21"/>
        <v/>
      </c>
      <c r="V230" s="87" t="str">
        <f t="shared" si="22"/>
        <v/>
      </c>
      <c r="W230" s="127"/>
      <c r="X230" s="127"/>
    </row>
    <row r="231" spans="1:24" ht="27.75" customHeight="1">
      <c r="A231" s="81" t="s">
        <v>3464</v>
      </c>
      <c r="B231" s="233" t="s">
        <v>1977</v>
      </c>
      <c r="C231" s="233"/>
      <c r="D231" s="233"/>
      <c r="E231" s="63" t="s">
        <v>1388</v>
      </c>
      <c r="F231" s="9"/>
      <c r="G231" s="26" t="s">
        <v>1515</v>
      </c>
      <c r="H231" s="63" t="s">
        <v>1164</v>
      </c>
      <c r="I231" s="199" t="s">
        <v>1165</v>
      </c>
      <c r="J231" s="63" t="s">
        <v>1151</v>
      </c>
      <c r="K231" s="9"/>
      <c r="L231" s="81" t="str">
        <f t="shared" si="24"/>
        <v>EngineMount</v>
      </c>
      <c r="M231" s="81" t="b">
        <f t="shared" si="20"/>
        <v>0</v>
      </c>
      <c r="N231" s="34"/>
      <c r="O231" s="10">
        <v>12</v>
      </c>
      <c r="P231" s="18">
        <v>2</v>
      </c>
      <c r="Q231" s="19">
        <f t="shared" si="23"/>
        <v>24</v>
      </c>
      <c r="R231"/>
      <c r="U231" s="87" t="str">
        <f t="shared" si="21"/>
        <v>01P</v>
      </c>
      <c r="V231" s="87" t="str">
        <f t="shared" si="22"/>
        <v/>
      </c>
    </row>
    <row r="232" spans="1:24" ht="25.5" customHeight="1">
      <c r="A232" s="81" t="s">
        <v>3464</v>
      </c>
      <c r="B232" s="233" t="s">
        <v>1977</v>
      </c>
      <c r="C232" s="233"/>
      <c r="D232" s="233"/>
      <c r="E232" s="63" t="s">
        <v>1388</v>
      </c>
      <c r="F232" s="9"/>
      <c r="G232" s="26" t="s">
        <v>1515</v>
      </c>
      <c r="H232" s="63" t="s">
        <v>1164</v>
      </c>
      <c r="I232" s="199" t="s">
        <v>1165</v>
      </c>
      <c r="J232" s="63" t="s">
        <v>1151</v>
      </c>
      <c r="K232" s="9"/>
      <c r="L232" s="81" t="str">
        <f t="shared" si="24"/>
        <v>EngineMount</v>
      </c>
      <c r="M232" s="81" t="b">
        <f t="shared" si="20"/>
        <v>0</v>
      </c>
      <c r="N232" s="34"/>
      <c r="O232" s="10">
        <v>13</v>
      </c>
      <c r="P232" s="18">
        <v>2</v>
      </c>
      <c r="Q232" s="19">
        <f t="shared" si="23"/>
        <v>26</v>
      </c>
      <c r="R232"/>
      <c r="U232" s="87" t="str">
        <f t="shared" si="21"/>
        <v>01P</v>
      </c>
      <c r="V232" s="87" t="str">
        <f t="shared" si="22"/>
        <v/>
      </c>
    </row>
    <row r="233" spans="1:24" ht="24" customHeight="1">
      <c r="C233" s="233"/>
      <c r="D233" s="233"/>
      <c r="E233" s="63" t="s">
        <v>804</v>
      </c>
      <c r="F233" s="9"/>
      <c r="G233" s="26" t="s">
        <v>1515</v>
      </c>
      <c r="H233" s="63" t="s">
        <v>1164</v>
      </c>
      <c r="I233" s="199" t="s">
        <v>1112</v>
      </c>
      <c r="J233" s="63" t="s">
        <v>1152</v>
      </c>
      <c r="K233" s="8" t="s">
        <v>805</v>
      </c>
      <c r="L233" s="81" t="str">
        <f t="shared" si="24"/>
        <v>EngineMount</v>
      </c>
      <c r="M233" s="81" t="b">
        <f t="shared" si="20"/>
        <v>0</v>
      </c>
      <c r="N233" s="34"/>
      <c r="O233" s="10">
        <v>4</v>
      </c>
      <c r="P233" s="18">
        <v>3</v>
      </c>
      <c r="Q233" s="19">
        <f t="shared" si="23"/>
        <v>12</v>
      </c>
      <c r="R233"/>
      <c r="U233" s="87" t="str">
        <f t="shared" si="21"/>
        <v>29</v>
      </c>
      <c r="V233" s="87" t="str">
        <f t="shared" si="22"/>
        <v/>
      </c>
    </row>
    <row r="234" spans="1:24" ht="30" customHeight="1">
      <c r="C234" s="233"/>
      <c r="D234" s="233"/>
      <c r="E234" s="365"/>
      <c r="F234" s="361"/>
      <c r="G234" s="358" t="s">
        <v>1515</v>
      </c>
      <c r="H234" s="63" t="s">
        <v>1164</v>
      </c>
      <c r="I234" s="365"/>
      <c r="J234" s="365"/>
      <c r="K234" s="8" t="s">
        <v>805</v>
      </c>
      <c r="L234" s="359"/>
      <c r="M234" s="81">
        <f t="shared" si="20"/>
        <v>1</v>
      </c>
      <c r="N234" s="360"/>
      <c r="O234" s="353"/>
      <c r="P234" s="356"/>
      <c r="Q234" s="369"/>
      <c r="R234"/>
      <c r="U234" s="87" t="str">
        <f t="shared" si="21"/>
        <v/>
      </c>
      <c r="V234" s="87" t="str">
        <f t="shared" si="22"/>
        <v/>
      </c>
    </row>
    <row r="235" spans="1:24" s="126" customFormat="1" ht="31.5" customHeight="1">
      <c r="A235" s="122"/>
      <c r="B235" s="677"/>
      <c r="C235" s="677"/>
      <c r="D235" s="677"/>
      <c r="E235" s="104" t="s">
        <v>807</v>
      </c>
      <c r="F235" s="105"/>
      <c r="G235" s="88" t="s">
        <v>1515</v>
      </c>
      <c r="H235" s="104" t="s">
        <v>1164</v>
      </c>
      <c r="I235" s="211" t="s">
        <v>2001</v>
      </c>
      <c r="J235" s="104" t="s">
        <v>1121</v>
      </c>
      <c r="K235" s="123"/>
      <c r="L235" s="122" t="str">
        <f t="shared" si="24"/>
        <v>EngineMount</v>
      </c>
      <c r="M235" s="122" t="b">
        <f t="shared" si="20"/>
        <v>0</v>
      </c>
      <c r="N235" s="124" t="s">
        <v>808</v>
      </c>
      <c r="O235" s="106">
        <v>0</v>
      </c>
      <c r="P235" s="107">
        <v>0</v>
      </c>
      <c r="Q235" s="125">
        <f t="shared" si="23"/>
        <v>0</v>
      </c>
      <c r="T235" s="127"/>
      <c r="U235" s="127" t="str">
        <f t="shared" si="21"/>
        <v>52</v>
      </c>
      <c r="V235" s="127" t="str">
        <f t="shared" si="22"/>
        <v/>
      </c>
      <c r="W235" s="127"/>
      <c r="X235" s="127"/>
    </row>
    <row r="236" spans="1:24" ht="31.5" customHeight="1">
      <c r="C236" s="233"/>
      <c r="D236" s="233"/>
      <c r="E236" s="63"/>
      <c r="F236" s="9"/>
      <c r="G236" s="26"/>
      <c r="H236" s="63" t="s">
        <v>1164</v>
      </c>
      <c r="I236" s="199"/>
      <c r="J236" s="63"/>
      <c r="K236" s="8"/>
      <c r="L236" s="81" t="str">
        <f t="shared" si="24"/>
        <v>EngineMount</v>
      </c>
      <c r="M236" s="81" t="b">
        <f t="shared" si="20"/>
        <v>0</v>
      </c>
      <c r="N236" s="11"/>
      <c r="O236" s="10"/>
      <c r="P236" s="18"/>
      <c r="Q236" s="19"/>
      <c r="R236"/>
      <c r="U236" s="87" t="str">
        <f t="shared" si="21"/>
        <v/>
      </c>
      <c r="V236" s="87" t="str">
        <f t="shared" si="22"/>
        <v/>
      </c>
    </row>
    <row r="237" spans="1:24" ht="36" customHeight="1">
      <c r="C237" s="233"/>
      <c r="D237" s="233"/>
      <c r="E237" s="88" t="s">
        <v>1389</v>
      </c>
      <c r="F237" s="9" t="s">
        <v>3003</v>
      </c>
      <c r="G237" s="26"/>
      <c r="H237" s="26" t="s">
        <v>1164</v>
      </c>
      <c r="I237" s="192" t="s">
        <v>1167</v>
      </c>
      <c r="J237" s="26" t="s">
        <v>1955</v>
      </c>
      <c r="K237" s="8" t="s">
        <v>810</v>
      </c>
      <c r="L237" s="81" t="str">
        <f t="shared" si="24"/>
        <v>EngineMount</v>
      </c>
      <c r="M237" s="81" t="b">
        <f t="shared" si="20"/>
        <v>0</v>
      </c>
      <c r="N237" s="11"/>
      <c r="O237" s="12"/>
      <c r="P237" s="375">
        <v>0</v>
      </c>
      <c r="Q237" s="12"/>
      <c r="R237"/>
      <c r="U237" s="87" t="str">
        <f t="shared" si="21"/>
        <v>4203</v>
      </c>
      <c r="V237" s="87" t="str">
        <f t="shared" si="22"/>
        <v>ENG MNT</v>
      </c>
    </row>
    <row r="238" spans="1:24" ht="36" customHeight="1">
      <c r="B238" s="233" t="s">
        <v>1976</v>
      </c>
      <c r="C238" s="233"/>
      <c r="D238" s="233"/>
      <c r="E238" s="396" t="s">
        <v>1390</v>
      </c>
      <c r="F238" s="9"/>
      <c r="G238" s="26">
        <v>9211</v>
      </c>
      <c r="H238" s="26" t="s">
        <v>1164</v>
      </c>
      <c r="I238" s="192" t="s">
        <v>1167</v>
      </c>
      <c r="J238" s="26" t="s">
        <v>1955</v>
      </c>
      <c r="K238" s="8" t="s">
        <v>812</v>
      </c>
      <c r="L238" s="81" t="str">
        <f t="shared" si="24"/>
        <v>EngineMount</v>
      </c>
      <c r="M238" s="81" t="b">
        <f t="shared" si="20"/>
        <v>0</v>
      </c>
      <c r="N238" s="42"/>
      <c r="O238" s="12"/>
      <c r="P238" s="29"/>
      <c r="Q238" s="107">
        <v>0</v>
      </c>
      <c r="R238"/>
      <c r="U238" s="87" t="str">
        <f t="shared" si="21"/>
        <v>6200</v>
      </c>
      <c r="V238" s="87" t="str">
        <f t="shared" si="22"/>
        <v>ENG MNT</v>
      </c>
    </row>
    <row r="239" spans="1:24" ht="36" customHeight="1">
      <c r="C239" s="233"/>
      <c r="D239" s="233"/>
      <c r="E239" s="26"/>
      <c r="F239" s="9"/>
      <c r="G239" s="26"/>
      <c r="H239" s="26" t="s">
        <v>1164</v>
      </c>
      <c r="I239" s="192"/>
      <c r="J239" s="26"/>
      <c r="K239" s="8"/>
      <c r="L239" s="81" t="str">
        <f t="shared" si="24"/>
        <v>EngineMount</v>
      </c>
      <c r="M239" s="81" t="b">
        <f t="shared" si="20"/>
        <v>0</v>
      </c>
      <c r="N239" s="131"/>
      <c r="O239" s="12"/>
      <c r="P239" s="29"/>
      <c r="Q239" s="12"/>
      <c r="R239"/>
      <c r="U239" s="87" t="str">
        <f t="shared" si="21"/>
        <v/>
      </c>
      <c r="V239" s="87" t="str">
        <f t="shared" si="22"/>
        <v/>
      </c>
    </row>
    <row r="240" spans="1:24" ht="36" customHeight="1">
      <c r="C240" s="233"/>
      <c r="D240" s="233"/>
      <c r="E240" s="26"/>
      <c r="F240" s="9"/>
      <c r="G240" s="26"/>
      <c r="H240" s="26" t="s">
        <v>1164</v>
      </c>
      <c r="I240" s="192"/>
      <c r="J240" s="26"/>
      <c r="K240" s="8"/>
      <c r="L240" s="81" t="str">
        <f t="shared" si="24"/>
        <v>EngineMount</v>
      </c>
      <c r="M240" s="81" t="b">
        <f t="shared" si="20"/>
        <v>0</v>
      </c>
      <c r="N240" s="131"/>
      <c r="O240" s="12"/>
      <c r="P240" s="29"/>
      <c r="Q240" s="12"/>
      <c r="R240"/>
      <c r="U240" s="87" t="str">
        <f t="shared" si="21"/>
        <v/>
      </c>
      <c r="V240" s="87" t="str">
        <f t="shared" si="22"/>
        <v/>
      </c>
    </row>
    <row r="241" spans="1:24" ht="34.5" customHeight="1">
      <c r="C241" s="233"/>
      <c r="D241" s="233"/>
      <c r="E241" s="88" t="s">
        <v>1065</v>
      </c>
      <c r="F241" s="9"/>
      <c r="G241" s="26"/>
      <c r="H241" s="26" t="s">
        <v>1164</v>
      </c>
      <c r="I241" s="192" t="s">
        <v>1167</v>
      </c>
      <c r="J241" s="26" t="s">
        <v>1153</v>
      </c>
      <c r="K241" s="8" t="s">
        <v>814</v>
      </c>
      <c r="L241" s="81" t="str">
        <f t="shared" si="24"/>
        <v>EngineMount</v>
      </c>
      <c r="M241" s="81" t="b">
        <f t="shared" si="20"/>
        <v>0</v>
      </c>
      <c r="N241" s="11"/>
      <c r="O241" s="12"/>
      <c r="P241" s="29"/>
      <c r="Q241" s="107"/>
      <c r="R241"/>
      <c r="U241" s="87" t="str">
        <f t="shared" si="21"/>
        <v>11=4</v>
      </c>
      <c r="V241" s="87" t="str">
        <f t="shared" si="22"/>
        <v>ENG MNT</v>
      </c>
    </row>
    <row r="242" spans="1:24" ht="34.5" customHeight="1">
      <c r="C242" s="233"/>
      <c r="D242" s="233"/>
      <c r="E242" s="26"/>
      <c r="F242" s="9"/>
      <c r="G242" s="26"/>
      <c r="H242" s="26" t="s">
        <v>1164</v>
      </c>
      <c r="I242" s="192"/>
      <c r="J242" s="26"/>
      <c r="K242" s="8"/>
      <c r="L242" s="81" t="str">
        <f t="shared" si="24"/>
        <v>EngineMount</v>
      </c>
      <c r="M242" s="81" t="b">
        <f t="shared" si="20"/>
        <v>0</v>
      </c>
      <c r="N242" s="11"/>
      <c r="O242" s="12"/>
      <c r="P242" s="29"/>
      <c r="Q242" s="12"/>
      <c r="R242"/>
      <c r="U242" s="87" t="str">
        <f t="shared" si="21"/>
        <v/>
      </c>
      <c r="V242" s="87" t="str">
        <f t="shared" si="22"/>
        <v/>
      </c>
    </row>
    <row r="243" spans="1:24" s="126" customFormat="1" ht="33" customHeight="1">
      <c r="A243" s="122"/>
      <c r="B243" s="677" t="s">
        <v>1976</v>
      </c>
      <c r="C243" s="677"/>
      <c r="D243" s="677"/>
      <c r="E243" s="88" t="s">
        <v>1391</v>
      </c>
      <c r="F243" s="105"/>
      <c r="G243" s="805" t="s">
        <v>2962</v>
      </c>
      <c r="H243" s="88" t="s">
        <v>1164</v>
      </c>
      <c r="I243" s="965" t="s">
        <v>1488</v>
      </c>
      <c r="J243" s="88" t="s">
        <v>1174</v>
      </c>
      <c r="K243" s="123" t="s">
        <v>816</v>
      </c>
      <c r="L243" s="122" t="str">
        <f t="shared" si="24"/>
        <v>EngineMount</v>
      </c>
      <c r="M243" s="122" t="b">
        <f t="shared" si="20"/>
        <v>0</v>
      </c>
      <c r="N243" s="124"/>
      <c r="O243" s="107">
        <v>0</v>
      </c>
      <c r="P243" s="375">
        <v>0</v>
      </c>
      <c r="Q243" s="107">
        <v>0</v>
      </c>
      <c r="T243" s="127"/>
      <c r="U243" s="127" t="str">
        <f t="shared" si="21"/>
        <v>4219</v>
      </c>
      <c r="V243" s="127" t="str">
        <f t="shared" si="22"/>
        <v>ENG MNT</v>
      </c>
      <c r="W243" s="127"/>
      <c r="X243" s="127"/>
    </row>
    <row r="244" spans="1:24" ht="30.75" customHeight="1">
      <c r="A244" s="81" t="s">
        <v>3523</v>
      </c>
      <c r="B244" s="233" t="s">
        <v>1976</v>
      </c>
      <c r="C244" s="233"/>
      <c r="D244" s="233"/>
      <c r="E244" s="88" t="s">
        <v>1489</v>
      </c>
      <c r="F244" s="105"/>
      <c r="G244" s="88">
        <v>9155</v>
      </c>
      <c r="H244" s="88" t="s">
        <v>1164</v>
      </c>
      <c r="I244" s="965" t="s">
        <v>1165</v>
      </c>
      <c r="J244" s="88" t="s">
        <v>1958</v>
      </c>
      <c r="K244" s="123" t="s">
        <v>818</v>
      </c>
      <c r="L244" s="122" t="str">
        <f t="shared" si="24"/>
        <v>EngineMount</v>
      </c>
      <c r="M244" s="122" t="b">
        <f t="shared" si="20"/>
        <v>0</v>
      </c>
      <c r="N244" s="124"/>
      <c r="O244" s="107"/>
      <c r="P244" s="375"/>
      <c r="Q244" s="107"/>
      <c r="R244"/>
      <c r="U244" s="87" t="str">
        <f t="shared" si="21"/>
        <v>4220</v>
      </c>
      <c r="V244" s="87" t="str">
        <f t="shared" si="22"/>
        <v>ENG MNT</v>
      </c>
    </row>
    <row r="245" spans="1:24" ht="30.75" customHeight="1">
      <c r="A245" s="81" t="s">
        <v>3582</v>
      </c>
      <c r="B245" s="233" t="s">
        <v>1976</v>
      </c>
      <c r="C245" s="234"/>
      <c r="D245" s="234"/>
      <c r="E245" s="70" t="s">
        <v>1392</v>
      </c>
      <c r="F245" s="30"/>
      <c r="G245" s="70" t="s">
        <v>1513</v>
      </c>
      <c r="H245" s="70" t="s">
        <v>1164</v>
      </c>
      <c r="I245" s="226" t="s">
        <v>1168</v>
      </c>
      <c r="J245" s="70" t="s">
        <v>1955</v>
      </c>
      <c r="K245" s="31" t="s">
        <v>820</v>
      </c>
      <c r="L245" s="81" t="str">
        <f t="shared" si="24"/>
        <v>EngineMount</v>
      </c>
      <c r="M245" s="81" t="b">
        <f t="shared" si="20"/>
        <v>0</v>
      </c>
      <c r="N245" s="42"/>
      <c r="O245" s="12">
        <v>40</v>
      </c>
      <c r="P245" s="29">
        <v>2</v>
      </c>
      <c r="Q245" s="12">
        <v>40</v>
      </c>
      <c r="R245"/>
      <c r="U245" s="87" t="str">
        <f t="shared" si="21"/>
        <v>4218</v>
      </c>
      <c r="V245" s="87" t="str">
        <f t="shared" si="22"/>
        <v>ENG MNT</v>
      </c>
    </row>
    <row r="246" spans="1:24" ht="37.5" customHeight="1">
      <c r="C246" s="81"/>
      <c r="D246" s="81"/>
      <c r="E246" s="9"/>
      <c r="F246" s="183"/>
      <c r="G246" s="656"/>
      <c r="H246" s="9"/>
      <c r="I246" s="227"/>
      <c r="J246" s="223"/>
      <c r="K246" s="12"/>
      <c r="L246" s="29"/>
      <c r="M246" s="12"/>
      <c r="N246"/>
      <c r="O246"/>
      <c r="P246" s="82"/>
      <c r="Q246" s="87"/>
      <c r="R246" s="87"/>
      <c r="S246" s="87"/>
      <c r="U246" s="87" t="str">
        <f t="shared" si="21"/>
        <v/>
      </c>
      <c r="V246" s="87" t="str">
        <f t="shared" si="22"/>
        <v/>
      </c>
      <c r="W246"/>
      <c r="X246"/>
    </row>
    <row r="247" spans="1:24" s="99" customFormat="1" ht="30" customHeight="1">
      <c r="A247" s="94"/>
      <c r="B247" s="675"/>
      <c r="C247" s="675"/>
      <c r="D247" s="675"/>
      <c r="E247" s="89" t="s">
        <v>1380</v>
      </c>
      <c r="F247" s="95"/>
      <c r="G247" s="89">
        <v>9165</v>
      </c>
      <c r="H247" s="89" t="s">
        <v>1164</v>
      </c>
      <c r="I247" s="198" t="s">
        <v>1168</v>
      </c>
      <c r="J247" s="89" t="s">
        <v>1131</v>
      </c>
      <c r="K247" s="95"/>
      <c r="L247" s="81" t="str">
        <f t="shared" ref="L247:L278" si="25">IF(LEFT(E247,1)="B",IF(IFERROR(FIND("Handle",N247,1),"!door")="!door","PowerMirror","DoorHandle"),IF(LEFT(E247,2)="DS","DoorHandle",IF(LEFT(E247,2)="IF","DoorHandle","EngineMount")))</f>
        <v>EngineMount</v>
      </c>
      <c r="M247" s="81" t="b">
        <f t="shared" si="20"/>
        <v>0</v>
      </c>
      <c r="N247" s="101"/>
      <c r="O247" s="98">
        <v>150</v>
      </c>
      <c r="P247" s="102">
        <v>12</v>
      </c>
      <c r="Q247" s="98">
        <v>150</v>
      </c>
      <c r="T247" s="100"/>
      <c r="U247" s="87" t="str">
        <f t="shared" si="21"/>
        <v>4207</v>
      </c>
      <c r="V247" s="87" t="str">
        <f t="shared" si="22"/>
        <v>ENG MNT</v>
      </c>
      <c r="W247" s="100"/>
      <c r="X247" s="100"/>
    </row>
    <row r="248" spans="1:24" ht="37.5" customHeight="1">
      <c r="A248" s="81" t="s">
        <v>3580</v>
      </c>
      <c r="B248" s="233" t="s">
        <v>1976</v>
      </c>
      <c r="C248" s="235"/>
      <c r="D248" s="235"/>
      <c r="E248" s="71" t="s">
        <v>1393</v>
      </c>
      <c r="F248" s="43"/>
      <c r="G248" s="71">
        <v>8209</v>
      </c>
      <c r="H248" s="71" t="s">
        <v>1164</v>
      </c>
      <c r="I248" s="225" t="s">
        <v>1962</v>
      </c>
      <c r="J248" s="71" t="s">
        <v>1956</v>
      </c>
      <c r="K248" s="40" t="s">
        <v>823</v>
      </c>
      <c r="L248" s="81" t="str">
        <f t="shared" si="25"/>
        <v>EngineMount</v>
      </c>
      <c r="M248" s="81" t="b">
        <f t="shared" si="20"/>
        <v>0</v>
      </c>
      <c r="N248" s="11"/>
      <c r="O248" s="12">
        <v>45</v>
      </c>
      <c r="P248" s="29">
        <v>5</v>
      </c>
      <c r="Q248" s="12">
        <v>45</v>
      </c>
      <c r="R248"/>
      <c r="U248" s="87" t="str">
        <f t="shared" si="21"/>
        <v>6253</v>
      </c>
      <c r="V248" s="87" t="str">
        <f t="shared" si="22"/>
        <v>ENG MNT</v>
      </c>
    </row>
    <row r="249" spans="1:24" ht="34.5" customHeight="1">
      <c r="B249" s="233" t="s">
        <v>1976</v>
      </c>
      <c r="C249" s="233"/>
      <c r="D249" s="233"/>
      <c r="E249" s="26" t="s">
        <v>1394</v>
      </c>
      <c r="F249" s="9"/>
      <c r="G249" s="26">
        <v>8979</v>
      </c>
      <c r="H249" s="26" t="s">
        <v>1164</v>
      </c>
      <c r="I249" s="189" t="s">
        <v>1961</v>
      </c>
      <c r="J249" s="26" t="s">
        <v>1919</v>
      </c>
      <c r="K249" s="8" t="s">
        <v>826</v>
      </c>
      <c r="L249" s="81" t="str">
        <f t="shared" si="25"/>
        <v>EngineMount</v>
      </c>
      <c r="M249" s="81" t="b">
        <f t="shared" si="20"/>
        <v>0</v>
      </c>
      <c r="N249" s="11"/>
      <c r="O249" s="12">
        <v>40</v>
      </c>
      <c r="P249" s="29">
        <v>2</v>
      </c>
      <c r="Q249" s="12">
        <v>40</v>
      </c>
      <c r="R249"/>
      <c r="U249" s="87" t="str">
        <f t="shared" si="21"/>
        <v>6256</v>
      </c>
      <c r="V249" s="87" t="str">
        <f t="shared" si="22"/>
        <v>ENG MNT</v>
      </c>
    </row>
    <row r="250" spans="1:24" ht="32.25" customHeight="1">
      <c r="A250" s="81" t="s">
        <v>3581</v>
      </c>
      <c r="B250" s="233" t="s">
        <v>1976</v>
      </c>
      <c r="C250" s="233"/>
      <c r="D250" s="233"/>
      <c r="E250" s="26" t="s">
        <v>1395</v>
      </c>
      <c r="F250" s="9"/>
      <c r="G250" s="26" t="s">
        <v>1512</v>
      </c>
      <c r="H250" s="26" t="s">
        <v>1164</v>
      </c>
      <c r="I250" s="189" t="s">
        <v>1960</v>
      </c>
      <c r="J250" s="26" t="s">
        <v>1955</v>
      </c>
      <c r="K250" s="8" t="s">
        <v>828</v>
      </c>
      <c r="L250" s="81" t="str">
        <f t="shared" si="25"/>
        <v>EngineMount</v>
      </c>
      <c r="M250" s="81" t="b">
        <f t="shared" si="20"/>
        <v>0</v>
      </c>
      <c r="N250" s="11"/>
      <c r="O250" s="12">
        <v>60</v>
      </c>
      <c r="P250" s="29">
        <v>5</v>
      </c>
      <c r="Q250" s="12">
        <v>60</v>
      </c>
      <c r="R250"/>
      <c r="U250" s="87" t="str">
        <f t="shared" si="21"/>
        <v>6277</v>
      </c>
      <c r="V250" s="87" t="str">
        <f t="shared" si="22"/>
        <v>ENG MNT</v>
      </c>
    </row>
    <row r="251" spans="1:24" ht="42" customHeight="1">
      <c r="B251" s="233" t="s">
        <v>1976</v>
      </c>
      <c r="C251" s="235"/>
      <c r="D251" s="235"/>
      <c r="E251" s="71" t="s">
        <v>1396</v>
      </c>
      <c r="F251" s="43"/>
      <c r="G251" s="71">
        <v>8200</v>
      </c>
      <c r="H251" s="71" t="s">
        <v>1164</v>
      </c>
      <c r="I251" s="225" t="s">
        <v>1487</v>
      </c>
      <c r="J251" s="71" t="s">
        <v>1174</v>
      </c>
      <c r="K251" s="40" t="s">
        <v>830</v>
      </c>
      <c r="L251" s="81" t="str">
        <f t="shared" si="25"/>
        <v>EngineMount</v>
      </c>
      <c r="M251" s="81" t="b">
        <f t="shared" si="20"/>
        <v>0</v>
      </c>
      <c r="N251" s="11"/>
      <c r="O251" s="41">
        <v>40</v>
      </c>
      <c r="P251" s="44">
        <v>1</v>
      </c>
      <c r="Q251" s="41">
        <v>40</v>
      </c>
      <c r="R251"/>
      <c r="U251" s="87" t="str">
        <f t="shared" si="21"/>
        <v>6235</v>
      </c>
      <c r="V251" s="87" t="str">
        <f t="shared" si="22"/>
        <v>ENG MNT</v>
      </c>
    </row>
    <row r="252" spans="1:24" s="126" customFormat="1" ht="33" customHeight="1">
      <c r="A252" s="122"/>
      <c r="B252" s="677" t="s">
        <v>2966</v>
      </c>
      <c r="C252" s="677"/>
      <c r="D252" s="677"/>
      <c r="E252" s="88" t="s">
        <v>1933</v>
      </c>
      <c r="F252" s="105"/>
      <c r="G252" s="88">
        <v>8995</v>
      </c>
      <c r="H252" s="88" t="s">
        <v>1164</v>
      </c>
      <c r="I252" s="1276" t="s">
        <v>1487</v>
      </c>
      <c r="J252" s="88" t="s">
        <v>1174</v>
      </c>
      <c r="K252" s="123" t="s">
        <v>832</v>
      </c>
      <c r="L252" s="122" t="str">
        <f t="shared" si="25"/>
        <v>EngineMount</v>
      </c>
      <c r="M252" s="122" t="b">
        <f t="shared" si="20"/>
        <v>0</v>
      </c>
      <c r="N252" s="374"/>
      <c r="O252" s="107">
        <v>0</v>
      </c>
      <c r="P252" s="375">
        <v>0</v>
      </c>
      <c r="Q252" s="107">
        <v>0</v>
      </c>
      <c r="T252" s="127"/>
      <c r="U252" s="127" t="str">
        <f t="shared" si="21"/>
        <v>4216</v>
      </c>
      <c r="V252" s="127" t="str">
        <f t="shared" si="22"/>
        <v>ENG MNT</v>
      </c>
      <c r="W252" s="127"/>
      <c r="X252" s="127"/>
    </row>
    <row r="253" spans="1:24" ht="31.5" customHeight="1">
      <c r="B253" s="233" t="s">
        <v>1976</v>
      </c>
      <c r="C253" s="233"/>
      <c r="D253" s="233"/>
      <c r="E253" s="26" t="s">
        <v>1397</v>
      </c>
      <c r="F253" s="9"/>
      <c r="G253" s="26">
        <v>8201</v>
      </c>
      <c r="H253" s="26" t="s">
        <v>1164</v>
      </c>
      <c r="I253" s="192" t="s">
        <v>1166</v>
      </c>
      <c r="J253" s="26" t="s">
        <v>1174</v>
      </c>
      <c r="K253" s="8" t="s">
        <v>835</v>
      </c>
      <c r="L253" s="81" t="str">
        <f t="shared" si="25"/>
        <v>EngineMount</v>
      </c>
      <c r="M253" s="81" t="b">
        <f t="shared" si="20"/>
        <v>0</v>
      </c>
      <c r="N253" s="11"/>
      <c r="O253" s="12">
        <v>40</v>
      </c>
      <c r="P253" s="29">
        <v>1</v>
      </c>
      <c r="Q253" s="12">
        <v>40</v>
      </c>
      <c r="R253"/>
      <c r="U253" s="87" t="str">
        <f t="shared" si="21"/>
        <v>6232</v>
      </c>
      <c r="V253" s="87" t="str">
        <f t="shared" si="22"/>
        <v>ENG MNT</v>
      </c>
    </row>
    <row r="254" spans="1:24" ht="28.5" customHeight="1">
      <c r="A254" s="81" t="s">
        <v>4481</v>
      </c>
      <c r="B254" s="233" t="s">
        <v>1976</v>
      </c>
      <c r="C254" s="233"/>
      <c r="D254" s="233"/>
      <c r="E254" s="26" t="s">
        <v>1398</v>
      </c>
      <c r="F254" s="9"/>
      <c r="G254" s="26">
        <v>8796</v>
      </c>
      <c r="H254" s="26" t="s">
        <v>1164</v>
      </c>
      <c r="I254" s="191" t="s">
        <v>1167</v>
      </c>
      <c r="J254" s="26" t="s">
        <v>1956</v>
      </c>
      <c r="K254" s="8" t="s">
        <v>837</v>
      </c>
      <c r="L254" s="81" t="str">
        <f t="shared" si="25"/>
        <v>EngineMount</v>
      </c>
      <c r="M254" s="81" t="b">
        <f t="shared" si="20"/>
        <v>0</v>
      </c>
      <c r="N254" s="11"/>
      <c r="O254" s="12">
        <v>45</v>
      </c>
      <c r="P254" s="29">
        <v>5</v>
      </c>
      <c r="Q254" s="12">
        <v>45</v>
      </c>
      <c r="R254"/>
      <c r="U254" s="87" t="str">
        <f t="shared" si="21"/>
        <v>7219</v>
      </c>
      <c r="V254" s="87" t="str">
        <f t="shared" si="22"/>
        <v>ENG MNT</v>
      </c>
    </row>
    <row r="255" spans="1:24" ht="35.25" customHeight="1">
      <c r="B255" s="233" t="s">
        <v>1976</v>
      </c>
      <c r="C255" s="233"/>
      <c r="D255" s="233"/>
      <c r="E255" s="72" t="s">
        <v>1481</v>
      </c>
      <c r="F255" s="37"/>
      <c r="G255" s="72">
        <v>9637</v>
      </c>
      <c r="H255" s="72" t="s">
        <v>1164</v>
      </c>
      <c r="I255" s="87" t="s">
        <v>1167</v>
      </c>
      <c r="J255" s="72" t="s">
        <v>1956</v>
      </c>
      <c r="K255" s="37" t="s">
        <v>839</v>
      </c>
      <c r="L255" s="81" t="str">
        <f t="shared" si="25"/>
        <v>EngineMount</v>
      </c>
      <c r="M255" s="81" t="b">
        <f t="shared" si="20"/>
        <v>0</v>
      </c>
      <c r="N255" s="42"/>
      <c r="O255" s="12">
        <v>21</v>
      </c>
      <c r="P255" s="29">
        <v>3</v>
      </c>
      <c r="Q255" s="12">
        <v>21</v>
      </c>
      <c r="R255"/>
      <c r="U255" s="87" t="str">
        <f t="shared" si="21"/>
        <v>6207</v>
      </c>
      <c r="V255" s="87" t="str">
        <f t="shared" si="22"/>
        <v>ENG MNT</v>
      </c>
    </row>
    <row r="256" spans="1:24" ht="29.25" customHeight="1">
      <c r="C256" s="233"/>
      <c r="D256" s="233"/>
      <c r="E256" s="72" t="s">
        <v>1069</v>
      </c>
      <c r="F256" s="37"/>
      <c r="G256" s="72" t="s">
        <v>886</v>
      </c>
      <c r="H256" s="72" t="s">
        <v>1164</v>
      </c>
      <c r="I256" s="224" t="s">
        <v>1167</v>
      </c>
      <c r="J256" s="72" t="s">
        <v>1955</v>
      </c>
      <c r="K256" s="45" t="s">
        <v>841</v>
      </c>
      <c r="L256" s="81" t="str">
        <f t="shared" si="25"/>
        <v>EngineMount</v>
      </c>
      <c r="M256" s="81" t="b">
        <f t="shared" si="20"/>
        <v>0</v>
      </c>
      <c r="N256" s="42"/>
      <c r="O256" s="12">
        <v>20</v>
      </c>
      <c r="P256" s="29">
        <v>2</v>
      </c>
      <c r="Q256" s="12">
        <v>20</v>
      </c>
      <c r="R256"/>
      <c r="U256" s="87" t="str">
        <f t="shared" si="21"/>
        <v>046=</v>
      </c>
      <c r="V256" s="87" t="str">
        <f t="shared" si="22"/>
        <v>ENG MNT</v>
      </c>
    </row>
    <row r="257" spans="1:24" ht="31.5" customHeight="1">
      <c r="A257" s="81" t="s">
        <v>3498</v>
      </c>
      <c r="C257" s="233"/>
      <c r="D257" s="233"/>
      <c r="E257" s="88" t="s">
        <v>1399</v>
      </c>
      <c r="F257" s="392"/>
      <c r="G257" s="389" t="s">
        <v>1932</v>
      </c>
      <c r="H257" s="389" t="s">
        <v>1164</v>
      </c>
      <c r="I257" s="393" t="s">
        <v>1167</v>
      </c>
      <c r="J257" s="389" t="s">
        <v>1958</v>
      </c>
      <c r="K257" s="123" t="s">
        <v>843</v>
      </c>
      <c r="L257" s="394" t="str">
        <f t="shared" si="25"/>
        <v>EngineMount</v>
      </c>
      <c r="M257" s="122" t="b">
        <f t="shared" si="20"/>
        <v>0</v>
      </c>
      <c r="N257" s="374"/>
      <c r="O257" s="107"/>
      <c r="P257" s="375" t="s">
        <v>1978</v>
      </c>
      <c r="Q257" s="107"/>
      <c r="R257"/>
      <c r="U257" s="87" t="str">
        <f t="shared" si="21"/>
        <v>7241</v>
      </c>
      <c r="V257" s="87" t="str">
        <f t="shared" si="22"/>
        <v>ENG MNT</v>
      </c>
    </row>
    <row r="258" spans="1:24" ht="39" customHeight="1">
      <c r="B258" s="233" t="s">
        <v>1976</v>
      </c>
      <c r="C258" s="234"/>
      <c r="D258" s="234"/>
      <c r="E258" s="90" t="s">
        <v>1400</v>
      </c>
      <c r="F258" s="182"/>
      <c r="G258" s="246" t="s">
        <v>1515</v>
      </c>
      <c r="H258" s="90" t="s">
        <v>1164</v>
      </c>
      <c r="I258" s="190" t="s">
        <v>1167</v>
      </c>
      <c r="J258" s="90" t="s">
        <v>1955</v>
      </c>
      <c r="K258" s="35" t="s">
        <v>845</v>
      </c>
      <c r="L258" s="81" t="str">
        <f t="shared" si="25"/>
        <v>EngineMount</v>
      </c>
      <c r="M258" s="81" t="b">
        <f t="shared" si="20"/>
        <v>0</v>
      </c>
      <c r="N258" s="42"/>
      <c r="O258" s="12">
        <v>80</v>
      </c>
      <c r="P258" s="29">
        <v>8</v>
      </c>
      <c r="Q258" s="12">
        <v>80</v>
      </c>
      <c r="R258"/>
      <c r="U258" s="87" t="str">
        <f t="shared" si="21"/>
        <v>037P</v>
      </c>
      <c r="V258" s="87" t="str">
        <f t="shared" si="22"/>
        <v>ENG MNT</v>
      </c>
    </row>
    <row r="259" spans="1:24" ht="41.25" customHeight="1">
      <c r="B259" s="233" t="s">
        <v>1976</v>
      </c>
      <c r="C259" s="233"/>
      <c r="D259" s="233"/>
      <c r="E259" s="64" t="s">
        <v>1401</v>
      </c>
      <c r="F259" s="8"/>
      <c r="G259" s="64" t="s">
        <v>1515</v>
      </c>
      <c r="H259" s="64" t="s">
        <v>1164</v>
      </c>
      <c r="I259" s="191" t="s">
        <v>1168</v>
      </c>
      <c r="J259" s="64" t="s">
        <v>1955</v>
      </c>
      <c r="K259" s="8" t="s">
        <v>846</v>
      </c>
      <c r="L259" s="81" t="str">
        <f t="shared" si="25"/>
        <v>EngineMount</v>
      </c>
      <c r="M259" s="81" t="b">
        <f t="shared" si="20"/>
        <v>0</v>
      </c>
      <c r="N259" s="42"/>
      <c r="O259" s="12">
        <v>26</v>
      </c>
      <c r="P259" s="29">
        <v>2</v>
      </c>
      <c r="Q259" s="12">
        <v>26</v>
      </c>
      <c r="R259"/>
      <c r="U259" s="87" t="str">
        <f t="shared" si="21"/>
        <v>4238</v>
      </c>
      <c r="V259" s="87" t="str">
        <f t="shared" si="22"/>
        <v>ENG MNT</v>
      </c>
    </row>
    <row r="260" spans="1:24" ht="39.75" customHeight="1">
      <c r="B260" s="233" t="s">
        <v>1976</v>
      </c>
      <c r="C260" s="233"/>
      <c r="D260" s="233"/>
      <c r="E260" s="64" t="s">
        <v>1402</v>
      </c>
      <c r="F260" s="8"/>
      <c r="G260" s="64" t="s">
        <v>1515</v>
      </c>
      <c r="H260" s="64" t="s">
        <v>1164</v>
      </c>
      <c r="I260" s="200" t="s">
        <v>1472</v>
      </c>
      <c r="J260" s="64" t="s">
        <v>1473</v>
      </c>
      <c r="K260" s="8" t="s">
        <v>849</v>
      </c>
      <c r="L260" s="81" t="str">
        <f t="shared" si="25"/>
        <v>EngineMount</v>
      </c>
      <c r="M260" s="81" t="b">
        <f t="shared" ref="M260:M327" si="26">IFERROR(FIND(RIGHT(L260,5),N260,1),FALSE)</f>
        <v>0</v>
      </c>
      <c r="N260" s="42"/>
      <c r="O260" s="12">
        <v>26</v>
      </c>
      <c r="P260" s="29">
        <v>2</v>
      </c>
      <c r="Q260" s="12">
        <v>26</v>
      </c>
      <c r="R260"/>
      <c r="U260" s="87" t="str">
        <f t="shared" si="21"/>
        <v>4254</v>
      </c>
      <c r="V260" s="87" t="str">
        <f t="shared" si="22"/>
        <v>ENG MNT</v>
      </c>
    </row>
    <row r="261" spans="1:24" ht="40.5" customHeight="1">
      <c r="A261" s="81" t="s">
        <v>3584</v>
      </c>
      <c r="C261" s="233"/>
      <c r="D261" s="233"/>
      <c r="E261" s="64" t="s">
        <v>1403</v>
      </c>
      <c r="F261" s="8"/>
      <c r="G261" s="64" t="s">
        <v>3507</v>
      </c>
      <c r="H261" s="64" t="s">
        <v>1164</v>
      </c>
      <c r="I261" s="200" t="s">
        <v>1167</v>
      </c>
      <c r="J261" s="64" t="s">
        <v>1485</v>
      </c>
      <c r="K261" s="8" t="s">
        <v>851</v>
      </c>
      <c r="L261" s="81" t="str">
        <f t="shared" si="25"/>
        <v>EngineMount</v>
      </c>
      <c r="M261" s="81" t="b">
        <f t="shared" si="26"/>
        <v>0</v>
      </c>
      <c r="N261" s="42"/>
      <c r="O261" s="12">
        <v>30</v>
      </c>
      <c r="P261" s="29">
        <v>3</v>
      </c>
      <c r="Q261" s="12">
        <v>30</v>
      </c>
      <c r="R261"/>
      <c r="U261" s="87" t="str">
        <f t="shared" si="21"/>
        <v>7288</v>
      </c>
      <c r="V261" s="87" t="str">
        <f t="shared" si="22"/>
        <v>ENG MNT</v>
      </c>
    </row>
    <row r="262" spans="1:24" ht="33" customHeight="1">
      <c r="C262" s="233"/>
      <c r="D262" s="233"/>
      <c r="E262" s="88" t="s">
        <v>1404</v>
      </c>
      <c r="F262" s="9"/>
      <c r="G262" s="26" t="s">
        <v>1994</v>
      </c>
      <c r="H262" s="26" t="s">
        <v>1164</v>
      </c>
      <c r="I262" s="192" t="s">
        <v>1168</v>
      </c>
      <c r="J262" s="26" t="s">
        <v>1958</v>
      </c>
      <c r="K262" s="8" t="s">
        <v>853</v>
      </c>
      <c r="L262" s="81" t="str">
        <f t="shared" si="25"/>
        <v>EngineMount</v>
      </c>
      <c r="M262" s="81" t="b">
        <f t="shared" si="26"/>
        <v>0</v>
      </c>
      <c r="N262" s="42"/>
      <c r="O262" s="12">
        <v>0</v>
      </c>
      <c r="P262" s="375">
        <v>0</v>
      </c>
      <c r="Q262" s="12">
        <v>0</v>
      </c>
      <c r="R262"/>
      <c r="U262" s="87" t="str">
        <f t="shared" si="21"/>
        <v>4221</v>
      </c>
      <c r="V262" s="87" t="str">
        <f t="shared" si="22"/>
        <v>ENG MNT</v>
      </c>
    </row>
    <row r="263" spans="1:24" ht="26.25" customHeight="1">
      <c r="A263" s="81" t="s">
        <v>4082</v>
      </c>
      <c r="C263" s="233"/>
      <c r="D263" s="233"/>
      <c r="E263" s="396" t="s">
        <v>1055</v>
      </c>
      <c r="F263" s="9"/>
      <c r="G263" s="26" t="s">
        <v>2021</v>
      </c>
      <c r="H263" s="26" t="s">
        <v>1164</v>
      </c>
      <c r="I263" s="192" t="s">
        <v>1167</v>
      </c>
      <c r="J263" s="26" t="s">
        <v>1131</v>
      </c>
      <c r="K263" s="8" t="s">
        <v>855</v>
      </c>
      <c r="L263" s="81" t="str">
        <f t="shared" si="25"/>
        <v>EngineMount</v>
      </c>
      <c r="M263" s="81" t="b">
        <f t="shared" si="26"/>
        <v>0</v>
      </c>
      <c r="N263" s="42"/>
      <c r="O263" s="12"/>
      <c r="P263" s="375">
        <v>0</v>
      </c>
      <c r="Q263" s="12"/>
      <c r="R263"/>
      <c r="U263" s="87" t="str">
        <f t="shared" si="21"/>
        <v>11=4</v>
      </c>
      <c r="V263" s="87" t="str">
        <f t="shared" si="22"/>
        <v>ENG MNT</v>
      </c>
    </row>
    <row r="264" spans="1:24" ht="56.25" customHeight="1">
      <c r="B264" s="233" t="s">
        <v>1976</v>
      </c>
      <c r="C264" s="234"/>
      <c r="D264" s="234"/>
      <c r="E264" s="244" t="s">
        <v>1405</v>
      </c>
      <c r="F264" s="46"/>
      <c r="G264" s="73" t="s">
        <v>1515</v>
      </c>
      <c r="H264" s="244" t="s">
        <v>1164</v>
      </c>
      <c r="I264" s="376" t="s">
        <v>1168</v>
      </c>
      <c r="J264" s="244" t="s">
        <v>1486</v>
      </c>
      <c r="K264" s="35" t="s">
        <v>858</v>
      </c>
      <c r="L264" s="81" t="str">
        <f t="shared" si="25"/>
        <v>EngineMount</v>
      </c>
      <c r="M264" s="81" t="b">
        <f t="shared" si="26"/>
        <v>0</v>
      </c>
      <c r="N264" s="42"/>
      <c r="O264" s="12">
        <v>20</v>
      </c>
      <c r="P264" s="29">
        <v>2</v>
      </c>
      <c r="Q264" s="12">
        <v>20</v>
      </c>
      <c r="R264"/>
      <c r="U264" s="87" t="str">
        <f t="shared" si="21"/>
        <v>036P</v>
      </c>
      <c r="V264" s="87" t="str">
        <f t="shared" si="22"/>
        <v>ENG MNT</v>
      </c>
    </row>
    <row r="265" spans="1:24" s="126" customFormat="1" ht="53.25" customHeight="1">
      <c r="A265" s="122"/>
      <c r="B265" s="677"/>
      <c r="C265" s="677"/>
      <c r="D265" s="677"/>
      <c r="E265" s="88" t="s">
        <v>1406</v>
      </c>
      <c r="F265" s="105"/>
      <c r="G265" s="88" t="s">
        <v>1510</v>
      </c>
      <c r="H265" s="88" t="s">
        <v>1164</v>
      </c>
      <c r="I265" s="404" t="s">
        <v>1166</v>
      </c>
      <c r="J265" s="88" t="s">
        <v>1120</v>
      </c>
      <c r="K265" s="123" t="s">
        <v>860</v>
      </c>
      <c r="L265" s="122" t="str">
        <f t="shared" si="25"/>
        <v>EngineMount</v>
      </c>
      <c r="M265" s="122" t="b">
        <f t="shared" si="26"/>
        <v>0</v>
      </c>
      <c r="N265" s="374"/>
      <c r="O265" s="107">
        <v>0</v>
      </c>
      <c r="P265" s="375"/>
      <c r="Q265" s="107"/>
      <c r="T265" s="127"/>
      <c r="U265" s="127" t="str">
        <f t="shared" si="21"/>
        <v>4204</v>
      </c>
      <c r="V265" s="127" t="str">
        <f t="shared" si="22"/>
        <v>ENG MNT</v>
      </c>
      <c r="W265" s="127"/>
      <c r="X265" s="127"/>
    </row>
    <row r="266" spans="1:24" ht="55.5" customHeight="1">
      <c r="A266" s="81" t="s">
        <v>3573</v>
      </c>
      <c r="C266" s="233"/>
      <c r="D266" s="233"/>
      <c r="E266" s="88" t="s">
        <v>1407</v>
      </c>
      <c r="F266" s="9"/>
      <c r="G266" s="26" t="s">
        <v>1509</v>
      </c>
      <c r="H266" s="26" t="s">
        <v>1164</v>
      </c>
      <c r="I266" s="192" t="s">
        <v>1166</v>
      </c>
      <c r="J266" s="26" t="s">
        <v>1154</v>
      </c>
      <c r="K266" s="8" t="s">
        <v>862</v>
      </c>
      <c r="L266" s="81" t="str">
        <f t="shared" si="25"/>
        <v>EngineMount</v>
      </c>
      <c r="M266" s="81" t="b">
        <f t="shared" si="26"/>
        <v>0</v>
      </c>
      <c r="N266" s="11"/>
      <c r="O266" s="12">
        <v>75</v>
      </c>
      <c r="P266" s="375" t="s">
        <v>1978</v>
      </c>
      <c r="Q266" s="12">
        <v>75</v>
      </c>
      <c r="R266"/>
      <c r="U266" s="87" t="str">
        <f t="shared" si="21"/>
        <v>4236</v>
      </c>
      <c r="V266" s="87" t="str">
        <f t="shared" si="22"/>
        <v>ENG MNT</v>
      </c>
    </row>
    <row r="267" spans="1:24" ht="27.75" customHeight="1">
      <c r="A267" s="81" t="s">
        <v>3574</v>
      </c>
      <c r="B267" s="233" t="s">
        <v>1976</v>
      </c>
      <c r="C267" s="233"/>
      <c r="D267" s="233"/>
      <c r="E267" s="26" t="s">
        <v>1408</v>
      </c>
      <c r="F267" s="9"/>
      <c r="G267" s="26">
        <v>8415</v>
      </c>
      <c r="H267" s="26" t="s">
        <v>1164</v>
      </c>
      <c r="I267" s="192" t="s">
        <v>1168</v>
      </c>
      <c r="J267" s="26" t="s">
        <v>1131</v>
      </c>
      <c r="K267" s="8" t="s">
        <v>864</v>
      </c>
      <c r="L267" s="81" t="str">
        <f t="shared" si="25"/>
        <v>EngineMount</v>
      </c>
      <c r="M267" s="81" t="b">
        <f t="shared" si="26"/>
        <v>0</v>
      </c>
      <c r="N267" s="42"/>
      <c r="O267" s="12">
        <v>30</v>
      </c>
      <c r="P267" s="29">
        <v>2</v>
      </c>
      <c r="Q267" s="12">
        <v>30</v>
      </c>
      <c r="R267"/>
      <c r="U267" s="87" t="str">
        <f t="shared" si="21"/>
        <v>6259</v>
      </c>
      <c r="V267" s="87" t="str">
        <f t="shared" si="22"/>
        <v>ENG MNT</v>
      </c>
    </row>
    <row r="268" spans="1:24" ht="30.75" customHeight="1">
      <c r="B268" s="233" t="s">
        <v>1976</v>
      </c>
      <c r="C268" s="233"/>
      <c r="D268" s="233"/>
      <c r="E268" s="88" t="s">
        <v>1409</v>
      </c>
      <c r="F268" s="9"/>
      <c r="G268" s="26">
        <v>8191</v>
      </c>
      <c r="H268" s="26" t="s">
        <v>1164</v>
      </c>
      <c r="I268" s="192" t="s">
        <v>1168</v>
      </c>
      <c r="J268" s="26" t="s">
        <v>1131</v>
      </c>
      <c r="K268" s="8" t="s">
        <v>866</v>
      </c>
      <c r="L268" s="81" t="str">
        <f t="shared" si="25"/>
        <v>EngineMount</v>
      </c>
      <c r="M268" s="81" t="b">
        <f t="shared" si="26"/>
        <v>0</v>
      </c>
      <c r="N268" s="42"/>
      <c r="O268" s="12"/>
      <c r="P268" s="375">
        <v>0</v>
      </c>
      <c r="Q268" s="12"/>
      <c r="R268"/>
      <c r="U268" s="87" t="str">
        <f t="shared" si="21"/>
        <v>6258</v>
      </c>
      <c r="V268" s="87" t="str">
        <f t="shared" si="22"/>
        <v>ENG MNT</v>
      </c>
    </row>
    <row r="269" spans="1:24" ht="36" customHeight="1">
      <c r="B269" s="233" t="s">
        <v>1976</v>
      </c>
      <c r="C269" s="233"/>
      <c r="D269" s="233"/>
      <c r="E269" s="26" t="s">
        <v>1410</v>
      </c>
      <c r="F269" s="9"/>
      <c r="G269" s="26">
        <v>8850</v>
      </c>
      <c r="H269" s="26" t="s">
        <v>1164</v>
      </c>
      <c r="I269" s="192" t="s">
        <v>1165</v>
      </c>
      <c r="J269" s="26" t="s">
        <v>1131</v>
      </c>
      <c r="K269" s="8" t="s">
        <v>868</v>
      </c>
      <c r="L269" s="81" t="str">
        <f t="shared" si="25"/>
        <v>EngineMount</v>
      </c>
      <c r="M269" s="81" t="b">
        <f t="shared" si="26"/>
        <v>0</v>
      </c>
      <c r="N269" s="42"/>
      <c r="O269" s="12">
        <v>50</v>
      </c>
      <c r="P269" s="29">
        <v>2</v>
      </c>
      <c r="Q269" s="12">
        <v>50</v>
      </c>
      <c r="R269"/>
      <c r="U269" s="87" t="str">
        <f t="shared" si="21"/>
        <v>7243</v>
      </c>
      <c r="V269" s="87" t="str">
        <f t="shared" si="22"/>
        <v>ENG MNT</v>
      </c>
    </row>
    <row r="270" spans="1:24" ht="36.75" customHeight="1">
      <c r="B270" s="233" t="s">
        <v>1976</v>
      </c>
      <c r="C270" s="233"/>
      <c r="D270" s="233"/>
      <c r="E270" s="88" t="s">
        <v>1411</v>
      </c>
      <c r="F270" s="9"/>
      <c r="G270" s="26" t="s">
        <v>4551</v>
      </c>
      <c r="H270" s="26" t="s">
        <v>1164</v>
      </c>
      <c r="I270" s="192" t="s">
        <v>1166</v>
      </c>
      <c r="J270" s="26" t="s">
        <v>1130</v>
      </c>
      <c r="K270" s="8" t="s">
        <v>870</v>
      </c>
      <c r="L270" s="81" t="str">
        <f t="shared" si="25"/>
        <v>EngineMount</v>
      </c>
      <c r="M270" s="81" t="b">
        <f t="shared" si="26"/>
        <v>0</v>
      </c>
      <c r="N270" s="42"/>
      <c r="O270" s="12"/>
      <c r="P270" s="29"/>
      <c r="Q270" s="107" t="s">
        <v>1978</v>
      </c>
      <c r="R270"/>
      <c r="U270" s="87" t="str">
        <f t="shared" ref="U270:U333" si="27">MID(E270,3,4)</f>
        <v>4274</v>
      </c>
      <c r="V270" s="87" t="str">
        <f t="shared" ref="V270:V333" si="28">IF(LEN(U270)=4,"ENG MNT", "")</f>
        <v>ENG MNT</v>
      </c>
    </row>
    <row r="271" spans="1:24" ht="33" customHeight="1">
      <c r="B271" s="233" t="s">
        <v>1976</v>
      </c>
      <c r="C271" s="233"/>
      <c r="D271" s="233"/>
      <c r="E271" s="64" t="s">
        <v>1412</v>
      </c>
      <c r="F271" s="8"/>
      <c r="G271" s="64" t="s">
        <v>1515</v>
      </c>
      <c r="H271" s="64" t="s">
        <v>1164</v>
      </c>
      <c r="I271" s="200" t="s">
        <v>1166</v>
      </c>
      <c r="J271" s="64" t="s">
        <v>1130</v>
      </c>
      <c r="K271" s="8" t="s">
        <v>872</v>
      </c>
      <c r="L271" s="81" t="str">
        <f t="shared" si="25"/>
        <v>EngineMount</v>
      </c>
      <c r="M271" s="81" t="b">
        <f t="shared" si="26"/>
        <v>0</v>
      </c>
      <c r="N271" s="42"/>
      <c r="O271" s="12">
        <v>25</v>
      </c>
      <c r="P271" s="29">
        <v>1</v>
      </c>
      <c r="Q271" s="12">
        <v>25</v>
      </c>
      <c r="R271"/>
      <c r="U271" s="87" t="str">
        <f t="shared" si="27"/>
        <v>7234</v>
      </c>
      <c r="V271" s="87" t="str">
        <f t="shared" si="28"/>
        <v>ENG MNT</v>
      </c>
    </row>
    <row r="272" spans="1:24" ht="41.25" customHeight="1">
      <c r="A272" s="81" t="s">
        <v>3574</v>
      </c>
      <c r="B272" s="233" t="s">
        <v>1976</v>
      </c>
      <c r="C272" s="233"/>
      <c r="D272" s="233"/>
      <c r="E272" s="74" t="s">
        <v>1413</v>
      </c>
      <c r="F272" s="28"/>
      <c r="G272" s="247" t="s">
        <v>1515</v>
      </c>
      <c r="H272" s="74" t="s">
        <v>1164</v>
      </c>
      <c r="I272" s="212" t="s">
        <v>1166</v>
      </c>
      <c r="J272" s="74" t="s">
        <v>1130</v>
      </c>
      <c r="K272" s="8" t="s">
        <v>874</v>
      </c>
      <c r="L272" s="81" t="str">
        <f t="shared" si="25"/>
        <v>EngineMount</v>
      </c>
      <c r="M272" s="81" t="b">
        <f t="shared" si="26"/>
        <v>0</v>
      </c>
      <c r="N272" s="42"/>
      <c r="O272" s="12">
        <v>25</v>
      </c>
      <c r="P272" s="29">
        <v>1</v>
      </c>
      <c r="Q272" s="12">
        <v>25</v>
      </c>
      <c r="R272"/>
      <c r="U272" s="87" t="str">
        <f t="shared" si="27"/>
        <v>7233</v>
      </c>
      <c r="V272" s="87" t="str">
        <f t="shared" si="28"/>
        <v>ENG MNT</v>
      </c>
    </row>
    <row r="273" spans="1:22" ht="35.25" customHeight="1">
      <c r="A273" s="81" t="s">
        <v>3575</v>
      </c>
      <c r="B273" s="233" t="s">
        <v>1976</v>
      </c>
      <c r="C273" s="233"/>
      <c r="D273" s="233"/>
      <c r="E273" s="64" t="s">
        <v>1414</v>
      </c>
      <c r="F273" s="8"/>
      <c r="G273" s="64" t="s">
        <v>1515</v>
      </c>
      <c r="H273" s="64" t="s">
        <v>1164</v>
      </c>
      <c r="I273" s="200" t="s">
        <v>1166</v>
      </c>
      <c r="J273" s="64" t="s">
        <v>1130</v>
      </c>
      <c r="K273" s="8" t="s">
        <v>876</v>
      </c>
      <c r="L273" s="81" t="str">
        <f t="shared" si="25"/>
        <v>EngineMount</v>
      </c>
      <c r="M273" s="81" t="b">
        <f t="shared" si="26"/>
        <v>0</v>
      </c>
      <c r="N273" s="42"/>
      <c r="O273" s="12">
        <v>25</v>
      </c>
      <c r="P273" s="29">
        <v>1</v>
      </c>
      <c r="Q273" s="12">
        <v>25</v>
      </c>
      <c r="R273"/>
      <c r="U273" s="87" t="str">
        <f t="shared" si="27"/>
        <v>4237</v>
      </c>
      <c r="V273" s="87" t="str">
        <f t="shared" si="28"/>
        <v>ENG MNT</v>
      </c>
    </row>
    <row r="274" spans="1:22" ht="24.75" customHeight="1">
      <c r="C274" s="233"/>
      <c r="D274" s="233"/>
      <c r="E274" s="64" t="s">
        <v>1415</v>
      </c>
      <c r="F274" s="8"/>
      <c r="G274" s="64" t="s">
        <v>1515</v>
      </c>
      <c r="H274" s="64" t="s">
        <v>1164</v>
      </c>
      <c r="I274" s="200" t="s">
        <v>1165</v>
      </c>
      <c r="J274" s="64" t="s">
        <v>1131</v>
      </c>
      <c r="K274" s="8" t="s">
        <v>879</v>
      </c>
      <c r="L274" s="81" t="str">
        <f t="shared" si="25"/>
        <v>EngineMount</v>
      </c>
      <c r="M274" s="81" t="b">
        <f t="shared" si="26"/>
        <v>0</v>
      </c>
      <c r="N274" s="42"/>
      <c r="O274" s="12">
        <v>50</v>
      </c>
      <c r="P274" s="29">
        <v>2</v>
      </c>
      <c r="Q274" s="12">
        <v>50</v>
      </c>
      <c r="R274"/>
      <c r="U274" s="87" t="str">
        <f t="shared" si="27"/>
        <v>7228</v>
      </c>
      <c r="V274" s="87" t="str">
        <f t="shared" si="28"/>
        <v>ENG MNT</v>
      </c>
    </row>
    <row r="275" spans="1:22" ht="21" customHeight="1">
      <c r="A275" s="81" t="s">
        <v>3575</v>
      </c>
      <c r="C275" s="233"/>
      <c r="D275" s="233"/>
      <c r="E275" s="88" t="s">
        <v>881</v>
      </c>
      <c r="F275" s="9"/>
      <c r="G275" s="146" t="s">
        <v>1508</v>
      </c>
      <c r="H275" s="146" t="s">
        <v>1164</v>
      </c>
      <c r="I275" s="213" t="s">
        <v>1108</v>
      </c>
      <c r="J275" s="146" t="s">
        <v>1108</v>
      </c>
      <c r="K275" s="14" t="s">
        <v>882</v>
      </c>
      <c r="L275" s="81" t="str">
        <f t="shared" si="25"/>
        <v>EngineMount</v>
      </c>
      <c r="M275" s="81" t="b">
        <f t="shared" si="26"/>
        <v>0</v>
      </c>
      <c r="N275" s="42"/>
      <c r="O275" s="12">
        <v>0</v>
      </c>
      <c r="P275" s="375">
        <v>0</v>
      </c>
      <c r="Q275" s="12">
        <v>0</v>
      </c>
      <c r="R275"/>
      <c r="U275" s="87" t="str">
        <f t="shared" si="27"/>
        <v xml:space="preserve">06= </v>
      </c>
      <c r="V275" s="87" t="str">
        <f t="shared" si="28"/>
        <v>ENG MNT</v>
      </c>
    </row>
    <row r="276" spans="1:22" ht="32.25" customHeight="1">
      <c r="A276" s="81" t="s">
        <v>3573</v>
      </c>
      <c r="B276" s="233" t="s">
        <v>1976</v>
      </c>
      <c r="C276" s="233"/>
      <c r="D276" s="233"/>
      <c r="E276" s="65" t="s">
        <v>1052</v>
      </c>
      <c r="F276" s="13"/>
      <c r="G276" s="63"/>
      <c r="H276" s="65" t="s">
        <v>1164</v>
      </c>
      <c r="I276" s="202" t="s">
        <v>1165</v>
      </c>
      <c r="J276" s="65" t="s">
        <v>1131</v>
      </c>
      <c r="K276" s="47" t="s">
        <v>884</v>
      </c>
      <c r="L276" s="81" t="str">
        <f t="shared" si="25"/>
        <v>EngineMount</v>
      </c>
      <c r="M276" s="81" t="b">
        <f t="shared" si="26"/>
        <v>0</v>
      </c>
      <c r="N276" s="42"/>
      <c r="O276" s="12">
        <v>30</v>
      </c>
      <c r="P276" s="29">
        <v>1</v>
      </c>
      <c r="Q276" s="12">
        <v>30</v>
      </c>
      <c r="R276"/>
      <c r="U276" s="87" t="str">
        <f t="shared" si="27"/>
        <v>015=</v>
      </c>
      <c r="V276" s="87" t="str">
        <f t="shared" si="28"/>
        <v>ENG MNT</v>
      </c>
    </row>
    <row r="277" spans="1:22" ht="31.5" customHeight="1">
      <c r="C277" s="233"/>
      <c r="D277" s="233"/>
      <c r="E277" s="63" t="s">
        <v>1070</v>
      </c>
      <c r="F277" s="7"/>
      <c r="G277" s="69"/>
      <c r="H277" s="63" t="s">
        <v>1164</v>
      </c>
      <c r="I277" s="199" t="s">
        <v>1167</v>
      </c>
      <c r="J277" s="63" t="s">
        <v>1131</v>
      </c>
      <c r="K277" s="48" t="s">
        <v>887</v>
      </c>
      <c r="L277" s="81" t="str">
        <f t="shared" si="25"/>
        <v>EngineMount</v>
      </c>
      <c r="M277" s="81" t="b">
        <f t="shared" si="26"/>
        <v>0</v>
      </c>
      <c r="N277" s="42"/>
      <c r="O277" s="12">
        <v>22</v>
      </c>
      <c r="P277" s="29">
        <v>2</v>
      </c>
      <c r="Q277" s="12">
        <v>22</v>
      </c>
      <c r="R277"/>
      <c r="U277" s="87" t="str">
        <f t="shared" si="27"/>
        <v>6204</v>
      </c>
      <c r="V277" s="87" t="str">
        <f t="shared" si="28"/>
        <v>ENG MNT</v>
      </c>
    </row>
    <row r="278" spans="1:22" ht="29.25" customHeight="1">
      <c r="B278" s="233" t="s">
        <v>1976</v>
      </c>
      <c r="C278" s="687"/>
      <c r="D278" s="687"/>
      <c r="E278" s="75" t="s">
        <v>1416</v>
      </c>
      <c r="F278" s="10"/>
      <c r="G278" s="75">
        <v>62037</v>
      </c>
      <c r="H278" s="75" t="s">
        <v>1164</v>
      </c>
      <c r="I278" s="205" t="s">
        <v>1165</v>
      </c>
      <c r="J278" s="75" t="s">
        <v>1485</v>
      </c>
      <c r="K278" s="49"/>
      <c r="L278" s="81" t="str">
        <f t="shared" si="25"/>
        <v>EngineMount</v>
      </c>
      <c r="M278" s="81" t="b">
        <f t="shared" si="26"/>
        <v>0</v>
      </c>
      <c r="N278" s="42"/>
      <c r="O278" s="12">
        <v>30</v>
      </c>
      <c r="P278" s="29">
        <v>2</v>
      </c>
      <c r="Q278" s="12">
        <v>30</v>
      </c>
      <c r="R278"/>
      <c r="U278" s="87" t="str">
        <f t="shared" si="27"/>
        <v>126P</v>
      </c>
      <c r="V278" s="87" t="str">
        <f t="shared" si="28"/>
        <v>ENG MNT</v>
      </c>
    </row>
    <row r="279" spans="1:22" ht="36" customHeight="1">
      <c r="B279" s="233" t="s">
        <v>1976</v>
      </c>
      <c r="C279" s="233"/>
      <c r="D279" s="233"/>
      <c r="E279" s="396" t="s">
        <v>1417</v>
      </c>
      <c r="F279" s="43"/>
      <c r="G279" s="71">
        <v>8872</v>
      </c>
      <c r="H279" s="26" t="s">
        <v>1164</v>
      </c>
      <c r="I279" s="192" t="s">
        <v>1168</v>
      </c>
      <c r="J279" s="26" t="s">
        <v>1131</v>
      </c>
      <c r="K279" s="8" t="s">
        <v>892</v>
      </c>
      <c r="L279" s="81" t="str">
        <f t="shared" ref="L279:L310" si="29">IF(LEFT(E279,1)="B",IF(IFERROR(FIND("Handle",N279,1),"!door")="!door","PowerMirror","DoorHandle"),IF(LEFT(E279,2)="DS","DoorHandle",IF(LEFT(E279,2)="IF","DoorHandle","EngineMount")))</f>
        <v>EngineMount</v>
      </c>
      <c r="M279" s="81" t="b">
        <f t="shared" si="26"/>
        <v>0</v>
      </c>
      <c r="N279" s="42"/>
      <c r="O279" s="12"/>
      <c r="P279" s="29"/>
      <c r="Q279" s="107" t="s">
        <v>1978</v>
      </c>
      <c r="R279"/>
      <c r="U279" s="87" t="str">
        <f t="shared" si="27"/>
        <v>7258</v>
      </c>
      <c r="V279" s="87" t="str">
        <f t="shared" si="28"/>
        <v>ENG MNT</v>
      </c>
    </row>
    <row r="280" spans="1:22" ht="31.5" customHeight="1">
      <c r="A280" s="81" t="s">
        <v>3575</v>
      </c>
      <c r="B280" s="233" t="s">
        <v>1976</v>
      </c>
      <c r="C280" s="233"/>
      <c r="D280" s="233"/>
      <c r="E280" s="26" t="s">
        <v>1418</v>
      </c>
      <c r="F280" s="9"/>
      <c r="G280" s="26">
        <v>8851</v>
      </c>
      <c r="H280" s="26" t="s">
        <v>1164</v>
      </c>
      <c r="I280" s="192" t="s">
        <v>1165</v>
      </c>
      <c r="J280" s="26" t="s">
        <v>1131</v>
      </c>
      <c r="K280" s="8" t="s">
        <v>894</v>
      </c>
      <c r="L280" s="81" t="str">
        <f t="shared" si="29"/>
        <v>EngineMount</v>
      </c>
      <c r="M280" s="81" t="b">
        <f t="shared" si="26"/>
        <v>0</v>
      </c>
      <c r="N280" s="42"/>
      <c r="O280" s="12">
        <v>60</v>
      </c>
      <c r="P280" s="29">
        <v>3</v>
      </c>
      <c r="Q280" s="12">
        <v>60</v>
      </c>
      <c r="R280"/>
      <c r="U280" s="87" t="str">
        <f t="shared" si="27"/>
        <v>7254</v>
      </c>
      <c r="V280" s="87" t="str">
        <f t="shared" si="28"/>
        <v>ENG MNT</v>
      </c>
    </row>
    <row r="281" spans="1:22" ht="46.5" customHeight="1">
      <c r="A281" s="81" t="s">
        <v>4458</v>
      </c>
      <c r="B281" s="674"/>
      <c r="C281" s="674"/>
      <c r="D281" s="674"/>
      <c r="E281" s="26" t="s">
        <v>1926</v>
      </c>
      <c r="F281" s="81"/>
      <c r="G281" s="233"/>
      <c r="H281" s="26"/>
      <c r="I281" s="192" t="s">
        <v>1167</v>
      </c>
      <c r="J281" s="26" t="s">
        <v>1131</v>
      </c>
      <c r="K281" s="81"/>
      <c r="L281" s="81" t="str">
        <f t="shared" si="29"/>
        <v>EngineMount</v>
      </c>
      <c r="M281" s="81" t="b">
        <f>IFERROR(FIND(RIGHT(L281,5),N281,1),FALSE)</f>
        <v>0</v>
      </c>
      <c r="N281" s="21"/>
      <c r="O281" s="19"/>
      <c r="P281" s="19"/>
      <c r="Q281" s="19"/>
      <c r="R281" s="19"/>
      <c r="S281" s="129"/>
      <c r="U281" s="87" t="str">
        <f t="shared" si="27"/>
        <v>71==</v>
      </c>
      <c r="V281" s="87" t="str">
        <f t="shared" si="28"/>
        <v>ENG MNT</v>
      </c>
    </row>
    <row r="282" spans="1:22" ht="46.5" customHeight="1">
      <c r="B282" s="674"/>
      <c r="C282" s="674"/>
      <c r="D282" s="674"/>
      <c r="E282" s="362"/>
      <c r="F282" s="81"/>
      <c r="G282" s="233"/>
      <c r="H282" s="26"/>
      <c r="I282" s="192"/>
      <c r="J282" s="26"/>
      <c r="K282" s="81"/>
      <c r="L282" s="81"/>
      <c r="M282" s="81">
        <f>IFERROR(FIND(RIGHT(L282,5),N282,1),FALSE)</f>
        <v>1</v>
      </c>
      <c r="N282" s="21"/>
      <c r="O282" s="19"/>
      <c r="P282" s="19"/>
      <c r="Q282" s="19">
        <v>0</v>
      </c>
      <c r="R282" s="19"/>
      <c r="S282" s="129"/>
      <c r="U282" s="87" t="str">
        <f t="shared" si="27"/>
        <v/>
      </c>
      <c r="V282" s="87" t="str">
        <f t="shared" si="28"/>
        <v/>
      </c>
    </row>
    <row r="283" spans="1:22" ht="46.5" customHeight="1">
      <c r="B283" s="674"/>
      <c r="C283" s="674"/>
      <c r="D283" s="674"/>
      <c r="E283" s="358"/>
      <c r="F283" s="81"/>
      <c r="G283" s="233"/>
      <c r="H283" s="26"/>
      <c r="I283" s="192"/>
      <c r="J283" s="26"/>
      <c r="K283" s="81"/>
      <c r="L283" s="81"/>
      <c r="M283" s="81">
        <f>IFERROR(FIND(RIGHT(L283,5),N283,1),FALSE)</f>
        <v>1</v>
      </c>
      <c r="N283" s="21"/>
      <c r="O283" s="19"/>
      <c r="P283" s="19"/>
      <c r="Q283" s="369"/>
      <c r="R283" s="19"/>
      <c r="S283" s="129"/>
      <c r="U283" s="87" t="str">
        <f t="shared" si="27"/>
        <v/>
      </c>
      <c r="V283" s="87" t="str">
        <f t="shared" si="28"/>
        <v/>
      </c>
    </row>
    <row r="284" spans="1:22" ht="46.5" customHeight="1">
      <c r="B284" s="674"/>
      <c r="C284" s="674"/>
      <c r="D284" s="674"/>
      <c r="E284" s="362"/>
      <c r="F284" s="81"/>
      <c r="G284" s="233"/>
      <c r="H284" s="26"/>
      <c r="I284" s="192"/>
      <c r="J284" s="26"/>
      <c r="K284" s="81"/>
      <c r="L284" s="81" t="str">
        <f t="shared" si="29"/>
        <v>EngineMount</v>
      </c>
      <c r="M284" s="81" t="b">
        <f>IFERROR(FIND(RIGHT(L284,5),N284,1),FALSE)</f>
        <v>0</v>
      </c>
      <c r="N284" s="21"/>
      <c r="O284" s="19"/>
      <c r="P284" s="19"/>
      <c r="Q284" s="19">
        <v>0</v>
      </c>
      <c r="R284" s="19"/>
      <c r="S284" s="129"/>
      <c r="U284" s="87" t="str">
        <f t="shared" si="27"/>
        <v/>
      </c>
      <c r="V284" s="87" t="str">
        <f t="shared" si="28"/>
        <v/>
      </c>
    </row>
    <row r="285" spans="1:22" ht="39.75" customHeight="1">
      <c r="A285" s="81" t="s">
        <v>3575</v>
      </c>
      <c r="C285" s="233"/>
      <c r="D285" s="233"/>
      <c r="E285" s="88" t="s">
        <v>1419</v>
      </c>
      <c r="F285" s="9"/>
      <c r="G285" s="26">
        <v>8873</v>
      </c>
      <c r="H285" s="26" t="s">
        <v>1164</v>
      </c>
      <c r="I285" s="192" t="s">
        <v>1168</v>
      </c>
      <c r="J285" s="26" t="s">
        <v>1131</v>
      </c>
      <c r="K285" s="8" t="s">
        <v>897</v>
      </c>
      <c r="L285" s="81" t="str">
        <f t="shared" si="29"/>
        <v>EngineMount</v>
      </c>
      <c r="M285" s="81" t="b">
        <f t="shared" si="26"/>
        <v>0</v>
      </c>
      <c r="N285" s="42"/>
      <c r="O285" s="12"/>
      <c r="P285" s="375"/>
      <c r="Q285" s="12"/>
      <c r="R285"/>
      <c r="U285" s="87" t="str">
        <f t="shared" si="27"/>
        <v>7259</v>
      </c>
      <c r="V285" s="87" t="str">
        <f t="shared" si="28"/>
        <v>ENG MNT</v>
      </c>
    </row>
    <row r="286" spans="1:22" ht="33" customHeight="1">
      <c r="A286" s="81" t="s">
        <v>3575</v>
      </c>
      <c r="B286" s="233" t="s">
        <v>1976</v>
      </c>
      <c r="C286" s="233"/>
      <c r="D286" s="233"/>
      <c r="E286" s="64" t="s">
        <v>1420</v>
      </c>
      <c r="F286" s="8"/>
      <c r="G286" s="64" t="s">
        <v>1515</v>
      </c>
      <c r="H286" s="64" t="s">
        <v>1164</v>
      </c>
      <c r="I286" s="200" t="s">
        <v>1165</v>
      </c>
      <c r="J286" s="64" t="s">
        <v>1130</v>
      </c>
      <c r="K286" s="8" t="s">
        <v>899</v>
      </c>
      <c r="L286" s="81" t="str">
        <f t="shared" si="29"/>
        <v>EngineMount</v>
      </c>
      <c r="M286" s="81" t="b">
        <f t="shared" si="26"/>
        <v>0</v>
      </c>
      <c r="N286" s="42"/>
      <c r="O286" s="12">
        <v>25</v>
      </c>
      <c r="P286" s="29">
        <v>1</v>
      </c>
      <c r="Q286" s="12">
        <v>25</v>
      </c>
      <c r="R286"/>
      <c r="U286" s="87" t="str">
        <f t="shared" si="27"/>
        <v>4244</v>
      </c>
      <c r="V286" s="87" t="str">
        <f t="shared" si="28"/>
        <v>ENG MNT</v>
      </c>
    </row>
    <row r="287" spans="1:22" ht="30.75" customHeight="1">
      <c r="C287" s="234"/>
      <c r="D287" s="234"/>
      <c r="E287" s="823" t="s">
        <v>1421</v>
      </c>
      <c r="F287" s="31"/>
      <c r="G287" s="76" t="s">
        <v>1515</v>
      </c>
      <c r="H287" s="76" t="s">
        <v>1164</v>
      </c>
      <c r="I287" s="194" t="s">
        <v>1166</v>
      </c>
      <c r="J287" s="76" t="s">
        <v>1130</v>
      </c>
      <c r="K287" s="8" t="s">
        <v>901</v>
      </c>
      <c r="L287" s="81" t="str">
        <f t="shared" si="29"/>
        <v>EngineMount</v>
      </c>
      <c r="M287" s="81" t="b">
        <f t="shared" si="26"/>
        <v>0</v>
      </c>
      <c r="N287" s="42"/>
      <c r="O287" s="12">
        <v>0</v>
      </c>
      <c r="P287" s="375">
        <v>0</v>
      </c>
      <c r="Q287" s="12">
        <v>0</v>
      </c>
      <c r="R287"/>
      <c r="U287" s="87" t="str">
        <f t="shared" si="27"/>
        <v>7260</v>
      </c>
      <c r="V287" s="87" t="str">
        <f t="shared" si="28"/>
        <v>ENG MNT</v>
      </c>
    </row>
    <row r="288" spans="1:22" ht="27" customHeight="1">
      <c r="A288" s="81" t="s">
        <v>3498</v>
      </c>
      <c r="C288" s="233"/>
      <c r="D288" s="233"/>
      <c r="E288" s="49" t="s">
        <v>1422</v>
      </c>
      <c r="F288" s="10"/>
      <c r="G288" s="75" t="s">
        <v>1515</v>
      </c>
      <c r="H288" s="75" t="s">
        <v>1164</v>
      </c>
      <c r="I288" s="205" t="s">
        <v>1168</v>
      </c>
      <c r="J288" s="75" t="s">
        <v>1131</v>
      </c>
      <c r="K288" s="49"/>
      <c r="L288" s="81" t="str">
        <f t="shared" si="29"/>
        <v>EngineMount</v>
      </c>
      <c r="M288" s="81" t="b">
        <f t="shared" si="26"/>
        <v>0</v>
      </c>
      <c r="N288" s="42"/>
      <c r="O288" s="12">
        <v>30</v>
      </c>
      <c r="P288" s="29">
        <v>2</v>
      </c>
      <c r="Q288" s="12">
        <v>30</v>
      </c>
      <c r="R288"/>
      <c r="U288" s="87" t="str">
        <f t="shared" si="27"/>
        <v>127P</v>
      </c>
      <c r="V288" s="87" t="str">
        <f t="shared" si="28"/>
        <v>ENG MNT</v>
      </c>
    </row>
    <row r="289" spans="1:24" ht="24.75" customHeight="1">
      <c r="A289" s="81" t="s">
        <v>3498</v>
      </c>
      <c r="B289" s="233" t="s">
        <v>2036</v>
      </c>
      <c r="C289" s="235"/>
      <c r="D289" s="235"/>
      <c r="E289" s="77" t="s">
        <v>1423</v>
      </c>
      <c r="F289" s="10"/>
      <c r="G289" s="147" t="s">
        <v>1515</v>
      </c>
      <c r="H289" s="147" t="s">
        <v>1164</v>
      </c>
      <c r="I289" s="214" t="s">
        <v>1167</v>
      </c>
      <c r="J289" s="147" t="s">
        <v>1134</v>
      </c>
      <c r="K289" s="49"/>
      <c r="L289" s="81" t="str">
        <f t="shared" si="29"/>
        <v>EngineMount</v>
      </c>
      <c r="M289" s="81" t="b">
        <f t="shared" si="26"/>
        <v>0</v>
      </c>
      <c r="N289" s="42"/>
      <c r="O289" s="12">
        <v>30</v>
      </c>
      <c r="P289" s="29">
        <v>2</v>
      </c>
      <c r="Q289" s="12">
        <v>30</v>
      </c>
      <c r="R289"/>
      <c r="U289" s="87" t="str">
        <f t="shared" si="27"/>
        <v>128P</v>
      </c>
      <c r="V289" s="87" t="str">
        <f t="shared" si="28"/>
        <v>ENG MNT</v>
      </c>
    </row>
    <row r="290" spans="1:24" ht="35.25" customHeight="1">
      <c r="A290" s="81" t="s">
        <v>3519</v>
      </c>
      <c r="C290" s="233"/>
      <c r="D290" s="233"/>
      <c r="E290" s="49" t="s">
        <v>1424</v>
      </c>
      <c r="F290" s="38"/>
      <c r="G290" s="147" t="s">
        <v>1515</v>
      </c>
      <c r="H290" s="75" t="s">
        <v>1164</v>
      </c>
      <c r="I290" s="205" t="s">
        <v>1168</v>
      </c>
      <c r="J290" s="75" t="s">
        <v>1131</v>
      </c>
      <c r="K290" s="10"/>
      <c r="L290" s="81" t="str">
        <f t="shared" si="29"/>
        <v>EngineMount</v>
      </c>
      <c r="M290" s="81" t="b">
        <f t="shared" si="26"/>
        <v>0</v>
      </c>
      <c r="N290" s="42"/>
      <c r="O290" s="12">
        <v>30</v>
      </c>
      <c r="P290" s="29">
        <v>2</v>
      </c>
      <c r="Q290" s="12">
        <v>30</v>
      </c>
      <c r="R290"/>
      <c r="U290" s="87" t="str">
        <f t="shared" si="27"/>
        <v>129P</v>
      </c>
      <c r="V290" s="87" t="str">
        <f t="shared" si="28"/>
        <v>ENG MNT</v>
      </c>
    </row>
    <row r="291" spans="1:24" ht="35.25" customHeight="1">
      <c r="B291" s="233" t="s">
        <v>2907</v>
      </c>
      <c r="C291" s="233"/>
      <c r="D291" s="233"/>
      <c r="E291" s="49" t="s">
        <v>1074</v>
      </c>
      <c r="F291" s="38"/>
      <c r="G291" s="147"/>
      <c r="H291" s="75" t="s">
        <v>1164</v>
      </c>
      <c r="I291" s="205" t="s">
        <v>1113</v>
      </c>
      <c r="J291" s="75" t="s">
        <v>1155</v>
      </c>
      <c r="K291" s="10"/>
      <c r="L291" s="81" t="str">
        <f t="shared" si="29"/>
        <v>EngineMount</v>
      </c>
      <c r="M291" s="81" t="b">
        <f t="shared" si="26"/>
        <v>0</v>
      </c>
      <c r="N291" s="42"/>
      <c r="O291" s="12"/>
      <c r="P291" s="29"/>
      <c r="Q291" s="12"/>
      <c r="R291"/>
      <c r="U291" s="87" t="str">
        <f t="shared" si="27"/>
        <v>19=5</v>
      </c>
      <c r="V291" s="87" t="str">
        <f t="shared" si="28"/>
        <v>ENG MNT</v>
      </c>
    </row>
    <row r="292" spans="1:24" ht="29.25" customHeight="1">
      <c r="B292" s="233" t="s">
        <v>1996</v>
      </c>
      <c r="C292" s="233"/>
      <c r="D292" s="233"/>
      <c r="E292" s="395" t="s">
        <v>1425</v>
      </c>
      <c r="F292" s="8"/>
      <c r="G292" s="395">
        <v>3131</v>
      </c>
      <c r="H292" s="64" t="s">
        <v>1164</v>
      </c>
      <c r="I292" s="200" t="s">
        <v>1165</v>
      </c>
      <c r="J292" s="64" t="s">
        <v>1130</v>
      </c>
      <c r="K292" s="8" t="s">
        <v>909</v>
      </c>
      <c r="L292" s="81" t="str">
        <f t="shared" si="29"/>
        <v>EngineMount</v>
      </c>
      <c r="M292" s="81" t="b">
        <f t="shared" si="26"/>
        <v>0</v>
      </c>
      <c r="N292" s="42"/>
      <c r="O292" s="12"/>
      <c r="P292" s="29"/>
      <c r="Q292" s="107">
        <v>0</v>
      </c>
      <c r="R292"/>
      <c r="U292" s="87" t="str">
        <f t="shared" si="27"/>
        <v>5416</v>
      </c>
      <c r="V292" s="87" t="str">
        <f t="shared" si="28"/>
        <v>ENG MNT</v>
      </c>
    </row>
    <row r="293" spans="1:24" ht="25.5" customHeight="1">
      <c r="A293" s="81" t="s">
        <v>3482</v>
      </c>
      <c r="C293" s="233"/>
      <c r="D293" s="233"/>
      <c r="E293" s="64" t="s">
        <v>911</v>
      </c>
      <c r="F293" s="8"/>
      <c r="G293" s="64" t="s">
        <v>1515</v>
      </c>
      <c r="H293" s="64" t="s">
        <v>1164</v>
      </c>
      <c r="I293" s="200" t="s">
        <v>1166</v>
      </c>
      <c r="J293" s="64" t="s">
        <v>1130</v>
      </c>
      <c r="K293" s="8"/>
      <c r="L293" s="81" t="str">
        <f t="shared" si="29"/>
        <v>EngineMount</v>
      </c>
      <c r="M293" s="81" t="b">
        <f t="shared" si="26"/>
        <v>0</v>
      </c>
      <c r="N293" s="42"/>
      <c r="O293" s="12">
        <v>40</v>
      </c>
      <c r="P293" s="29">
        <v>2</v>
      </c>
      <c r="Q293" s="12">
        <v>40</v>
      </c>
      <c r="R293"/>
      <c r="U293" s="87" t="str">
        <f t="shared" si="27"/>
        <v>44</v>
      </c>
      <c r="V293" s="87" t="str">
        <f t="shared" si="28"/>
        <v/>
      </c>
    </row>
    <row r="294" spans="1:24" ht="26.25" customHeight="1">
      <c r="A294" s="81" t="s">
        <v>3482</v>
      </c>
      <c r="C294" s="233"/>
      <c r="D294" s="233"/>
      <c r="E294" s="64" t="s">
        <v>913</v>
      </c>
      <c r="F294" s="8"/>
      <c r="G294" s="64" t="s">
        <v>1515</v>
      </c>
      <c r="H294" s="64" t="s">
        <v>1164</v>
      </c>
      <c r="I294" s="200" t="s">
        <v>1166</v>
      </c>
      <c r="J294" s="64" t="s">
        <v>1130</v>
      </c>
      <c r="K294" s="8"/>
      <c r="L294" s="81" t="str">
        <f t="shared" si="29"/>
        <v>EngineMount</v>
      </c>
      <c r="M294" s="81" t="b">
        <f t="shared" si="26"/>
        <v>0</v>
      </c>
      <c r="N294" s="42"/>
      <c r="O294" s="12">
        <v>40</v>
      </c>
      <c r="P294" s="29">
        <v>2</v>
      </c>
      <c r="Q294" s="12">
        <v>40</v>
      </c>
      <c r="R294"/>
      <c r="U294" s="87" t="str">
        <f t="shared" si="27"/>
        <v>45</v>
      </c>
      <c r="V294" s="87" t="str">
        <f t="shared" si="28"/>
        <v/>
      </c>
    </row>
    <row r="295" spans="1:24" ht="24" customHeight="1">
      <c r="A295" s="81" t="s">
        <v>3517</v>
      </c>
      <c r="B295" s="233" t="s">
        <v>1935</v>
      </c>
      <c r="C295" s="233"/>
      <c r="D295" s="233"/>
      <c r="E295" s="64" t="s">
        <v>1426</v>
      </c>
      <c r="F295" s="9"/>
      <c r="G295" s="26">
        <v>8866</v>
      </c>
      <c r="H295" s="64" t="s">
        <v>1164</v>
      </c>
      <c r="I295" s="200" t="s">
        <v>1167</v>
      </c>
      <c r="J295" s="64" t="s">
        <v>1156</v>
      </c>
      <c r="K295" s="37"/>
      <c r="L295" s="81" t="str">
        <f t="shared" si="29"/>
        <v>EngineMount</v>
      </c>
      <c r="M295" s="81" t="b">
        <f t="shared" si="26"/>
        <v>0</v>
      </c>
      <c r="N295" s="42"/>
      <c r="O295" s="50">
        <v>40</v>
      </c>
      <c r="P295" s="12">
        <v>4</v>
      </c>
      <c r="Q295" s="50">
        <v>40</v>
      </c>
      <c r="R295"/>
      <c r="U295" s="87" t="str">
        <f t="shared" si="27"/>
        <v>7302</v>
      </c>
      <c r="V295" s="87" t="str">
        <f t="shared" si="28"/>
        <v>ENG MNT</v>
      </c>
    </row>
    <row r="296" spans="1:24" ht="24" customHeight="1">
      <c r="C296" s="233"/>
      <c r="D296" s="233"/>
      <c r="E296" s="64" t="s">
        <v>1427</v>
      </c>
      <c r="F296" s="9"/>
      <c r="G296" s="26">
        <v>8959</v>
      </c>
      <c r="H296" s="64" t="s">
        <v>1164</v>
      </c>
      <c r="I296" s="200" t="s">
        <v>1168</v>
      </c>
      <c r="J296" s="64" t="s">
        <v>1131</v>
      </c>
      <c r="K296" s="10"/>
      <c r="L296" s="81" t="str">
        <f t="shared" si="29"/>
        <v>EngineMount</v>
      </c>
      <c r="M296" s="81" t="b">
        <f t="shared" si="26"/>
        <v>0</v>
      </c>
      <c r="N296" s="42"/>
      <c r="O296" s="50">
        <v>40</v>
      </c>
      <c r="P296" s="12">
        <v>2</v>
      </c>
      <c r="Q296" s="50">
        <v>40</v>
      </c>
      <c r="R296"/>
      <c r="U296" s="87" t="str">
        <f t="shared" si="27"/>
        <v>7303</v>
      </c>
      <c r="V296" s="87" t="str">
        <f t="shared" si="28"/>
        <v>ENG MNT</v>
      </c>
    </row>
    <row r="297" spans="1:24" ht="25.5" customHeight="1">
      <c r="A297" s="81" t="s">
        <v>3518</v>
      </c>
      <c r="B297" s="233" t="s">
        <v>1935</v>
      </c>
      <c r="C297" s="233"/>
      <c r="D297" s="233"/>
      <c r="E297" s="64" t="s">
        <v>1428</v>
      </c>
      <c r="F297" s="9"/>
      <c r="G297" s="26">
        <v>9031</v>
      </c>
      <c r="H297" s="64" t="s">
        <v>1164</v>
      </c>
      <c r="I297" s="200" t="s">
        <v>1165</v>
      </c>
      <c r="J297" s="64" t="s">
        <v>1131</v>
      </c>
      <c r="K297" s="37"/>
      <c r="L297" s="81" t="str">
        <f t="shared" si="29"/>
        <v>EngineMount</v>
      </c>
      <c r="M297" s="81" t="b">
        <f t="shared" si="26"/>
        <v>0</v>
      </c>
      <c r="N297" s="42"/>
      <c r="O297" s="50">
        <v>40</v>
      </c>
      <c r="P297" s="12">
        <v>2</v>
      </c>
      <c r="Q297" s="50">
        <v>40</v>
      </c>
      <c r="R297"/>
      <c r="U297" s="87" t="str">
        <f t="shared" si="27"/>
        <v>7304</v>
      </c>
      <c r="V297" s="87" t="str">
        <f t="shared" si="28"/>
        <v>ENG MNT</v>
      </c>
    </row>
    <row r="298" spans="1:24" ht="24" customHeight="1">
      <c r="A298" s="81" t="s">
        <v>3517</v>
      </c>
      <c r="C298" s="233"/>
      <c r="D298" s="233"/>
      <c r="E298" s="64" t="s">
        <v>1429</v>
      </c>
      <c r="F298" s="9"/>
      <c r="G298" s="26">
        <v>8865</v>
      </c>
      <c r="H298" s="64" t="s">
        <v>1164</v>
      </c>
      <c r="I298" s="200" t="s">
        <v>1167</v>
      </c>
      <c r="J298" s="64" t="s">
        <v>1156</v>
      </c>
      <c r="K298" s="37"/>
      <c r="L298" s="81" t="str">
        <f t="shared" si="29"/>
        <v>EngineMount</v>
      </c>
      <c r="M298" s="81" t="b">
        <f t="shared" si="26"/>
        <v>0</v>
      </c>
      <c r="N298" s="42"/>
      <c r="O298" s="50">
        <v>40</v>
      </c>
      <c r="P298" s="12">
        <v>4</v>
      </c>
      <c r="Q298" s="50">
        <v>40</v>
      </c>
      <c r="R298"/>
      <c r="U298" s="87" t="str">
        <f t="shared" si="27"/>
        <v>7305</v>
      </c>
      <c r="V298" s="87" t="str">
        <f t="shared" si="28"/>
        <v>ENG MNT</v>
      </c>
    </row>
    <row r="299" spans="1:24" ht="22.5" customHeight="1">
      <c r="A299" s="81" t="s">
        <v>3518</v>
      </c>
      <c r="B299" s="233" t="s">
        <v>1935</v>
      </c>
      <c r="C299" s="233"/>
      <c r="D299" s="233"/>
      <c r="E299" s="64" t="s">
        <v>1430</v>
      </c>
      <c r="F299" s="9"/>
      <c r="G299" s="26">
        <v>9166</v>
      </c>
      <c r="H299" s="64" t="s">
        <v>1164</v>
      </c>
      <c r="I299" s="200" t="s">
        <v>1166</v>
      </c>
      <c r="J299" s="64" t="s">
        <v>1130</v>
      </c>
      <c r="K299" s="37"/>
      <c r="L299" s="81" t="str">
        <f t="shared" si="29"/>
        <v>EngineMount</v>
      </c>
      <c r="M299" s="81" t="b">
        <f t="shared" si="26"/>
        <v>0</v>
      </c>
      <c r="N299" s="42"/>
      <c r="O299" s="50">
        <v>70</v>
      </c>
      <c r="P299" s="12">
        <v>2</v>
      </c>
      <c r="Q299" s="50">
        <v>70</v>
      </c>
      <c r="R299"/>
      <c r="U299" s="87" t="str">
        <f t="shared" si="27"/>
        <v>7315</v>
      </c>
      <c r="V299" s="87" t="str">
        <f t="shared" si="28"/>
        <v>ENG MNT</v>
      </c>
    </row>
    <row r="300" spans="1:24" ht="24.75" customHeight="1">
      <c r="A300" s="81" t="s">
        <v>3518</v>
      </c>
      <c r="B300" s="233" t="s">
        <v>1935</v>
      </c>
      <c r="C300" s="233"/>
      <c r="D300" s="233"/>
      <c r="E300" s="64" t="s">
        <v>1431</v>
      </c>
      <c r="F300" s="9"/>
      <c r="G300" s="26">
        <v>9200</v>
      </c>
      <c r="H300" s="64" t="s">
        <v>1164</v>
      </c>
      <c r="I300" s="200" t="s">
        <v>1166</v>
      </c>
      <c r="J300" s="64" t="s">
        <v>1130</v>
      </c>
      <c r="K300" s="37"/>
      <c r="L300" s="81" t="str">
        <f t="shared" si="29"/>
        <v>EngineMount</v>
      </c>
      <c r="M300" s="81" t="b">
        <f t="shared" si="26"/>
        <v>0</v>
      </c>
      <c r="N300" s="42"/>
      <c r="O300" s="50">
        <v>70</v>
      </c>
      <c r="P300" s="12">
        <v>2</v>
      </c>
      <c r="Q300" s="50">
        <v>70</v>
      </c>
      <c r="R300"/>
      <c r="U300" s="87" t="str">
        <f t="shared" si="27"/>
        <v>7314</v>
      </c>
      <c r="V300" s="87" t="str">
        <f t="shared" si="28"/>
        <v>ENG MNT</v>
      </c>
    </row>
    <row r="301" spans="1:24" s="99" customFormat="1" ht="30" customHeight="1">
      <c r="A301" s="94"/>
      <c r="B301" s="675"/>
      <c r="C301" s="675"/>
      <c r="D301" s="675"/>
      <c r="E301" s="357" t="s">
        <v>1432</v>
      </c>
      <c r="F301" s="361"/>
      <c r="G301" s="358"/>
      <c r="H301" s="357"/>
      <c r="I301" s="357" t="s">
        <v>1108</v>
      </c>
      <c r="J301" s="357" t="s">
        <v>1108</v>
      </c>
      <c r="K301" s="109"/>
      <c r="L301" s="359"/>
      <c r="M301" s="81">
        <f t="shared" si="26"/>
        <v>1</v>
      </c>
      <c r="N301" s="360"/>
      <c r="O301" s="356">
        <v>0</v>
      </c>
      <c r="P301" s="356">
        <v>0</v>
      </c>
      <c r="Q301" s="356">
        <v>0</v>
      </c>
      <c r="T301" s="100"/>
      <c r="U301" s="87" t="str">
        <f t="shared" si="27"/>
        <v>7353</v>
      </c>
      <c r="V301" s="87" t="str">
        <f t="shared" si="28"/>
        <v>ENG MNT</v>
      </c>
      <c r="W301" s="100"/>
      <c r="X301" s="100"/>
    </row>
    <row r="302" spans="1:24" s="99" customFormat="1" ht="24" customHeight="1">
      <c r="A302" s="94"/>
      <c r="B302" s="675" t="s">
        <v>1935</v>
      </c>
      <c r="C302" s="675"/>
      <c r="D302" s="675"/>
      <c r="E302" s="108" t="s">
        <v>1480</v>
      </c>
      <c r="F302" s="96"/>
      <c r="G302" s="91"/>
      <c r="H302" s="108" t="s">
        <v>1164</v>
      </c>
      <c r="I302" s="215" t="s">
        <v>1167</v>
      </c>
      <c r="J302" s="108" t="s">
        <v>1484</v>
      </c>
      <c r="K302" s="109"/>
      <c r="L302" s="81" t="str">
        <f t="shared" si="29"/>
        <v>EngineMount</v>
      </c>
      <c r="M302" s="81">
        <f t="shared" si="26"/>
        <v>14</v>
      </c>
      <c r="N302" s="110" t="s">
        <v>921</v>
      </c>
      <c r="O302" s="111">
        <v>50</v>
      </c>
      <c r="P302" s="98">
        <v>4</v>
      </c>
      <c r="Q302" s="111">
        <v>50</v>
      </c>
      <c r="T302" s="100"/>
      <c r="U302" s="87" t="str">
        <f t="shared" si="27"/>
        <v>7349</v>
      </c>
      <c r="V302" s="87" t="str">
        <f t="shared" si="28"/>
        <v>ENG MNT</v>
      </c>
      <c r="W302" s="100"/>
      <c r="X302" s="100"/>
    </row>
    <row r="303" spans="1:24" ht="24" customHeight="1">
      <c r="B303" s="233" t="s">
        <v>1935</v>
      </c>
      <c r="C303" s="233"/>
      <c r="D303" s="233"/>
      <c r="E303" s="64" t="s">
        <v>1433</v>
      </c>
      <c r="F303" s="8"/>
      <c r="G303" s="64">
        <v>9217</v>
      </c>
      <c r="H303" s="64" t="s">
        <v>1164</v>
      </c>
      <c r="I303" s="200" t="s">
        <v>1165</v>
      </c>
      <c r="J303" s="64" t="s">
        <v>1131</v>
      </c>
      <c r="K303" s="10"/>
      <c r="L303" s="81" t="str">
        <f t="shared" si="29"/>
        <v>EngineMount</v>
      </c>
      <c r="M303" s="81" t="b">
        <f t="shared" si="26"/>
        <v>0</v>
      </c>
      <c r="N303" s="42"/>
      <c r="O303" s="50">
        <v>70</v>
      </c>
      <c r="P303" s="12">
        <v>4</v>
      </c>
      <c r="Q303" s="50">
        <v>70</v>
      </c>
      <c r="R303"/>
      <c r="U303" s="87" t="str">
        <f t="shared" si="27"/>
        <v>4301</v>
      </c>
      <c r="V303" s="87" t="str">
        <f t="shared" si="28"/>
        <v>ENG MNT</v>
      </c>
    </row>
    <row r="304" spans="1:24" ht="23.25" customHeight="1">
      <c r="A304" s="81" t="s">
        <v>3518</v>
      </c>
      <c r="B304" s="233" t="s">
        <v>1935</v>
      </c>
      <c r="C304" s="233"/>
      <c r="D304" s="233"/>
      <c r="E304" s="64" t="s">
        <v>1944</v>
      </c>
      <c r="F304" s="37"/>
      <c r="G304" s="72">
        <v>9452</v>
      </c>
      <c r="H304" s="64" t="s">
        <v>1164</v>
      </c>
      <c r="I304" s="200" t="s">
        <v>1166</v>
      </c>
      <c r="J304" s="64" t="s">
        <v>1130</v>
      </c>
      <c r="K304" s="37"/>
      <c r="L304" s="81" t="str">
        <f t="shared" si="29"/>
        <v>EngineMount</v>
      </c>
      <c r="M304" s="81" t="b">
        <f t="shared" si="26"/>
        <v>0</v>
      </c>
      <c r="N304" s="42"/>
      <c r="O304" s="51">
        <v>20</v>
      </c>
      <c r="P304" s="12">
        <v>1</v>
      </c>
      <c r="Q304" s="51">
        <v>20</v>
      </c>
      <c r="R304"/>
      <c r="U304" s="87" t="str">
        <f t="shared" si="27"/>
        <v>51</v>
      </c>
      <c r="V304" s="87" t="str">
        <f t="shared" si="28"/>
        <v/>
      </c>
    </row>
    <row r="305" spans="1:22" ht="36">
      <c r="B305" s="233" t="s">
        <v>1935</v>
      </c>
      <c r="C305" s="233"/>
      <c r="D305" s="233"/>
      <c r="E305" s="64" t="s">
        <v>1434</v>
      </c>
      <c r="F305" s="45"/>
      <c r="G305" s="248" t="s">
        <v>1515</v>
      </c>
      <c r="H305" s="64" t="s">
        <v>1164</v>
      </c>
      <c r="I305" s="200" t="s">
        <v>1168</v>
      </c>
      <c r="J305" s="64" t="s">
        <v>1156</v>
      </c>
      <c r="K305" s="37"/>
      <c r="L305" s="81" t="str">
        <f t="shared" si="29"/>
        <v>EngineMount</v>
      </c>
      <c r="M305" s="81" t="b">
        <f t="shared" si="26"/>
        <v>0</v>
      </c>
      <c r="N305" s="42"/>
      <c r="O305" s="51">
        <v>20</v>
      </c>
      <c r="P305" s="12">
        <v>1</v>
      </c>
      <c r="Q305" s="51">
        <v>20</v>
      </c>
      <c r="R305"/>
      <c r="U305" s="87" t="str">
        <f t="shared" si="27"/>
        <v>017P</v>
      </c>
      <c r="V305" s="87" t="str">
        <f t="shared" si="28"/>
        <v>ENG MNT</v>
      </c>
    </row>
    <row r="306" spans="1:22" ht="36">
      <c r="C306" s="233"/>
      <c r="D306" s="233"/>
      <c r="E306" s="64" t="s">
        <v>1435</v>
      </c>
      <c r="F306" s="37"/>
      <c r="G306" s="72" t="s">
        <v>1515</v>
      </c>
      <c r="H306" s="64" t="s">
        <v>1164</v>
      </c>
      <c r="I306" s="200" t="s">
        <v>1167</v>
      </c>
      <c r="J306" s="64" t="s">
        <v>1134</v>
      </c>
      <c r="K306" s="37"/>
      <c r="L306" s="81" t="str">
        <f t="shared" si="29"/>
        <v>EngineMount</v>
      </c>
      <c r="M306" s="81" t="b">
        <f t="shared" si="26"/>
        <v>0</v>
      </c>
      <c r="N306" s="42"/>
      <c r="O306" s="51">
        <v>16</v>
      </c>
      <c r="P306" s="12">
        <v>2</v>
      </c>
      <c r="Q306" s="51">
        <v>16</v>
      </c>
      <c r="R306"/>
      <c r="U306" s="87" t="str">
        <f t="shared" si="27"/>
        <v>4356</v>
      </c>
      <c r="V306" s="87" t="str">
        <f t="shared" si="28"/>
        <v>ENG MNT</v>
      </c>
    </row>
    <row r="307" spans="1:22" ht="36">
      <c r="A307" s="81" t="s">
        <v>3520</v>
      </c>
      <c r="B307" s="233" t="s">
        <v>3503</v>
      </c>
      <c r="C307" s="233"/>
      <c r="D307" s="233"/>
      <c r="E307" s="64" t="s">
        <v>1436</v>
      </c>
      <c r="F307" s="52"/>
      <c r="G307" s="249" t="s">
        <v>1515</v>
      </c>
      <c r="H307" s="64" t="s">
        <v>1164</v>
      </c>
      <c r="I307" s="200" t="s">
        <v>1170</v>
      </c>
      <c r="J307" s="64" t="s">
        <v>1157</v>
      </c>
      <c r="K307" s="37"/>
      <c r="L307" s="81" t="str">
        <f t="shared" si="29"/>
        <v>EngineMount</v>
      </c>
      <c r="M307" s="81" t="b">
        <f t="shared" si="26"/>
        <v>0</v>
      </c>
      <c r="N307" s="42"/>
      <c r="O307" s="28">
        <v>20</v>
      </c>
      <c r="P307" s="28">
        <v>5</v>
      </c>
      <c r="Q307" s="28">
        <v>20</v>
      </c>
      <c r="R307"/>
      <c r="U307" s="87" t="str">
        <f t="shared" si="27"/>
        <v>095P</v>
      </c>
      <c r="V307" s="87" t="str">
        <f t="shared" si="28"/>
        <v>ENG MNT</v>
      </c>
    </row>
    <row r="308" spans="1:22" ht="36">
      <c r="A308" s="81" t="s">
        <v>3518</v>
      </c>
      <c r="B308" s="233" t="s">
        <v>1935</v>
      </c>
      <c r="C308" s="233"/>
      <c r="D308" s="233"/>
      <c r="E308" s="395" t="s">
        <v>1437</v>
      </c>
      <c r="F308" s="8"/>
      <c r="G308" s="64" t="s">
        <v>1506</v>
      </c>
      <c r="H308" s="64" t="s">
        <v>1164</v>
      </c>
      <c r="I308" s="200" t="s">
        <v>1168</v>
      </c>
      <c r="J308" s="64" t="s">
        <v>2037</v>
      </c>
      <c r="K308" s="37"/>
      <c r="L308" s="81" t="str">
        <f t="shared" si="29"/>
        <v>EngineMount</v>
      </c>
      <c r="M308" s="81" t="b">
        <f t="shared" si="26"/>
        <v>0</v>
      </c>
      <c r="N308" s="42"/>
      <c r="O308" s="50"/>
      <c r="P308" s="12"/>
      <c r="Q308" s="665" t="s">
        <v>1978</v>
      </c>
      <c r="R308"/>
      <c r="U308" s="87" t="str">
        <f t="shared" si="27"/>
        <v>7312</v>
      </c>
      <c r="V308" s="87" t="str">
        <f t="shared" si="28"/>
        <v>ENG MNT</v>
      </c>
    </row>
    <row r="309" spans="1:22" ht="36">
      <c r="B309" s="233" t="s">
        <v>1935</v>
      </c>
      <c r="C309" s="233"/>
      <c r="D309" s="233"/>
      <c r="E309" s="64" t="s">
        <v>1438</v>
      </c>
      <c r="F309" s="37"/>
      <c r="G309" s="72" t="s">
        <v>1515</v>
      </c>
      <c r="H309" s="64" t="s">
        <v>1164</v>
      </c>
      <c r="I309" s="200" t="s">
        <v>1167</v>
      </c>
      <c r="J309" s="64" t="s">
        <v>1134</v>
      </c>
      <c r="K309" s="37"/>
      <c r="L309" s="81" t="str">
        <f t="shared" si="29"/>
        <v>EngineMount</v>
      </c>
      <c r="M309" s="81" t="b">
        <f t="shared" si="26"/>
        <v>0</v>
      </c>
      <c r="N309" s="42"/>
      <c r="O309" s="51">
        <v>16</v>
      </c>
      <c r="P309" s="12">
        <v>2</v>
      </c>
      <c r="Q309" s="51">
        <v>16</v>
      </c>
      <c r="R309"/>
      <c r="U309" s="87" t="str">
        <f t="shared" si="27"/>
        <v>4355</v>
      </c>
      <c r="V309" s="87" t="str">
        <f t="shared" si="28"/>
        <v>ENG MNT</v>
      </c>
    </row>
    <row r="310" spans="1:22" ht="36">
      <c r="A310" s="81" t="s">
        <v>3525</v>
      </c>
      <c r="B310" s="233" t="s">
        <v>3503</v>
      </c>
      <c r="C310" s="233"/>
      <c r="D310" s="233"/>
      <c r="E310" s="64" t="s">
        <v>1439</v>
      </c>
      <c r="F310" s="53"/>
      <c r="G310" s="250" t="s">
        <v>1505</v>
      </c>
      <c r="H310" s="64" t="s">
        <v>1164</v>
      </c>
      <c r="I310" s="200" t="s">
        <v>1167</v>
      </c>
      <c r="J310" s="64" t="s">
        <v>1128</v>
      </c>
      <c r="K310" s="37"/>
      <c r="L310" s="81" t="str">
        <f t="shared" si="29"/>
        <v>EngineMount</v>
      </c>
      <c r="M310" s="81" t="b">
        <f t="shared" si="26"/>
        <v>0</v>
      </c>
      <c r="N310" s="42"/>
      <c r="O310" s="51">
        <v>50</v>
      </c>
      <c r="P310" s="51">
        <v>5</v>
      </c>
      <c r="Q310" s="51">
        <v>50</v>
      </c>
      <c r="R310"/>
      <c r="U310" s="87" t="str">
        <f t="shared" si="27"/>
        <v>7348</v>
      </c>
      <c r="V310" s="87" t="str">
        <f t="shared" si="28"/>
        <v>ENG MNT</v>
      </c>
    </row>
    <row r="311" spans="1:22" ht="36">
      <c r="A311" s="81" t="s">
        <v>3487</v>
      </c>
      <c r="C311" s="233"/>
      <c r="D311" s="233"/>
      <c r="E311" s="26" t="s">
        <v>1440</v>
      </c>
      <c r="F311" s="9"/>
      <c r="G311" s="26" t="s">
        <v>1515</v>
      </c>
      <c r="H311" s="26" t="s">
        <v>1164</v>
      </c>
      <c r="I311" s="192" t="s">
        <v>1165</v>
      </c>
      <c r="J311" s="26" t="s">
        <v>1131</v>
      </c>
      <c r="K311" s="17" t="s">
        <v>935</v>
      </c>
      <c r="L311" s="81" t="str">
        <f t="shared" ref="L311:L342" si="30">IF(LEFT(E311,1)="B",IF(IFERROR(FIND("Handle",N311,1),"!door")="!door","PowerMirror","DoorHandle"),IF(LEFT(E311,2)="DS","DoorHandle",IF(LEFT(E311,2)="IF","DoorHandle","EngineMount")))</f>
        <v>EngineMount</v>
      </c>
      <c r="M311" s="81" t="b">
        <f t="shared" si="26"/>
        <v>0</v>
      </c>
      <c r="N311" s="42"/>
      <c r="O311" s="12">
        <v>40</v>
      </c>
      <c r="P311" s="12">
        <v>2</v>
      </c>
      <c r="Q311" s="12">
        <v>40</v>
      </c>
      <c r="R311"/>
      <c r="U311" s="87" t="str">
        <f t="shared" si="27"/>
        <v>6673</v>
      </c>
      <c r="V311" s="87" t="str">
        <f t="shared" si="28"/>
        <v>ENG MNT</v>
      </c>
    </row>
    <row r="312" spans="1:22" ht="36">
      <c r="B312" s="233" t="s">
        <v>1993</v>
      </c>
      <c r="C312" s="233"/>
      <c r="D312" s="233"/>
      <c r="E312" s="26" t="s">
        <v>1441</v>
      </c>
      <c r="F312" s="9"/>
      <c r="G312" s="26" t="s">
        <v>1515</v>
      </c>
      <c r="H312" s="26" t="s">
        <v>1164</v>
      </c>
      <c r="I312" s="192" t="s">
        <v>1168</v>
      </c>
      <c r="J312" s="26" t="s">
        <v>1131</v>
      </c>
      <c r="K312" s="17" t="s">
        <v>938</v>
      </c>
      <c r="L312" s="81" t="str">
        <f t="shared" si="30"/>
        <v>EngineMount</v>
      </c>
      <c r="M312" s="81" t="b">
        <f t="shared" si="26"/>
        <v>0</v>
      </c>
      <c r="N312" s="42"/>
      <c r="O312" s="12">
        <v>40</v>
      </c>
      <c r="P312" s="12">
        <v>2</v>
      </c>
      <c r="Q312" s="12">
        <v>40</v>
      </c>
      <c r="R312"/>
      <c r="U312" s="87" t="str">
        <f t="shared" si="27"/>
        <v>4641</v>
      </c>
      <c r="V312" s="87" t="str">
        <f t="shared" si="28"/>
        <v>ENG MNT</v>
      </c>
    </row>
    <row r="313" spans="1:22" ht="36">
      <c r="C313" s="233"/>
      <c r="D313" s="233"/>
      <c r="E313" s="26" t="s">
        <v>1442</v>
      </c>
      <c r="F313" s="9"/>
      <c r="G313" s="26" t="s">
        <v>1515</v>
      </c>
      <c r="H313" s="26" t="s">
        <v>1164</v>
      </c>
      <c r="I313" s="192" t="s">
        <v>1168</v>
      </c>
      <c r="J313" s="26" t="s">
        <v>1128</v>
      </c>
      <c r="K313" s="17" t="s">
        <v>940</v>
      </c>
      <c r="L313" s="81" t="str">
        <f t="shared" si="30"/>
        <v>EngineMount</v>
      </c>
      <c r="M313" s="81" t="b">
        <f t="shared" si="26"/>
        <v>0</v>
      </c>
      <c r="N313" s="42"/>
      <c r="O313" s="12">
        <v>12</v>
      </c>
      <c r="P313" s="12">
        <v>1</v>
      </c>
      <c r="Q313" s="12">
        <v>12</v>
      </c>
      <c r="R313"/>
      <c r="U313" s="87" t="str">
        <f t="shared" si="27"/>
        <v>6670</v>
      </c>
      <c r="V313" s="87" t="str">
        <f t="shared" si="28"/>
        <v>ENG MNT</v>
      </c>
    </row>
    <row r="314" spans="1:22" ht="36">
      <c r="C314" s="233"/>
      <c r="D314" s="233"/>
      <c r="E314" s="26" t="s">
        <v>1442</v>
      </c>
      <c r="F314" s="54"/>
      <c r="G314" s="251" t="s">
        <v>1515</v>
      </c>
      <c r="H314" s="26" t="s">
        <v>1164</v>
      </c>
      <c r="I314" s="192" t="s">
        <v>1168</v>
      </c>
      <c r="J314" s="26" t="s">
        <v>1128</v>
      </c>
      <c r="K314" s="17" t="s">
        <v>940</v>
      </c>
      <c r="L314" s="81" t="str">
        <f t="shared" si="30"/>
        <v>EngineMount</v>
      </c>
      <c r="M314" s="81" t="b">
        <f t="shared" si="26"/>
        <v>0</v>
      </c>
      <c r="N314" s="42"/>
      <c r="O314" s="10">
        <v>13</v>
      </c>
      <c r="P314" s="10">
        <v>1</v>
      </c>
      <c r="Q314" s="10">
        <v>13</v>
      </c>
      <c r="R314"/>
      <c r="U314" s="87" t="str">
        <f t="shared" si="27"/>
        <v>6670</v>
      </c>
      <c r="V314" s="87" t="str">
        <f t="shared" si="28"/>
        <v>ENG MNT</v>
      </c>
    </row>
    <row r="315" spans="1:22" ht="36">
      <c r="A315" s="81" t="s">
        <v>3464</v>
      </c>
      <c r="B315" s="233" t="s">
        <v>2907</v>
      </c>
      <c r="C315" s="233"/>
      <c r="D315" s="233"/>
      <c r="E315" s="395" t="s">
        <v>1443</v>
      </c>
      <c r="F315" s="56"/>
      <c r="G315" s="252" t="s">
        <v>1515</v>
      </c>
      <c r="H315" s="64" t="s">
        <v>1164</v>
      </c>
      <c r="I315" s="200" t="s">
        <v>1165</v>
      </c>
      <c r="J315" s="64" t="s">
        <v>1128</v>
      </c>
      <c r="K315" s="17" t="s">
        <v>942</v>
      </c>
      <c r="L315" s="81" t="str">
        <f t="shared" si="30"/>
        <v>EngineMount</v>
      </c>
      <c r="M315" s="81" t="b">
        <f t="shared" si="26"/>
        <v>0</v>
      </c>
      <c r="N315" s="42"/>
      <c r="O315" s="10"/>
      <c r="P315" s="10"/>
      <c r="Q315" s="106">
        <v>0</v>
      </c>
      <c r="R315"/>
      <c r="U315" s="87" t="str">
        <f t="shared" si="27"/>
        <v>5417</v>
      </c>
      <c r="V315" s="87" t="str">
        <f t="shared" si="28"/>
        <v>ENG MNT</v>
      </c>
    </row>
    <row r="316" spans="1:22" ht="36">
      <c r="A316" s="81" t="s">
        <v>3487</v>
      </c>
      <c r="C316" s="233"/>
      <c r="D316" s="233"/>
      <c r="E316" s="26" t="s">
        <v>1444</v>
      </c>
      <c r="F316" s="9"/>
      <c r="G316" s="26" t="s">
        <v>1515</v>
      </c>
      <c r="H316" s="26" t="s">
        <v>1164</v>
      </c>
      <c r="I316" s="192" t="s">
        <v>1166</v>
      </c>
      <c r="J316" s="26" t="s">
        <v>1130</v>
      </c>
      <c r="K316" s="17" t="s">
        <v>944</v>
      </c>
      <c r="L316" s="81" t="str">
        <f t="shared" si="30"/>
        <v>EngineMount</v>
      </c>
      <c r="M316" s="81" t="b">
        <f t="shared" si="26"/>
        <v>0</v>
      </c>
      <c r="N316" s="42"/>
      <c r="O316" s="12">
        <v>40</v>
      </c>
      <c r="P316" s="12">
        <v>1</v>
      </c>
      <c r="Q316" s="12">
        <v>40</v>
      </c>
      <c r="R316"/>
      <c r="U316" s="87" t="str">
        <f t="shared" si="27"/>
        <v>4603</v>
      </c>
      <c r="V316" s="87" t="str">
        <f t="shared" si="28"/>
        <v>ENG MNT</v>
      </c>
    </row>
    <row r="317" spans="1:22" ht="36">
      <c r="A317" s="81" t="s">
        <v>3572</v>
      </c>
      <c r="B317" s="233" t="s">
        <v>1993</v>
      </c>
      <c r="C317" s="233"/>
      <c r="D317" s="233"/>
      <c r="E317" s="26" t="s">
        <v>1445</v>
      </c>
      <c r="F317" s="9"/>
      <c r="G317" s="26" t="s">
        <v>1515</v>
      </c>
      <c r="H317" s="26" t="s">
        <v>1164</v>
      </c>
      <c r="I317" s="192" t="s">
        <v>1165</v>
      </c>
      <c r="J317" s="26" t="s">
        <v>1134</v>
      </c>
      <c r="K317" s="17" t="s">
        <v>946</v>
      </c>
      <c r="L317" s="81" t="str">
        <f t="shared" si="30"/>
        <v>EngineMount</v>
      </c>
      <c r="M317" s="81" t="b">
        <f t="shared" si="26"/>
        <v>0</v>
      </c>
      <c r="N317" s="42"/>
      <c r="O317" s="12">
        <v>30</v>
      </c>
      <c r="P317" s="12">
        <v>2</v>
      </c>
      <c r="Q317" s="12">
        <v>30</v>
      </c>
      <c r="R317"/>
      <c r="U317" s="87" t="str">
        <f t="shared" si="27"/>
        <v>4608</v>
      </c>
      <c r="V317" s="87" t="str">
        <f t="shared" si="28"/>
        <v>ENG MNT</v>
      </c>
    </row>
    <row r="318" spans="1:22" ht="36">
      <c r="A318" s="81" t="s">
        <v>3465</v>
      </c>
      <c r="B318" s="233" t="s">
        <v>1993</v>
      </c>
      <c r="C318" s="233"/>
      <c r="D318" s="233"/>
      <c r="E318" s="88" t="s">
        <v>1446</v>
      </c>
      <c r="F318" s="9"/>
      <c r="G318" s="26" t="s">
        <v>1515</v>
      </c>
      <c r="H318" s="26" t="s">
        <v>1164</v>
      </c>
      <c r="I318" s="192" t="s">
        <v>1166</v>
      </c>
      <c r="J318" s="26" t="s">
        <v>1130</v>
      </c>
      <c r="K318" s="17" t="s">
        <v>948</v>
      </c>
      <c r="L318" s="81" t="str">
        <f t="shared" si="30"/>
        <v>EngineMount</v>
      </c>
      <c r="M318" s="81" t="b">
        <f t="shared" si="26"/>
        <v>0</v>
      </c>
      <c r="N318" s="42"/>
      <c r="O318" s="12"/>
      <c r="P318" s="12"/>
      <c r="Q318" s="107">
        <v>8</v>
      </c>
      <c r="R318"/>
      <c r="U318" s="87" t="str">
        <f t="shared" si="27"/>
        <v>4640</v>
      </c>
      <c r="V318" s="87" t="str">
        <f t="shared" si="28"/>
        <v>ENG MNT</v>
      </c>
    </row>
    <row r="319" spans="1:22" ht="36">
      <c r="A319" s="81" t="s">
        <v>3572</v>
      </c>
      <c r="B319" s="233" t="s">
        <v>1993</v>
      </c>
      <c r="C319" s="233"/>
      <c r="D319" s="233"/>
      <c r="E319" s="26" t="s">
        <v>1447</v>
      </c>
      <c r="F319" s="9"/>
      <c r="G319" s="26" t="s">
        <v>1515</v>
      </c>
      <c r="H319" s="26" t="s">
        <v>1164</v>
      </c>
      <c r="I319" s="192" t="s">
        <v>1167</v>
      </c>
      <c r="J319" s="26" t="s">
        <v>1131</v>
      </c>
      <c r="K319" s="17" t="s">
        <v>950</v>
      </c>
      <c r="L319" s="81" t="str">
        <f t="shared" si="30"/>
        <v>EngineMount</v>
      </c>
      <c r="M319" s="81" t="b">
        <f t="shared" si="26"/>
        <v>0</v>
      </c>
      <c r="N319" s="42"/>
      <c r="O319" s="12">
        <v>30</v>
      </c>
      <c r="P319" s="12">
        <v>3</v>
      </c>
      <c r="Q319" s="12">
        <v>30</v>
      </c>
      <c r="R319"/>
      <c r="U319" s="87" t="str">
        <f t="shared" si="27"/>
        <v>4642</v>
      </c>
      <c r="V319" s="87" t="str">
        <f t="shared" si="28"/>
        <v>ENG MNT</v>
      </c>
    </row>
    <row r="320" spans="1:22" ht="36">
      <c r="A320" s="81" t="s">
        <v>3487</v>
      </c>
      <c r="B320" s="233" t="s">
        <v>1993</v>
      </c>
      <c r="C320" s="233"/>
      <c r="D320" s="233"/>
      <c r="E320" s="26" t="s">
        <v>1448</v>
      </c>
      <c r="F320" s="54"/>
      <c r="G320" s="251">
        <v>9170</v>
      </c>
      <c r="H320" s="26" t="s">
        <v>1164</v>
      </c>
      <c r="I320" s="192" t="s">
        <v>1165</v>
      </c>
      <c r="J320" s="26" t="s">
        <v>1128</v>
      </c>
      <c r="K320" s="17" t="s">
        <v>952</v>
      </c>
      <c r="L320" s="81" t="str">
        <f t="shared" si="30"/>
        <v>EngineMount</v>
      </c>
      <c r="M320" s="81" t="b">
        <f t="shared" si="26"/>
        <v>0</v>
      </c>
      <c r="N320" s="42"/>
      <c r="O320" s="10">
        <v>60</v>
      </c>
      <c r="P320" s="10">
        <v>3</v>
      </c>
      <c r="Q320" s="10">
        <v>60</v>
      </c>
      <c r="R320"/>
      <c r="U320" s="87" t="str">
        <f t="shared" si="27"/>
        <v>4617</v>
      </c>
      <c r="V320" s="87" t="str">
        <f t="shared" si="28"/>
        <v>ENG MNT</v>
      </c>
    </row>
    <row r="321" spans="1:24" ht="36">
      <c r="B321" s="233" t="s">
        <v>1993</v>
      </c>
      <c r="C321" s="233"/>
      <c r="D321" s="233"/>
      <c r="E321" s="26" t="s">
        <v>1449</v>
      </c>
      <c r="F321" s="54"/>
      <c r="G321" s="251">
        <v>9181</v>
      </c>
      <c r="H321" s="26" t="s">
        <v>1164</v>
      </c>
      <c r="I321" s="192" t="s">
        <v>1166</v>
      </c>
      <c r="J321" s="26" t="s">
        <v>1130</v>
      </c>
      <c r="K321" s="17" t="s">
        <v>954</v>
      </c>
      <c r="L321" s="81" t="str">
        <f t="shared" si="30"/>
        <v>EngineMount</v>
      </c>
      <c r="M321" s="81" t="b">
        <f t="shared" si="26"/>
        <v>0</v>
      </c>
      <c r="N321" s="42"/>
      <c r="O321" s="10">
        <v>40</v>
      </c>
      <c r="P321" s="10">
        <v>1</v>
      </c>
      <c r="Q321" s="10">
        <v>40</v>
      </c>
      <c r="R321"/>
      <c r="U321" s="87" t="str">
        <f t="shared" si="27"/>
        <v>6647</v>
      </c>
      <c r="V321" s="87" t="str">
        <f t="shared" si="28"/>
        <v>ENG MNT</v>
      </c>
    </row>
    <row r="322" spans="1:24" s="126" customFormat="1" ht="36">
      <c r="A322" s="122" t="s">
        <v>3487</v>
      </c>
      <c r="B322" s="677" t="s">
        <v>1993</v>
      </c>
      <c r="C322" s="677"/>
      <c r="D322" s="677"/>
      <c r="E322" s="395" t="s">
        <v>1450</v>
      </c>
      <c r="F322" s="1184"/>
      <c r="G322" s="1185">
        <v>9188</v>
      </c>
      <c r="H322" s="395" t="s">
        <v>1164</v>
      </c>
      <c r="I322" s="1095" t="s">
        <v>1165</v>
      </c>
      <c r="J322" s="395" t="s">
        <v>1131</v>
      </c>
      <c r="K322" s="106" t="s">
        <v>957</v>
      </c>
      <c r="L322" s="122" t="str">
        <f t="shared" si="30"/>
        <v>EngineMount</v>
      </c>
      <c r="M322" s="122" t="b">
        <f t="shared" si="26"/>
        <v>0</v>
      </c>
      <c r="N322" s="124"/>
      <c r="O322" s="106">
        <v>0</v>
      </c>
      <c r="P322" s="106">
        <v>0</v>
      </c>
      <c r="Q322" s="106">
        <v>0</v>
      </c>
      <c r="T322" s="127"/>
      <c r="U322" s="127" t="str">
        <f t="shared" si="27"/>
        <v>4606</v>
      </c>
      <c r="V322" s="127" t="str">
        <f t="shared" si="28"/>
        <v>ENG MNT</v>
      </c>
      <c r="W322" s="127"/>
      <c r="X322" s="127"/>
    </row>
    <row r="323" spans="1:24" ht="36">
      <c r="A323" s="81" t="s">
        <v>4543</v>
      </c>
      <c r="B323" s="233" t="s">
        <v>1993</v>
      </c>
      <c r="C323" s="233"/>
      <c r="D323" s="233"/>
      <c r="E323" s="91" t="s">
        <v>1059</v>
      </c>
      <c r="F323" s="55"/>
      <c r="G323" s="253"/>
      <c r="H323" s="91" t="s">
        <v>1164</v>
      </c>
      <c r="I323" s="216" t="s">
        <v>1168</v>
      </c>
      <c r="J323" s="91" t="s">
        <v>1129</v>
      </c>
      <c r="K323" s="17" t="s">
        <v>959</v>
      </c>
      <c r="L323" s="81" t="str">
        <f t="shared" si="30"/>
        <v>EngineMount</v>
      </c>
      <c r="M323" s="81" t="b">
        <f t="shared" si="26"/>
        <v>0</v>
      </c>
      <c r="N323" s="42"/>
      <c r="O323" s="10">
        <v>30</v>
      </c>
      <c r="P323" s="10">
        <v>1</v>
      </c>
      <c r="Q323" s="10">
        <v>30</v>
      </c>
      <c r="R323"/>
      <c r="U323" s="87" t="str">
        <f t="shared" si="27"/>
        <v>6671</v>
      </c>
      <c r="V323" s="87" t="str">
        <f t="shared" si="28"/>
        <v>ENG MNT</v>
      </c>
    </row>
    <row r="324" spans="1:24" ht="36">
      <c r="B324" s="233" t="s">
        <v>1993</v>
      </c>
      <c r="C324" s="233"/>
      <c r="D324" s="233"/>
      <c r="E324" s="26" t="s">
        <v>1451</v>
      </c>
      <c r="F324" s="54"/>
      <c r="G324" s="251">
        <v>9384</v>
      </c>
      <c r="H324" s="26" t="s">
        <v>1164</v>
      </c>
      <c r="I324" s="192" t="s">
        <v>1168</v>
      </c>
      <c r="J324" s="26" t="s">
        <v>1129</v>
      </c>
      <c r="K324" s="17" t="s">
        <v>962</v>
      </c>
      <c r="L324" s="81" t="str">
        <f t="shared" si="30"/>
        <v>EngineMount</v>
      </c>
      <c r="M324" s="81" t="b">
        <f t="shared" si="26"/>
        <v>0</v>
      </c>
      <c r="N324" s="42"/>
      <c r="O324" s="10">
        <v>40</v>
      </c>
      <c r="P324" s="10">
        <v>2</v>
      </c>
      <c r="Q324" s="10">
        <v>40</v>
      </c>
      <c r="R324"/>
      <c r="U324" s="87" t="str">
        <f t="shared" si="27"/>
        <v>4611</v>
      </c>
      <c r="V324" s="87" t="str">
        <f t="shared" si="28"/>
        <v>ENG MNT</v>
      </c>
    </row>
    <row r="325" spans="1:24" ht="36">
      <c r="A325" s="81" t="s">
        <v>3465</v>
      </c>
      <c r="B325" s="233" t="s">
        <v>1993</v>
      </c>
      <c r="C325" s="233"/>
      <c r="D325" s="233"/>
      <c r="E325" s="88" t="s">
        <v>1452</v>
      </c>
      <c r="F325" s="54"/>
      <c r="G325" s="251">
        <v>9187</v>
      </c>
      <c r="H325" s="26" t="s">
        <v>1164</v>
      </c>
      <c r="I325" s="192" t="s">
        <v>1168</v>
      </c>
      <c r="J325" s="26" t="s">
        <v>1129</v>
      </c>
      <c r="K325" s="17" t="s">
        <v>964</v>
      </c>
      <c r="L325" s="81" t="str">
        <f t="shared" si="30"/>
        <v>EngineMount</v>
      </c>
      <c r="M325" s="81" t="b">
        <f t="shared" si="26"/>
        <v>0</v>
      </c>
      <c r="N325" s="42"/>
      <c r="O325" s="10"/>
      <c r="P325" s="106">
        <v>13</v>
      </c>
      <c r="Q325" s="10"/>
      <c r="R325"/>
      <c r="U325" s="87" t="str">
        <f t="shared" si="27"/>
        <v>4616</v>
      </c>
      <c r="V325" s="87" t="str">
        <f t="shared" si="28"/>
        <v>ENG MNT</v>
      </c>
    </row>
    <row r="326" spans="1:24" ht="36">
      <c r="A326" s="81" t="s">
        <v>4083</v>
      </c>
      <c r="C326" s="233"/>
      <c r="D326" s="233"/>
      <c r="E326" s="26" t="s">
        <v>2973</v>
      </c>
      <c r="F326" s="54" t="s">
        <v>4570</v>
      </c>
      <c r="G326" s="251"/>
      <c r="H326" s="26" t="s">
        <v>1164</v>
      </c>
      <c r="I326" s="192" t="s">
        <v>1165</v>
      </c>
      <c r="J326" s="26" t="s">
        <v>2974</v>
      </c>
      <c r="K326" s="17" t="s">
        <v>964</v>
      </c>
      <c r="L326" s="81"/>
      <c r="M326" s="81">
        <f t="shared" si="26"/>
        <v>1</v>
      </c>
      <c r="N326" s="42"/>
      <c r="O326" s="10"/>
      <c r="P326" s="10">
        <v>15</v>
      </c>
      <c r="Q326" s="10"/>
      <c r="R326"/>
      <c r="U326" s="87" t="str">
        <f t="shared" si="27"/>
        <v xml:space="preserve">82 </v>
      </c>
      <c r="V326" s="87" t="str">
        <f t="shared" si="28"/>
        <v/>
      </c>
    </row>
    <row r="327" spans="1:24" ht="36">
      <c r="B327" s="233" t="s">
        <v>1993</v>
      </c>
      <c r="C327" s="233"/>
      <c r="D327" s="233"/>
      <c r="E327" s="78" t="s">
        <v>1453</v>
      </c>
      <c r="F327" s="54"/>
      <c r="G327" s="251">
        <v>9162</v>
      </c>
      <c r="H327" s="78" t="s">
        <v>1164</v>
      </c>
      <c r="I327" s="217" t="s">
        <v>1168</v>
      </c>
      <c r="J327" s="78" t="s">
        <v>1129</v>
      </c>
      <c r="K327" s="17" t="s">
        <v>966</v>
      </c>
      <c r="L327" s="81" t="str">
        <f t="shared" si="30"/>
        <v>EngineMount</v>
      </c>
      <c r="M327" s="81" t="b">
        <f t="shared" si="26"/>
        <v>0</v>
      </c>
      <c r="N327" s="42"/>
      <c r="O327" s="10">
        <v>34</v>
      </c>
      <c r="P327" s="10">
        <v>2</v>
      </c>
      <c r="Q327" s="10">
        <v>34</v>
      </c>
      <c r="R327"/>
      <c r="U327" s="87" t="str">
        <f t="shared" si="27"/>
        <v>4612</v>
      </c>
      <c r="V327" s="87" t="str">
        <f t="shared" si="28"/>
        <v>ENG MNT</v>
      </c>
    </row>
    <row r="328" spans="1:24" ht="36">
      <c r="B328" s="233" t="s">
        <v>1993</v>
      </c>
      <c r="C328" s="233"/>
      <c r="D328" s="233"/>
      <c r="E328" s="78" t="s">
        <v>1454</v>
      </c>
      <c r="F328" s="54"/>
      <c r="G328" s="251">
        <v>9162</v>
      </c>
      <c r="H328" s="78" t="s">
        <v>1164</v>
      </c>
      <c r="I328" s="217" t="s">
        <v>1168</v>
      </c>
      <c r="J328" s="78" t="s">
        <v>1129</v>
      </c>
      <c r="K328" s="17" t="s">
        <v>966</v>
      </c>
      <c r="L328" s="81" t="str">
        <f t="shared" si="30"/>
        <v>EngineMount</v>
      </c>
      <c r="M328" s="81" t="b">
        <f t="shared" ref="M328:M351" si="31">IFERROR(FIND(RIGHT(L328,5),N328,1),FALSE)</f>
        <v>0</v>
      </c>
      <c r="N328" s="42"/>
      <c r="O328" s="10">
        <v>16</v>
      </c>
      <c r="P328" s="10">
        <v>1</v>
      </c>
      <c r="Q328" s="10">
        <v>16</v>
      </c>
      <c r="R328"/>
      <c r="U328" s="87" t="str">
        <f t="shared" si="27"/>
        <v>4612</v>
      </c>
      <c r="V328" s="87" t="str">
        <f t="shared" si="28"/>
        <v>ENG MNT</v>
      </c>
    </row>
    <row r="329" spans="1:24" s="126" customFormat="1" ht="36">
      <c r="A329" s="122"/>
      <c r="B329" s="677" t="s">
        <v>1993</v>
      </c>
      <c r="C329" s="677"/>
      <c r="D329" s="677"/>
      <c r="E329" s="395" t="s">
        <v>1455</v>
      </c>
      <c r="F329" s="1184"/>
      <c r="G329" s="1185">
        <v>9184</v>
      </c>
      <c r="H329" s="395" t="s">
        <v>1164</v>
      </c>
      <c r="I329" s="1095" t="s">
        <v>1165</v>
      </c>
      <c r="J329" s="395" t="s">
        <v>1135</v>
      </c>
      <c r="K329" s="106" t="s">
        <v>968</v>
      </c>
      <c r="L329" s="122" t="str">
        <f t="shared" si="30"/>
        <v>EngineMount</v>
      </c>
      <c r="M329" s="122" t="b">
        <f t="shared" si="31"/>
        <v>0</v>
      </c>
      <c r="N329" s="124"/>
      <c r="O329" s="106">
        <v>0</v>
      </c>
      <c r="P329" s="106">
        <v>0</v>
      </c>
      <c r="Q329" s="106">
        <v>0</v>
      </c>
      <c r="T329" s="127"/>
      <c r="U329" s="127" t="str">
        <f t="shared" si="27"/>
        <v>4602</v>
      </c>
      <c r="V329" s="127" t="str">
        <f t="shared" si="28"/>
        <v>ENG MNT</v>
      </c>
      <c r="W329" s="127"/>
      <c r="X329" s="127"/>
    </row>
    <row r="330" spans="1:24" ht="36">
      <c r="A330" s="182" t="s">
        <v>3597</v>
      </c>
      <c r="B330" s="233" t="s">
        <v>2907</v>
      </c>
      <c r="C330" s="233"/>
      <c r="D330" s="233"/>
      <c r="E330" s="395" t="s">
        <v>1456</v>
      </c>
      <c r="F330" s="56"/>
      <c r="G330" s="252" t="s">
        <v>1515</v>
      </c>
      <c r="H330" s="64" t="s">
        <v>1164</v>
      </c>
      <c r="I330" s="200" t="s">
        <v>1165</v>
      </c>
      <c r="J330" s="64" t="s">
        <v>1131</v>
      </c>
      <c r="K330" s="17" t="s">
        <v>970</v>
      </c>
      <c r="L330" s="81" t="str">
        <f t="shared" si="30"/>
        <v>EngineMount</v>
      </c>
      <c r="M330" s="81" t="b">
        <f t="shared" si="31"/>
        <v>0</v>
      </c>
      <c r="N330" s="42"/>
      <c r="O330" s="10"/>
      <c r="P330" s="106" t="s">
        <v>1978</v>
      </c>
      <c r="Q330" s="10"/>
      <c r="R330"/>
      <c r="U330" s="87" t="str">
        <f t="shared" si="27"/>
        <v>5418</v>
      </c>
      <c r="V330" s="87" t="str">
        <f t="shared" si="28"/>
        <v>ENG MNT</v>
      </c>
    </row>
    <row r="331" spans="1:24" ht="24" customHeight="1">
      <c r="B331" s="233" t="s">
        <v>1986</v>
      </c>
      <c r="C331" s="233"/>
      <c r="D331" s="233"/>
      <c r="E331" s="64" t="s">
        <v>1457</v>
      </c>
      <c r="F331" s="17"/>
      <c r="G331" s="236" t="s">
        <v>1504</v>
      </c>
      <c r="H331" s="64" t="s">
        <v>1164</v>
      </c>
      <c r="I331" s="200" t="s">
        <v>1166</v>
      </c>
      <c r="J331" s="64" t="s">
        <v>1130</v>
      </c>
      <c r="K331" s="8" t="s">
        <v>972</v>
      </c>
      <c r="L331" s="81" t="str">
        <f t="shared" si="30"/>
        <v>EngineMount</v>
      </c>
      <c r="M331" s="81" t="b">
        <f t="shared" si="31"/>
        <v>0</v>
      </c>
      <c r="N331" s="42"/>
      <c r="O331" s="12">
        <v>50</v>
      </c>
      <c r="P331" s="12">
        <v>1</v>
      </c>
      <c r="Q331" s="12">
        <v>50</v>
      </c>
      <c r="R331"/>
      <c r="U331" s="87" t="str">
        <f t="shared" si="27"/>
        <v>6497</v>
      </c>
      <c r="V331" s="87" t="str">
        <f t="shared" si="28"/>
        <v>ENG MNT</v>
      </c>
    </row>
    <row r="332" spans="1:24" ht="30" customHeight="1">
      <c r="B332" s="233" t="s">
        <v>1986</v>
      </c>
      <c r="C332" s="233"/>
      <c r="D332" s="233"/>
      <c r="E332" s="64" t="s">
        <v>1458</v>
      </c>
      <c r="F332" s="17"/>
      <c r="G332" s="236" t="s">
        <v>1503</v>
      </c>
      <c r="H332" s="64" t="s">
        <v>1164</v>
      </c>
      <c r="I332" s="200" t="s">
        <v>1165</v>
      </c>
      <c r="J332" s="64" t="s">
        <v>1130</v>
      </c>
      <c r="K332" s="8" t="s">
        <v>974</v>
      </c>
      <c r="L332" s="81" t="str">
        <f t="shared" si="30"/>
        <v>EngineMount</v>
      </c>
      <c r="M332" s="81" t="b">
        <f t="shared" si="31"/>
        <v>0</v>
      </c>
      <c r="N332" s="42"/>
      <c r="O332" s="12">
        <v>100</v>
      </c>
      <c r="P332" s="12">
        <v>2</v>
      </c>
      <c r="Q332" s="12">
        <v>100</v>
      </c>
      <c r="R332"/>
      <c r="U332" s="87" t="str">
        <f t="shared" si="27"/>
        <v>6486</v>
      </c>
      <c r="V332" s="87" t="str">
        <f t="shared" si="28"/>
        <v>ENG MNT</v>
      </c>
    </row>
    <row r="333" spans="1:24" ht="30" customHeight="1">
      <c r="C333" s="233"/>
      <c r="D333" s="233"/>
      <c r="E333" s="64"/>
      <c r="F333" s="17"/>
      <c r="G333" s="236"/>
      <c r="H333" s="64" t="s">
        <v>1164</v>
      </c>
      <c r="I333" s="200"/>
      <c r="J333" s="64"/>
      <c r="K333" s="8"/>
      <c r="L333" s="81" t="str">
        <f t="shared" si="30"/>
        <v>EngineMount</v>
      </c>
      <c r="M333" s="81" t="b">
        <f t="shared" si="31"/>
        <v>0</v>
      </c>
      <c r="N333" s="42"/>
      <c r="O333" s="12"/>
      <c r="P333" s="12"/>
      <c r="Q333" s="12"/>
      <c r="R333"/>
      <c r="U333" s="87" t="str">
        <f t="shared" si="27"/>
        <v/>
      </c>
      <c r="V333" s="87" t="str">
        <f t="shared" si="28"/>
        <v/>
      </c>
    </row>
    <row r="334" spans="1:24" s="126" customFormat="1" ht="25.5" customHeight="1">
      <c r="A334" s="122" t="s">
        <v>3543</v>
      </c>
      <c r="B334" s="677" t="s">
        <v>1986</v>
      </c>
      <c r="C334" s="677"/>
      <c r="D334" s="677"/>
      <c r="E334" s="395" t="s">
        <v>1459</v>
      </c>
      <c r="F334" s="106"/>
      <c r="G334" s="398" t="s">
        <v>1502</v>
      </c>
      <c r="H334" s="395" t="s">
        <v>1164</v>
      </c>
      <c r="I334" s="1095" t="s">
        <v>1168</v>
      </c>
      <c r="J334" s="395" t="s">
        <v>1129</v>
      </c>
      <c r="K334" s="375" t="s">
        <v>976</v>
      </c>
      <c r="L334" s="122" t="str">
        <f t="shared" si="30"/>
        <v>EngineMount</v>
      </c>
      <c r="M334" s="122" t="b">
        <f t="shared" si="31"/>
        <v>0</v>
      </c>
      <c r="N334" s="124"/>
      <c r="O334" s="107">
        <v>0</v>
      </c>
      <c r="P334" s="107">
        <v>0</v>
      </c>
      <c r="Q334" s="107">
        <v>0</v>
      </c>
      <c r="T334" s="127"/>
      <c r="U334" s="127" t="str">
        <f t="shared" ref="U334:U397" si="32">MID(E334,3,4)</f>
        <v>6481</v>
      </c>
      <c r="V334" s="127" t="str">
        <f t="shared" ref="V334:V397" si="33">IF(LEN(U334)=4,"ENG MNT", "")</f>
        <v>ENG MNT</v>
      </c>
      <c r="W334" s="127"/>
      <c r="X334" s="127"/>
    </row>
    <row r="335" spans="1:24" ht="28.5" customHeight="1">
      <c r="A335" s="81" t="s">
        <v>3526</v>
      </c>
      <c r="B335" s="233" t="s">
        <v>1986</v>
      </c>
      <c r="C335" s="233"/>
      <c r="D335" s="233"/>
      <c r="E335" s="64" t="s">
        <v>1460</v>
      </c>
      <c r="F335" s="17"/>
      <c r="G335" s="236" t="s">
        <v>1501</v>
      </c>
      <c r="H335" s="64" t="s">
        <v>1164</v>
      </c>
      <c r="I335" s="200" t="s">
        <v>1168</v>
      </c>
      <c r="J335" s="64" t="s">
        <v>1129</v>
      </c>
      <c r="K335" s="8" t="s">
        <v>978</v>
      </c>
      <c r="L335" s="81" t="str">
        <f t="shared" si="30"/>
        <v>EngineMount</v>
      </c>
      <c r="M335" s="81" t="b">
        <f t="shared" si="31"/>
        <v>0</v>
      </c>
      <c r="N335" s="42"/>
      <c r="O335" s="12">
        <v>51</v>
      </c>
      <c r="P335" s="12">
        <v>3</v>
      </c>
      <c r="Q335" s="12">
        <v>51</v>
      </c>
      <c r="R335"/>
      <c r="U335" s="87" t="str">
        <f t="shared" si="32"/>
        <v>6465</v>
      </c>
      <c r="V335" s="87" t="str">
        <f t="shared" si="33"/>
        <v>ENG MNT</v>
      </c>
    </row>
    <row r="336" spans="1:24" ht="30.75" customHeight="1">
      <c r="C336" s="233"/>
      <c r="D336" s="233"/>
      <c r="E336" s="64" t="s">
        <v>1461</v>
      </c>
      <c r="F336" s="17"/>
      <c r="G336" s="236" t="s">
        <v>1500</v>
      </c>
      <c r="H336" s="64" t="s">
        <v>1164</v>
      </c>
      <c r="I336" s="200" t="s">
        <v>1165</v>
      </c>
      <c r="J336" s="64" t="s">
        <v>1129</v>
      </c>
      <c r="K336" s="8" t="s">
        <v>980</v>
      </c>
      <c r="L336" s="81" t="str">
        <f t="shared" si="30"/>
        <v>EngineMount</v>
      </c>
      <c r="M336" s="81" t="b">
        <f t="shared" si="31"/>
        <v>0</v>
      </c>
      <c r="N336" s="42"/>
      <c r="O336" s="12">
        <v>90</v>
      </c>
      <c r="P336" s="12">
        <v>3</v>
      </c>
      <c r="Q336" s="12">
        <v>90</v>
      </c>
      <c r="R336"/>
      <c r="U336" s="87" t="str">
        <f t="shared" si="32"/>
        <v>6485</v>
      </c>
      <c r="V336" s="87" t="str">
        <f t="shared" si="33"/>
        <v>ENG MNT</v>
      </c>
    </row>
    <row r="337" spans="1:24" ht="30" customHeight="1">
      <c r="A337" s="81" t="s">
        <v>3526</v>
      </c>
      <c r="C337" s="233"/>
      <c r="D337" s="233"/>
      <c r="E337" s="64" t="s">
        <v>1462</v>
      </c>
      <c r="F337" s="17"/>
      <c r="G337" s="236" t="s">
        <v>1499</v>
      </c>
      <c r="H337" s="64" t="s">
        <v>1164</v>
      </c>
      <c r="I337" s="200" t="s">
        <v>1166</v>
      </c>
      <c r="J337" s="64" t="s">
        <v>1130</v>
      </c>
      <c r="K337" s="8" t="s">
        <v>982</v>
      </c>
      <c r="L337" s="81" t="str">
        <f t="shared" si="30"/>
        <v>EngineMount</v>
      </c>
      <c r="M337" s="81" t="b">
        <f t="shared" si="31"/>
        <v>0</v>
      </c>
      <c r="N337" s="42"/>
      <c r="O337" s="12">
        <v>80</v>
      </c>
      <c r="P337" s="12">
        <v>2</v>
      </c>
      <c r="Q337" s="12">
        <v>80</v>
      </c>
      <c r="R337"/>
      <c r="U337" s="87" t="str">
        <f t="shared" si="32"/>
        <v>4405</v>
      </c>
      <c r="V337" s="87" t="str">
        <f t="shared" si="33"/>
        <v>ENG MNT</v>
      </c>
    </row>
    <row r="338" spans="1:24" ht="33.75" customHeight="1">
      <c r="A338" s="81" t="s">
        <v>4038</v>
      </c>
      <c r="B338" s="233" t="s">
        <v>1986</v>
      </c>
      <c r="C338" s="233"/>
      <c r="D338" s="233"/>
      <c r="E338" s="64" t="s">
        <v>1463</v>
      </c>
      <c r="F338" s="17"/>
      <c r="G338" s="236" t="s">
        <v>1515</v>
      </c>
      <c r="H338" s="64" t="s">
        <v>1164</v>
      </c>
      <c r="I338" s="200" t="s">
        <v>1168</v>
      </c>
      <c r="J338" s="64" t="s">
        <v>1129</v>
      </c>
      <c r="K338" s="8" t="s">
        <v>984</v>
      </c>
      <c r="L338" s="81" t="str">
        <f t="shared" si="30"/>
        <v>EngineMount</v>
      </c>
      <c r="M338" s="81" t="b">
        <f t="shared" si="31"/>
        <v>0</v>
      </c>
      <c r="N338" s="42"/>
      <c r="O338" s="12">
        <v>36</v>
      </c>
      <c r="P338" s="12">
        <v>2</v>
      </c>
      <c r="Q338" s="12">
        <v>36</v>
      </c>
      <c r="R338"/>
      <c r="U338" s="87" t="str">
        <f t="shared" si="32"/>
        <v>9070</v>
      </c>
      <c r="V338" s="87" t="str">
        <f t="shared" si="33"/>
        <v>ENG MNT</v>
      </c>
    </row>
    <row r="339" spans="1:24" ht="29.25" customHeight="1">
      <c r="A339" s="81" t="s">
        <v>3527</v>
      </c>
      <c r="B339" s="233" t="s">
        <v>1986</v>
      </c>
      <c r="C339" s="233"/>
      <c r="D339" s="233"/>
      <c r="E339" s="64" t="s">
        <v>1464</v>
      </c>
      <c r="F339" s="17"/>
      <c r="G339" s="236"/>
      <c r="H339" s="64" t="s">
        <v>1164</v>
      </c>
      <c r="I339" s="200" t="s">
        <v>1165</v>
      </c>
      <c r="J339" s="64" t="s">
        <v>1129</v>
      </c>
      <c r="K339" s="8" t="s">
        <v>986</v>
      </c>
      <c r="L339" s="81" t="str">
        <f t="shared" si="30"/>
        <v>EngineMount</v>
      </c>
      <c r="M339" s="81" t="b">
        <f t="shared" si="31"/>
        <v>0</v>
      </c>
      <c r="N339" s="42"/>
      <c r="O339" s="12">
        <v>72</v>
      </c>
      <c r="P339" s="12">
        <v>4</v>
      </c>
      <c r="Q339" s="12">
        <v>72</v>
      </c>
      <c r="R339"/>
      <c r="U339" s="87" t="str">
        <f t="shared" si="32"/>
        <v>4404</v>
      </c>
      <c r="V339" s="87" t="str">
        <f t="shared" si="33"/>
        <v>ENG MNT</v>
      </c>
    </row>
    <row r="340" spans="1:24" ht="31.5" customHeight="1">
      <c r="A340" s="81" t="s">
        <v>3545</v>
      </c>
      <c r="B340" s="233" t="s">
        <v>1986</v>
      </c>
      <c r="C340" s="233"/>
      <c r="D340" s="233"/>
      <c r="E340" s="64" t="s">
        <v>1465</v>
      </c>
      <c r="F340" s="17"/>
      <c r="G340" s="236" t="s">
        <v>1515</v>
      </c>
      <c r="H340" s="64" t="s">
        <v>1164</v>
      </c>
      <c r="I340" s="200" t="s">
        <v>1167</v>
      </c>
      <c r="J340" s="64" t="s">
        <v>1142</v>
      </c>
      <c r="K340" s="8" t="s">
        <v>988</v>
      </c>
      <c r="L340" s="81" t="str">
        <f t="shared" si="30"/>
        <v>EngineMount</v>
      </c>
      <c r="M340" s="81" t="b">
        <f t="shared" si="31"/>
        <v>0</v>
      </c>
      <c r="N340" s="42"/>
      <c r="O340" s="12">
        <v>40</v>
      </c>
      <c r="P340" s="12">
        <v>2</v>
      </c>
      <c r="Q340" s="12">
        <v>40</v>
      </c>
      <c r="R340"/>
      <c r="U340" s="87" t="str">
        <f t="shared" si="32"/>
        <v>6460</v>
      </c>
      <c r="V340" s="87" t="str">
        <f t="shared" si="33"/>
        <v>ENG MNT</v>
      </c>
    </row>
    <row r="341" spans="1:24" ht="33.75" customHeight="1">
      <c r="A341" s="81" t="s">
        <v>3522</v>
      </c>
      <c r="B341" s="233" t="s">
        <v>1986</v>
      </c>
      <c r="C341" s="233"/>
      <c r="D341" s="233"/>
      <c r="E341" s="64" t="s">
        <v>1466</v>
      </c>
      <c r="G341" s="1" t="s">
        <v>1497</v>
      </c>
      <c r="H341" s="64" t="s">
        <v>1164</v>
      </c>
      <c r="I341" s="200" t="s">
        <v>1165</v>
      </c>
      <c r="J341" s="64" t="s">
        <v>1130</v>
      </c>
      <c r="K341" s="8" t="s">
        <v>990</v>
      </c>
      <c r="L341" s="81" t="str">
        <f t="shared" si="30"/>
        <v>EngineMount</v>
      </c>
      <c r="M341" s="81" t="b">
        <f t="shared" si="31"/>
        <v>0</v>
      </c>
      <c r="N341" s="42"/>
      <c r="O341" s="12">
        <v>40</v>
      </c>
      <c r="P341" s="12">
        <v>1</v>
      </c>
      <c r="Q341" s="12">
        <v>40</v>
      </c>
      <c r="R341"/>
      <c r="U341" s="87" t="str">
        <f t="shared" si="32"/>
        <v>6496</v>
      </c>
      <c r="V341" s="87" t="str">
        <f t="shared" si="33"/>
        <v>ENG MNT</v>
      </c>
    </row>
    <row r="342" spans="1:24" s="126" customFormat="1" ht="27" customHeight="1">
      <c r="A342" s="122"/>
      <c r="B342" s="677" t="s">
        <v>1986</v>
      </c>
      <c r="C342" s="677"/>
      <c r="D342" s="677"/>
      <c r="E342" s="395" t="s">
        <v>1917</v>
      </c>
      <c r="F342" s="123"/>
      <c r="G342" s="395" t="s">
        <v>1515</v>
      </c>
      <c r="H342" s="395" t="s">
        <v>1164</v>
      </c>
      <c r="I342" s="1095" t="s">
        <v>1168</v>
      </c>
      <c r="J342" s="395" t="s">
        <v>1129</v>
      </c>
      <c r="K342" s="1096" t="s">
        <v>993</v>
      </c>
      <c r="L342" s="122" t="str">
        <f t="shared" si="30"/>
        <v>EngineMount</v>
      </c>
      <c r="M342" s="122" t="b">
        <f t="shared" si="31"/>
        <v>0</v>
      </c>
      <c r="N342" s="124"/>
      <c r="O342" s="107">
        <v>0</v>
      </c>
      <c r="P342" s="107">
        <v>0</v>
      </c>
      <c r="Q342" s="107">
        <v>0</v>
      </c>
      <c r="T342" s="127"/>
      <c r="U342" s="127" t="str">
        <f t="shared" si="32"/>
        <v>4403</v>
      </c>
      <c r="V342" s="127" t="str">
        <f t="shared" si="33"/>
        <v>ENG MNT</v>
      </c>
      <c r="W342" s="127"/>
      <c r="X342" s="127"/>
    </row>
    <row r="343" spans="1:24" ht="31.5" customHeight="1">
      <c r="A343" s="81" t="s">
        <v>3527</v>
      </c>
      <c r="C343" s="233"/>
      <c r="D343" s="233"/>
      <c r="E343" s="64" t="s">
        <v>1971</v>
      </c>
      <c r="G343" s="1" t="s">
        <v>2963</v>
      </c>
      <c r="H343" s="64" t="s">
        <v>1164</v>
      </c>
      <c r="I343" s="200" t="s">
        <v>1168</v>
      </c>
      <c r="J343" s="64" t="s">
        <v>1129</v>
      </c>
      <c r="K343" s="57" t="s">
        <v>995</v>
      </c>
      <c r="L343" s="81" t="str">
        <f t="shared" ref="L343:L350" si="34">IF(LEFT(E343,1)="B",IF(IFERROR(FIND("Handle",N343,1),"!door")="!door","PowerMirror","DoorHandle"),IF(LEFT(E343,2)="DS","DoorHandle",IF(LEFT(E343,2)="IF","DoorHandle","EngineMount")))</f>
        <v>EngineMount</v>
      </c>
      <c r="M343" s="81" t="b">
        <f t="shared" si="31"/>
        <v>0</v>
      </c>
      <c r="N343" s="42"/>
      <c r="O343" s="12">
        <v>72</v>
      </c>
      <c r="P343" s="12">
        <v>6</v>
      </c>
      <c r="Q343" s="12">
        <v>72</v>
      </c>
      <c r="R343"/>
      <c r="U343" s="87" t="str">
        <f t="shared" si="32"/>
        <v>4402</v>
      </c>
      <c r="V343" s="87" t="str">
        <f t="shared" si="33"/>
        <v>ENG MNT</v>
      </c>
    </row>
    <row r="344" spans="1:24" ht="31.5" customHeight="1">
      <c r="C344" s="233"/>
      <c r="D344" s="233"/>
      <c r="E344" s="64" t="s">
        <v>1075</v>
      </c>
      <c r="H344" s="64" t="s">
        <v>1164</v>
      </c>
      <c r="I344" s="200" t="s">
        <v>1170</v>
      </c>
      <c r="J344" s="64" t="s">
        <v>1158</v>
      </c>
      <c r="K344" s="57"/>
      <c r="L344" s="81" t="str">
        <f t="shared" si="34"/>
        <v>EngineMount</v>
      </c>
      <c r="M344" s="81" t="b">
        <f t="shared" si="31"/>
        <v>0</v>
      </c>
      <c r="N344" s="42"/>
      <c r="O344" s="12"/>
      <c r="P344" s="12"/>
      <c r="Q344" s="12"/>
      <c r="R344"/>
      <c r="U344" s="87" t="str">
        <f t="shared" si="32"/>
        <v>39=4</v>
      </c>
      <c r="V344" s="87" t="str">
        <f t="shared" si="33"/>
        <v>ENG MNT</v>
      </c>
    </row>
    <row r="345" spans="1:24" ht="35.25" customHeight="1">
      <c r="A345" s="81" t="s">
        <v>3544</v>
      </c>
      <c r="B345" s="233" t="s">
        <v>1986</v>
      </c>
      <c r="C345" s="233"/>
      <c r="D345" s="233"/>
      <c r="E345" s="395" t="s">
        <v>1066</v>
      </c>
      <c r="F345" s="8"/>
      <c r="G345" s="64" t="s">
        <v>2000</v>
      </c>
      <c r="H345" s="64" t="s">
        <v>1164</v>
      </c>
      <c r="I345" s="200" t="s">
        <v>1168</v>
      </c>
      <c r="J345" s="64" t="s">
        <v>1955</v>
      </c>
      <c r="K345" s="8" t="s">
        <v>998</v>
      </c>
      <c r="L345" s="81" t="str">
        <f t="shared" si="34"/>
        <v>EngineMount</v>
      </c>
      <c r="M345" s="81" t="b">
        <f t="shared" si="31"/>
        <v>0</v>
      </c>
      <c r="N345" s="42"/>
      <c r="O345" s="12"/>
      <c r="P345" s="12"/>
      <c r="Q345" s="12">
        <v>0</v>
      </c>
      <c r="R345"/>
      <c r="U345" s="87" t="str">
        <f t="shared" si="32"/>
        <v>6494</v>
      </c>
      <c r="V345" s="87" t="str">
        <f t="shared" si="33"/>
        <v>ENG MNT</v>
      </c>
    </row>
    <row r="346" spans="1:24" ht="32.25" customHeight="1">
      <c r="A346" s="81" t="s">
        <v>3526</v>
      </c>
      <c r="C346" s="233"/>
      <c r="D346" s="233"/>
      <c r="E346" s="64" t="s">
        <v>1467</v>
      </c>
      <c r="F346" s="8"/>
      <c r="G346" s="64">
        <v>8978</v>
      </c>
      <c r="H346" s="64" t="s">
        <v>1164</v>
      </c>
      <c r="I346" s="200" t="s">
        <v>1168</v>
      </c>
      <c r="J346" s="64" t="s">
        <v>1955</v>
      </c>
      <c r="K346" s="8" t="s">
        <v>1001</v>
      </c>
      <c r="L346" s="81" t="str">
        <f t="shared" si="34"/>
        <v>EngineMount</v>
      </c>
      <c r="M346" s="81" t="b">
        <f t="shared" si="31"/>
        <v>0</v>
      </c>
      <c r="N346" s="42"/>
      <c r="O346" s="12">
        <v>72</v>
      </c>
      <c r="P346" s="12">
        <v>4</v>
      </c>
      <c r="Q346" s="12">
        <v>72</v>
      </c>
      <c r="R346"/>
      <c r="U346" s="87" t="str">
        <f t="shared" si="32"/>
        <v>6464</v>
      </c>
      <c r="V346" s="87" t="str">
        <f t="shared" si="33"/>
        <v>ENG MNT</v>
      </c>
    </row>
    <row r="347" spans="1:24" ht="29.25" customHeight="1">
      <c r="C347" s="233"/>
      <c r="D347" s="233"/>
      <c r="E347" s="64" t="s">
        <v>1468</v>
      </c>
      <c r="F347" s="8"/>
      <c r="G347" s="64" t="s">
        <v>1515</v>
      </c>
      <c r="H347" s="64" t="s">
        <v>1164</v>
      </c>
      <c r="I347" s="200" t="s">
        <v>1166</v>
      </c>
      <c r="J347" s="64" t="s">
        <v>1130</v>
      </c>
      <c r="K347" s="15" t="s">
        <v>1004</v>
      </c>
      <c r="L347" s="81" t="str">
        <f t="shared" si="34"/>
        <v>EngineMount</v>
      </c>
      <c r="M347" s="81" t="b">
        <f t="shared" si="31"/>
        <v>0</v>
      </c>
      <c r="N347" s="42"/>
      <c r="O347" s="12">
        <v>36</v>
      </c>
      <c r="P347" s="12">
        <v>1</v>
      </c>
      <c r="Q347" s="12">
        <v>36</v>
      </c>
      <c r="R347"/>
      <c r="U347" s="87" t="str">
        <f t="shared" si="32"/>
        <v>113P</v>
      </c>
      <c r="V347" s="87" t="str">
        <f t="shared" si="33"/>
        <v>ENG MNT</v>
      </c>
    </row>
    <row r="348" spans="1:24" ht="31.5" customHeight="1">
      <c r="A348" s="81" t="s">
        <v>3647</v>
      </c>
      <c r="B348" s="233" t="s">
        <v>1986</v>
      </c>
      <c r="C348" s="233"/>
      <c r="D348" s="233"/>
      <c r="E348" s="395" t="s">
        <v>1469</v>
      </c>
      <c r="F348" s="8"/>
      <c r="G348" s="64" t="s">
        <v>1496</v>
      </c>
      <c r="H348" s="64" t="s">
        <v>1164</v>
      </c>
      <c r="I348" s="200" t="s">
        <v>1166</v>
      </c>
      <c r="J348" s="64" t="s">
        <v>1130</v>
      </c>
      <c r="K348" s="15" t="s">
        <v>1007</v>
      </c>
      <c r="L348" s="81" t="str">
        <f t="shared" si="34"/>
        <v>EngineMount</v>
      </c>
      <c r="M348" s="81" t="b">
        <f t="shared" si="31"/>
        <v>0</v>
      </c>
      <c r="N348" s="42"/>
      <c r="O348" s="12">
        <v>0</v>
      </c>
      <c r="P348" s="12">
        <v>0</v>
      </c>
      <c r="Q348" s="107">
        <v>0</v>
      </c>
      <c r="R348"/>
      <c r="U348" s="87" t="str">
        <f t="shared" si="32"/>
        <v>4419</v>
      </c>
      <c r="V348" s="87" t="str">
        <f t="shared" si="33"/>
        <v>ENG MNT</v>
      </c>
    </row>
    <row r="349" spans="1:24" ht="31.5" customHeight="1">
      <c r="B349" s="233" t="s">
        <v>1986</v>
      </c>
      <c r="C349" s="233"/>
      <c r="D349" s="233"/>
      <c r="E349" s="64" t="s">
        <v>1470</v>
      </c>
      <c r="F349" s="8"/>
      <c r="G349" s="64" t="s">
        <v>1495</v>
      </c>
      <c r="H349" s="64" t="s">
        <v>1164</v>
      </c>
      <c r="I349" s="200" t="s">
        <v>1168</v>
      </c>
      <c r="J349" s="64" t="s">
        <v>1129</v>
      </c>
      <c r="K349" s="15" t="s">
        <v>1010</v>
      </c>
      <c r="L349" s="81" t="str">
        <f t="shared" si="34"/>
        <v>EngineMount</v>
      </c>
      <c r="M349" s="81" t="b">
        <f t="shared" si="31"/>
        <v>0</v>
      </c>
      <c r="N349" s="42"/>
      <c r="O349" s="12">
        <v>26</v>
      </c>
      <c r="P349" s="12">
        <v>2</v>
      </c>
      <c r="Q349" s="12">
        <v>26</v>
      </c>
      <c r="R349"/>
      <c r="U349" s="87" t="str">
        <f t="shared" si="32"/>
        <v>4425</v>
      </c>
      <c r="V349" s="87" t="str">
        <f t="shared" si="33"/>
        <v>ENG MNT</v>
      </c>
    </row>
    <row r="350" spans="1:24" s="126" customFormat="1" ht="27" customHeight="1">
      <c r="A350" s="122"/>
      <c r="B350" s="677" t="s">
        <v>1935</v>
      </c>
      <c r="C350" s="677"/>
      <c r="D350" s="677"/>
      <c r="E350" s="941">
        <v>4348</v>
      </c>
      <c r="F350" s="942"/>
      <c r="G350" s="943">
        <v>9582</v>
      </c>
      <c r="H350" s="941" t="s">
        <v>1164</v>
      </c>
      <c r="I350" s="944" t="s">
        <v>1169</v>
      </c>
      <c r="J350" s="941" t="s">
        <v>1956</v>
      </c>
      <c r="K350" s="106"/>
      <c r="L350" s="122" t="str">
        <f t="shared" si="34"/>
        <v>EngineMount</v>
      </c>
      <c r="M350" s="122" t="b">
        <f t="shared" si="31"/>
        <v>0</v>
      </c>
      <c r="N350" s="106"/>
      <c r="O350" s="945">
        <v>0</v>
      </c>
      <c r="P350" s="946">
        <v>0</v>
      </c>
      <c r="Q350" s="947">
        <v>0</v>
      </c>
      <c r="R350" s="107">
        <v>540</v>
      </c>
      <c r="T350" s="127"/>
      <c r="U350" s="127" t="str">
        <f t="shared" si="32"/>
        <v>48</v>
      </c>
      <c r="V350" s="127" t="str">
        <f t="shared" si="33"/>
        <v/>
      </c>
      <c r="W350" s="127"/>
      <c r="X350" s="127"/>
    </row>
    <row r="351" spans="1:24" ht="24" customHeight="1">
      <c r="C351" s="233"/>
      <c r="D351" s="233"/>
      <c r="E351" s="80"/>
      <c r="F351" s="121"/>
      <c r="G351" s="254" t="s">
        <v>1515</v>
      </c>
      <c r="H351" s="80"/>
      <c r="I351" s="218" t="s">
        <v>1108</v>
      </c>
      <c r="J351" s="80" t="s">
        <v>1108</v>
      </c>
      <c r="K351" s="17"/>
      <c r="L351" s="81"/>
      <c r="M351" s="81">
        <f t="shared" si="31"/>
        <v>1</v>
      </c>
      <c r="N351" s="17"/>
      <c r="O351" s="117"/>
      <c r="P351" s="118"/>
      <c r="Q351" s="119"/>
      <c r="R351" s="18">
        <v>32</v>
      </c>
      <c r="U351" s="87" t="str">
        <f t="shared" si="32"/>
        <v/>
      </c>
      <c r="V351" s="87" t="str">
        <f t="shared" si="33"/>
        <v/>
      </c>
    </row>
    <row r="352" spans="1:24" ht="24" thickBot="1">
      <c r="B352" s="234"/>
      <c r="C352" s="234"/>
      <c r="D352" s="234"/>
      <c r="E352" s="76"/>
      <c r="F352" s="333"/>
      <c r="G352" s="334" t="s">
        <v>1515</v>
      </c>
      <c r="H352" s="335"/>
      <c r="I352" s="342"/>
      <c r="J352" s="335"/>
      <c r="K352" s="336"/>
      <c r="L352" s="332"/>
      <c r="M352" s="332"/>
      <c r="N352" s="336"/>
      <c r="O352" s="337"/>
      <c r="P352" s="338"/>
      <c r="Q352" s="339"/>
      <c r="T352" s="345" t="s">
        <v>1910</v>
      </c>
      <c r="U352" s="87" t="str">
        <f t="shared" si="32"/>
        <v/>
      </c>
      <c r="V352" s="87" t="str">
        <f t="shared" si="33"/>
        <v/>
      </c>
    </row>
    <row r="353" spans="1:22" s="127" customFormat="1">
      <c r="A353" s="880" t="s">
        <v>3485</v>
      </c>
      <c r="B353" s="1367"/>
      <c r="C353" s="1368"/>
      <c r="D353" s="1368"/>
      <c r="E353" s="1369" t="s">
        <v>1966</v>
      </c>
      <c r="F353" s="1370" t="s">
        <v>1914</v>
      </c>
      <c r="G353" s="1369">
        <v>9202</v>
      </c>
      <c r="H353" s="1369" t="s">
        <v>1164</v>
      </c>
      <c r="I353" s="1371"/>
      <c r="J353" s="1369" t="s">
        <v>1931</v>
      </c>
      <c r="K353" s="1369"/>
      <c r="L353" s="1369"/>
      <c r="M353" s="1369"/>
      <c r="N353" s="1369"/>
      <c r="O353" s="1372">
        <v>0</v>
      </c>
      <c r="P353" s="1373">
        <v>0</v>
      </c>
      <c r="Q353" s="1373">
        <v>0</v>
      </c>
      <c r="R353" s="886"/>
      <c r="S353" s="126"/>
      <c r="U353" s="127" t="str">
        <f t="shared" si="32"/>
        <v>nda</v>
      </c>
      <c r="V353" s="127" t="str">
        <f t="shared" si="33"/>
        <v/>
      </c>
    </row>
    <row r="354" spans="1:22" s="127" customFormat="1">
      <c r="A354" s="880" t="s">
        <v>3602</v>
      </c>
      <c r="B354" s="398" t="s">
        <v>1936</v>
      </c>
      <c r="C354" s="106"/>
      <c r="D354" s="106"/>
      <c r="E354" s="390" t="s">
        <v>1845</v>
      </c>
      <c r="F354" s="390"/>
      <c r="G354" s="106">
        <v>2926</v>
      </c>
      <c r="H354" s="106" t="s">
        <v>1164</v>
      </c>
      <c r="I354" s="871"/>
      <c r="J354" s="106" t="s">
        <v>1934</v>
      </c>
      <c r="K354" s="106"/>
      <c r="L354" s="106"/>
      <c r="M354" s="106"/>
      <c r="N354" s="106"/>
      <c r="O354" s="872">
        <v>0</v>
      </c>
      <c r="P354" s="107">
        <v>0</v>
      </c>
      <c r="Q354" s="107">
        <v>0</v>
      </c>
      <c r="R354" s="886"/>
      <c r="S354" s="126"/>
      <c r="U354" s="127" t="str">
        <f t="shared" si="32"/>
        <v>2926</v>
      </c>
      <c r="V354" s="127" t="str">
        <f t="shared" si="33"/>
        <v>ENG MNT</v>
      </c>
    </row>
    <row r="355" spans="1:22" s="87" customFormat="1">
      <c r="A355" s="182" t="s">
        <v>4506</v>
      </c>
      <c r="B355" s="236" t="s">
        <v>1935</v>
      </c>
      <c r="C355" s="17"/>
      <c r="D355" s="17"/>
      <c r="E355" s="659" t="s">
        <v>2964</v>
      </c>
      <c r="F355" s="658"/>
      <c r="G355" s="657" t="s">
        <v>2965</v>
      </c>
      <c r="H355" s="17" t="s">
        <v>1164</v>
      </c>
      <c r="I355" s="343"/>
      <c r="J355" s="17" t="s">
        <v>1487</v>
      </c>
      <c r="K355" s="10"/>
      <c r="L355" s="10"/>
      <c r="M355" s="10"/>
      <c r="N355" s="10"/>
      <c r="O355" s="344">
        <v>90</v>
      </c>
      <c r="P355" s="12">
        <v>6</v>
      </c>
      <c r="Q355" s="12">
        <v>90</v>
      </c>
      <c r="R355" s="3"/>
      <c r="S355"/>
      <c r="U355" s="87" t="str">
        <f t="shared" si="32"/>
        <v>6346</v>
      </c>
      <c r="V355" s="87" t="str">
        <f t="shared" si="33"/>
        <v>ENG MNT</v>
      </c>
    </row>
    <row r="356" spans="1:22" s="87" customFormat="1">
      <c r="A356" s="182" t="s">
        <v>3602</v>
      </c>
      <c r="B356" s="236" t="s">
        <v>1936</v>
      </c>
      <c r="C356" s="17"/>
      <c r="D356" s="17"/>
      <c r="E356" s="351" t="s">
        <v>49</v>
      </c>
      <c r="F356" s="351"/>
      <c r="G356" s="10">
        <v>2925</v>
      </c>
      <c r="H356" s="17" t="s">
        <v>1164</v>
      </c>
      <c r="I356" s="343"/>
      <c r="J356" s="17" t="s">
        <v>1923</v>
      </c>
      <c r="K356" s="10"/>
      <c r="L356" s="10"/>
      <c r="M356" s="10"/>
      <c r="N356" s="10"/>
      <c r="O356" s="344">
        <v>25</v>
      </c>
      <c r="P356" s="12">
        <v>2</v>
      </c>
      <c r="Q356" s="12">
        <v>25</v>
      </c>
      <c r="R356" s="3"/>
      <c r="S356"/>
      <c r="U356" s="87" t="str">
        <f t="shared" si="32"/>
        <v>2925</v>
      </c>
      <c r="V356" s="87" t="str">
        <f t="shared" si="33"/>
        <v>ENG MNT</v>
      </c>
    </row>
    <row r="357" spans="1:22" s="87" customFormat="1">
      <c r="A357" s="182"/>
      <c r="B357" s="236" t="s">
        <v>1935</v>
      </c>
      <c r="C357" s="17"/>
      <c r="D357" s="17"/>
      <c r="E357" s="351" t="s">
        <v>1846</v>
      </c>
      <c r="F357" s="351"/>
      <c r="G357" s="10">
        <v>9252</v>
      </c>
      <c r="H357" s="17" t="s">
        <v>1164</v>
      </c>
      <c r="I357" s="343"/>
      <c r="J357" s="17" t="s">
        <v>1937</v>
      </c>
      <c r="K357" s="10"/>
      <c r="L357" s="10"/>
      <c r="M357" s="10"/>
      <c r="N357" s="10"/>
      <c r="O357" s="344">
        <v>14</v>
      </c>
      <c r="P357" s="12">
        <v>2</v>
      </c>
      <c r="Q357" s="12">
        <v>14</v>
      </c>
      <c r="R357" s="3"/>
      <c r="S357"/>
      <c r="U357" s="87" t="str">
        <f t="shared" si="32"/>
        <v>7349</v>
      </c>
      <c r="V357" s="87" t="str">
        <f t="shared" si="33"/>
        <v>ENG MNT</v>
      </c>
    </row>
    <row r="358" spans="1:22" s="87" customFormat="1">
      <c r="A358" s="182"/>
      <c r="B358" s="236" t="s">
        <v>1976</v>
      </c>
      <c r="C358" s="17"/>
      <c r="D358" s="17"/>
      <c r="E358" s="390" t="s">
        <v>1847</v>
      </c>
      <c r="F358" s="390"/>
      <c r="G358" s="10">
        <v>8178</v>
      </c>
      <c r="H358" s="17" t="s">
        <v>1164</v>
      </c>
      <c r="I358" s="343"/>
      <c r="J358" s="17" t="s">
        <v>1923</v>
      </c>
      <c r="K358" s="10"/>
      <c r="L358" s="10"/>
      <c r="M358" s="10"/>
      <c r="N358" s="10"/>
      <c r="O358" s="344"/>
      <c r="P358" s="107">
        <v>0</v>
      </c>
      <c r="Q358" s="12"/>
      <c r="R358" s="3"/>
      <c r="S358"/>
      <c r="U358" s="87" t="str">
        <f t="shared" si="32"/>
        <v>6260</v>
      </c>
      <c r="V358" s="87" t="str">
        <f t="shared" si="33"/>
        <v>ENG MNT</v>
      </c>
    </row>
    <row r="359" spans="1:22" s="87" customFormat="1">
      <c r="A359" s="182" t="s">
        <v>3521</v>
      </c>
      <c r="B359" s="236" t="s">
        <v>1935</v>
      </c>
      <c r="C359" s="17"/>
      <c r="D359" s="17"/>
      <c r="E359" s="351" t="s">
        <v>1848</v>
      </c>
      <c r="F359" s="351"/>
      <c r="G359" s="10">
        <v>9545</v>
      </c>
      <c r="H359" s="17" t="s">
        <v>1164</v>
      </c>
      <c r="I359" s="343"/>
      <c r="J359" s="17" t="s">
        <v>1487</v>
      </c>
      <c r="K359" s="10"/>
      <c r="L359" s="10"/>
      <c r="M359" s="10"/>
      <c r="N359" s="10"/>
      <c r="O359" s="344">
        <v>19</v>
      </c>
      <c r="P359" s="12">
        <v>1</v>
      </c>
      <c r="Q359" s="12">
        <v>19</v>
      </c>
      <c r="R359" s="3"/>
      <c r="S359"/>
      <c r="U359" s="87" t="str">
        <f t="shared" si="32"/>
        <v>7363</v>
      </c>
      <c r="V359" s="87" t="str">
        <f t="shared" si="33"/>
        <v>ENG MNT</v>
      </c>
    </row>
    <row r="360" spans="1:22" s="127" customFormat="1">
      <c r="A360" s="880"/>
      <c r="B360" s="398" t="s">
        <v>2914</v>
      </c>
      <c r="C360" s="106"/>
      <c r="D360" s="106"/>
      <c r="E360" s="390" t="s">
        <v>1849</v>
      </c>
      <c r="F360" s="390"/>
      <c r="G360" s="106">
        <v>9208</v>
      </c>
      <c r="H360" s="106" t="s">
        <v>1164</v>
      </c>
      <c r="I360" s="871"/>
      <c r="J360" s="106" t="s">
        <v>1850</v>
      </c>
      <c r="K360" s="106"/>
      <c r="L360" s="106"/>
      <c r="M360" s="106"/>
      <c r="N360" s="106"/>
      <c r="O360" s="872"/>
      <c r="P360" s="107">
        <v>0</v>
      </c>
      <c r="Q360" s="107"/>
      <c r="R360" s="887"/>
      <c r="S360" s="888"/>
      <c r="U360" s="127" t="str">
        <f t="shared" si="32"/>
        <v>6935</v>
      </c>
      <c r="V360" s="127" t="str">
        <f t="shared" si="33"/>
        <v>ENG MNT</v>
      </c>
    </row>
    <row r="361" spans="1:22" s="87" customFormat="1">
      <c r="A361" s="182" t="s">
        <v>3481</v>
      </c>
      <c r="B361" s="233" t="s">
        <v>3476</v>
      </c>
      <c r="C361" s="81"/>
      <c r="D361" s="81"/>
      <c r="E361" s="17" t="s">
        <v>1952</v>
      </c>
      <c r="F361" s="351" t="s">
        <v>1851</v>
      </c>
      <c r="G361" s="10">
        <v>9424</v>
      </c>
      <c r="H361" s="17" t="s">
        <v>1164</v>
      </c>
      <c r="I361" s="343"/>
      <c r="J361" s="17" t="s">
        <v>1915</v>
      </c>
      <c r="K361" s="10"/>
      <c r="L361" s="10"/>
      <c r="M361" s="10"/>
      <c r="N361" s="10"/>
      <c r="O361" s="344">
        <v>75</v>
      </c>
      <c r="P361" s="12">
        <v>3</v>
      </c>
      <c r="Q361" s="12">
        <v>75</v>
      </c>
      <c r="R361" s="133"/>
      <c r="S361" s="120"/>
      <c r="U361" s="87" t="str">
        <f t="shared" si="32"/>
        <v>ura</v>
      </c>
      <c r="V361" s="87" t="str">
        <f t="shared" si="33"/>
        <v/>
      </c>
    </row>
    <row r="362" spans="1:22" s="87" customFormat="1">
      <c r="A362" s="182" t="s">
        <v>3467</v>
      </c>
      <c r="B362" s="233"/>
      <c r="C362" s="81"/>
      <c r="D362" s="81"/>
      <c r="E362" s="17" t="s">
        <v>1938</v>
      </c>
      <c r="F362" s="390" t="s">
        <v>1852</v>
      </c>
      <c r="G362" s="106">
        <v>2818</v>
      </c>
      <c r="H362" s="106" t="s">
        <v>1164</v>
      </c>
      <c r="I362" s="871"/>
      <c r="J362" s="106" t="s">
        <v>1915</v>
      </c>
      <c r="K362" s="106"/>
      <c r="L362" s="106"/>
      <c r="M362" s="106"/>
      <c r="N362" s="106"/>
      <c r="O362" s="872"/>
      <c r="P362" s="107"/>
      <c r="Q362" s="107"/>
      <c r="R362" s="133"/>
      <c r="S362" s="120"/>
      <c r="U362" s="87" t="str">
        <f t="shared" si="32"/>
        <v>ev</v>
      </c>
      <c r="V362" s="87" t="str">
        <f t="shared" si="33"/>
        <v/>
      </c>
    </row>
    <row r="363" spans="1:22" s="87" customFormat="1">
      <c r="A363" s="182"/>
      <c r="B363" s="233"/>
      <c r="C363" s="81"/>
      <c r="D363" s="81"/>
      <c r="E363" s="17" t="s">
        <v>1977</v>
      </c>
      <c r="F363" s="390" t="s">
        <v>1853</v>
      </c>
      <c r="G363" s="10">
        <v>3101</v>
      </c>
      <c r="H363" s="17" t="s">
        <v>1164</v>
      </c>
      <c r="I363" s="343"/>
      <c r="J363" s="17" t="s">
        <v>1487</v>
      </c>
      <c r="K363" s="10"/>
      <c r="L363" s="10"/>
      <c r="M363" s="10"/>
      <c r="N363" s="10"/>
      <c r="O363" s="344"/>
      <c r="P363" s="12"/>
      <c r="Q363" s="107">
        <v>0</v>
      </c>
      <c r="R363" s="133"/>
      <c r="S363" s="120"/>
      <c r="U363" s="87" t="str">
        <f t="shared" si="32"/>
        <v>rd</v>
      </c>
      <c r="V363" s="87" t="str">
        <f t="shared" si="33"/>
        <v/>
      </c>
    </row>
    <row r="364" spans="1:22" s="127" customFormat="1">
      <c r="A364" s="880"/>
      <c r="B364" s="677"/>
      <c r="C364" s="122"/>
      <c r="D364" s="122"/>
      <c r="E364" s="106" t="s">
        <v>1938</v>
      </c>
      <c r="F364" s="390" t="s">
        <v>1854</v>
      </c>
      <c r="G364" s="106">
        <v>3184</v>
      </c>
      <c r="H364" s="106" t="s">
        <v>1164</v>
      </c>
      <c r="I364" s="871"/>
      <c r="J364" s="106" t="s">
        <v>1855</v>
      </c>
      <c r="K364" s="106"/>
      <c r="L364" s="106"/>
      <c r="M364" s="106"/>
      <c r="N364" s="106"/>
      <c r="O364" s="872">
        <v>0</v>
      </c>
      <c r="P364" s="107">
        <v>0</v>
      </c>
      <c r="Q364" s="107">
        <v>0</v>
      </c>
      <c r="R364" s="887"/>
      <c r="S364" s="888"/>
      <c r="U364" s="127" t="str">
        <f t="shared" si="32"/>
        <v>ev</v>
      </c>
      <c r="V364" s="127" t="str">
        <f t="shared" si="33"/>
        <v/>
      </c>
    </row>
    <row r="365" spans="1:22" s="87" customFormat="1">
      <c r="A365" s="182"/>
      <c r="B365" s="233"/>
      <c r="C365" s="81"/>
      <c r="D365" s="81"/>
      <c r="E365" s="17" t="s">
        <v>1996</v>
      </c>
      <c r="F365" s="390" t="s">
        <v>1856</v>
      </c>
      <c r="G365" s="10">
        <v>3124</v>
      </c>
      <c r="H365" s="17" t="s">
        <v>1164</v>
      </c>
      <c r="I365" s="343"/>
      <c r="J365" s="17" t="s">
        <v>1921</v>
      </c>
      <c r="K365" s="10"/>
      <c r="L365" s="10"/>
      <c r="M365" s="10"/>
      <c r="N365" s="10"/>
      <c r="O365" s="344">
        <v>0</v>
      </c>
      <c r="P365" s="12">
        <v>0</v>
      </c>
      <c r="Q365" s="107">
        <v>0</v>
      </c>
      <c r="R365" s="133"/>
      <c r="S365" s="120"/>
      <c r="U365" s="87" t="str">
        <f t="shared" si="32"/>
        <v>dge</v>
      </c>
      <c r="V365" s="87" t="str">
        <f t="shared" si="33"/>
        <v/>
      </c>
    </row>
    <row r="366" spans="1:22" s="87" customFormat="1">
      <c r="A366" s="182" t="s">
        <v>4454</v>
      </c>
      <c r="B366" s="233"/>
      <c r="C366" s="81"/>
      <c r="D366" s="81"/>
      <c r="E366" s="17" t="s">
        <v>2986</v>
      </c>
      <c r="F366" s="351" t="s">
        <v>1857</v>
      </c>
      <c r="G366" s="10">
        <v>2897</v>
      </c>
      <c r="H366" s="17" t="s">
        <v>1164</v>
      </c>
      <c r="I366" s="343"/>
      <c r="J366" s="17" t="s">
        <v>1923</v>
      </c>
      <c r="K366" s="10"/>
      <c r="L366" s="10"/>
      <c r="M366" s="10"/>
      <c r="N366" s="10"/>
      <c r="O366" s="344"/>
      <c r="P366" s="12">
        <v>3</v>
      </c>
      <c r="Q366" s="12"/>
      <c r="R366" s="133"/>
      <c r="S366" s="120"/>
      <c r="U366" s="87" t="str">
        <f t="shared" si="32"/>
        <v>ickj</v>
      </c>
      <c r="V366" s="87" t="str">
        <f t="shared" si="33"/>
        <v>ENG MNT</v>
      </c>
    </row>
    <row r="367" spans="1:22" s="87" customFormat="1">
      <c r="A367" s="182" t="s">
        <v>3482</v>
      </c>
      <c r="B367" s="233"/>
      <c r="C367" s="81"/>
      <c r="D367" s="81"/>
      <c r="E367" s="17" t="s">
        <v>1966</v>
      </c>
      <c r="F367" s="351" t="s">
        <v>1186</v>
      </c>
      <c r="G367" s="10">
        <v>9247</v>
      </c>
      <c r="H367" s="17" t="s">
        <v>1164</v>
      </c>
      <c r="I367" s="343"/>
      <c r="J367" s="17" t="s">
        <v>1934</v>
      </c>
      <c r="K367" s="10"/>
      <c r="L367" s="10"/>
      <c r="M367" s="10"/>
      <c r="N367" s="10"/>
      <c r="O367" s="344">
        <v>280</v>
      </c>
      <c r="P367" s="12">
        <v>35</v>
      </c>
      <c r="Q367" s="12">
        <v>280</v>
      </c>
      <c r="R367" s="133"/>
      <c r="S367" s="120"/>
      <c r="U367" s="87" t="str">
        <f t="shared" si="32"/>
        <v>nda</v>
      </c>
      <c r="V367" s="87" t="str">
        <f t="shared" si="33"/>
        <v/>
      </c>
    </row>
    <row r="368" spans="1:22" s="127" customFormat="1">
      <c r="A368" s="880" t="s">
        <v>3485</v>
      </c>
      <c r="B368" s="677"/>
      <c r="C368" s="122"/>
      <c r="D368" s="122"/>
      <c r="E368" s="106" t="s">
        <v>1966</v>
      </c>
      <c r="F368" s="390" t="s">
        <v>1858</v>
      </c>
      <c r="G368" s="106">
        <v>9441</v>
      </c>
      <c r="H368" s="106" t="s">
        <v>1164</v>
      </c>
      <c r="I368" s="871"/>
      <c r="J368" s="106" t="s">
        <v>1934</v>
      </c>
      <c r="K368" s="106"/>
      <c r="L368" s="106"/>
      <c r="M368" s="106"/>
      <c r="N368" s="106"/>
      <c r="O368" s="872">
        <v>0</v>
      </c>
      <c r="P368" s="107">
        <v>0</v>
      </c>
      <c r="Q368" s="107">
        <v>0</v>
      </c>
      <c r="R368" s="887"/>
      <c r="S368" s="888"/>
      <c r="U368" s="127" t="str">
        <f t="shared" si="32"/>
        <v>nda</v>
      </c>
      <c r="V368" s="127" t="str">
        <f t="shared" si="33"/>
        <v/>
      </c>
    </row>
    <row r="369" spans="1:22" s="87" customFormat="1">
      <c r="A369" s="182"/>
      <c r="B369" s="233"/>
      <c r="C369" s="81"/>
      <c r="D369" s="81"/>
      <c r="E369" s="17"/>
      <c r="F369" s="353"/>
      <c r="G369" s="353"/>
      <c r="H369" s="353"/>
      <c r="I369" s="353"/>
      <c r="J369" s="353"/>
      <c r="K369" s="10"/>
      <c r="L369" s="353"/>
      <c r="M369" s="10"/>
      <c r="N369" s="353"/>
      <c r="O369" s="355"/>
      <c r="P369" s="356"/>
      <c r="Q369" s="356"/>
      <c r="R369" s="133"/>
      <c r="S369" s="120"/>
      <c r="U369" s="87" t="str">
        <f t="shared" si="32"/>
        <v/>
      </c>
      <c r="V369" s="87" t="str">
        <f t="shared" si="33"/>
        <v/>
      </c>
    </row>
    <row r="370" spans="1:22" s="87" customFormat="1">
      <c r="A370" s="182" t="s">
        <v>3467</v>
      </c>
      <c r="B370" s="233" t="s">
        <v>3497</v>
      </c>
      <c r="C370" s="81"/>
      <c r="D370" s="81"/>
      <c r="E370" s="17"/>
      <c r="F370" s="351" t="s">
        <v>1918</v>
      </c>
      <c r="G370" s="10">
        <v>3027</v>
      </c>
      <c r="H370" s="17" t="s">
        <v>1164</v>
      </c>
      <c r="I370" s="343"/>
      <c r="J370" s="17" t="s">
        <v>1855</v>
      </c>
      <c r="K370" s="10"/>
      <c r="L370" s="10"/>
      <c r="M370" s="10"/>
      <c r="N370" s="10"/>
      <c r="O370" s="344">
        <v>70</v>
      </c>
      <c r="P370" s="12">
        <v>9</v>
      </c>
      <c r="Q370" s="12">
        <v>70</v>
      </c>
      <c r="R370" s="133"/>
      <c r="S370" s="120"/>
      <c r="U370" s="87" t="str">
        <f t="shared" si="32"/>
        <v/>
      </c>
      <c r="V370" s="87" t="str">
        <f t="shared" si="33"/>
        <v/>
      </c>
    </row>
    <row r="371" spans="1:22" s="127" customFormat="1">
      <c r="A371" s="880" t="s">
        <v>4041</v>
      </c>
      <c r="B371" s="677" t="s">
        <v>1935</v>
      </c>
      <c r="C371" s="122"/>
      <c r="D371" s="122"/>
      <c r="E371" s="106"/>
      <c r="F371" s="390" t="s">
        <v>11</v>
      </c>
      <c r="G371" s="106">
        <v>9444</v>
      </c>
      <c r="H371" s="106" t="s">
        <v>1164</v>
      </c>
      <c r="I371" s="871"/>
      <c r="J371" s="106" t="s">
        <v>1487</v>
      </c>
      <c r="K371" s="106"/>
      <c r="L371" s="106"/>
      <c r="M371" s="106"/>
      <c r="N371" s="106"/>
      <c r="O371" s="872">
        <v>0</v>
      </c>
      <c r="P371" s="107">
        <v>0</v>
      </c>
      <c r="Q371" s="107">
        <v>0</v>
      </c>
      <c r="R371" s="887"/>
      <c r="S371" s="888"/>
      <c r="U371" s="127" t="str">
        <f t="shared" si="32"/>
        <v/>
      </c>
      <c r="V371" s="127" t="str">
        <f t="shared" si="33"/>
        <v/>
      </c>
    </row>
    <row r="372" spans="1:22" s="87" customFormat="1">
      <c r="A372" s="182" t="s">
        <v>3525</v>
      </c>
      <c r="B372" s="233" t="s">
        <v>3503</v>
      </c>
      <c r="C372" s="81"/>
      <c r="D372" s="81"/>
      <c r="E372" s="17"/>
      <c r="F372" s="351">
        <v>7348</v>
      </c>
      <c r="G372" s="10">
        <v>9223</v>
      </c>
      <c r="H372" s="17" t="s">
        <v>1164</v>
      </c>
      <c r="I372" s="343"/>
      <c r="J372" s="17" t="s">
        <v>1939</v>
      </c>
      <c r="K372" s="10"/>
      <c r="L372" s="10"/>
      <c r="M372" s="10"/>
      <c r="N372" s="10"/>
      <c r="O372" s="344">
        <v>90</v>
      </c>
      <c r="P372" s="12">
        <v>9</v>
      </c>
      <c r="Q372" s="12">
        <v>90</v>
      </c>
      <c r="R372" s="133"/>
      <c r="S372" s="120"/>
      <c r="U372" s="87" t="str">
        <f t="shared" si="32"/>
        <v/>
      </c>
      <c r="V372" s="87" t="str">
        <f t="shared" si="33"/>
        <v/>
      </c>
    </row>
    <row r="373" spans="1:22" s="127" customFormat="1">
      <c r="A373" s="880" t="s">
        <v>3463</v>
      </c>
      <c r="B373" s="677"/>
      <c r="C373" s="122"/>
      <c r="D373" s="122"/>
      <c r="E373" s="106"/>
      <c r="F373" s="390" t="s">
        <v>1860</v>
      </c>
      <c r="G373" s="106"/>
      <c r="H373" s="106" t="s">
        <v>1164</v>
      </c>
      <c r="I373" s="871"/>
      <c r="J373" s="106" t="s">
        <v>1929</v>
      </c>
      <c r="K373" s="106"/>
      <c r="L373" s="106"/>
      <c r="M373" s="106"/>
      <c r="N373" s="106"/>
      <c r="O373" s="872">
        <v>0</v>
      </c>
      <c r="P373" s="107">
        <v>0</v>
      </c>
      <c r="Q373" s="107">
        <v>0</v>
      </c>
      <c r="R373" s="887"/>
      <c r="S373" s="888"/>
      <c r="U373" s="127" t="str">
        <f t="shared" si="32"/>
        <v/>
      </c>
      <c r="V373" s="127" t="str">
        <f t="shared" si="33"/>
        <v/>
      </c>
    </row>
    <row r="374" spans="1:22" s="87" customFormat="1">
      <c r="A374" s="182" t="s">
        <v>3482</v>
      </c>
      <c r="B374" s="233"/>
      <c r="C374" s="81"/>
      <c r="D374" s="81"/>
      <c r="E374" s="17"/>
      <c r="F374" s="351" t="s">
        <v>1940</v>
      </c>
      <c r="G374" s="10">
        <v>8709</v>
      </c>
      <c r="H374" s="17" t="s">
        <v>1164</v>
      </c>
      <c r="I374" s="343"/>
      <c r="J374" s="17" t="s">
        <v>1991</v>
      </c>
      <c r="K374" s="10"/>
      <c r="L374" s="10"/>
      <c r="M374" s="10"/>
      <c r="N374" s="10"/>
      <c r="O374" s="344">
        <v>30</v>
      </c>
      <c r="P374" s="12">
        <v>1</v>
      </c>
      <c r="Q374" s="12">
        <v>30</v>
      </c>
      <c r="R374" s="133"/>
      <c r="S374" s="120"/>
      <c r="U374" s="87" t="str">
        <f t="shared" si="32"/>
        <v/>
      </c>
      <c r="V374" s="87" t="str">
        <f t="shared" si="33"/>
        <v/>
      </c>
    </row>
    <row r="375" spans="1:22" s="87" customFormat="1">
      <c r="A375" s="182" t="s">
        <v>3570</v>
      </c>
      <c r="B375" s="236" t="s">
        <v>2921</v>
      </c>
      <c r="C375" s="17"/>
      <c r="D375" s="17"/>
      <c r="E375" s="351" t="s">
        <v>1861</v>
      </c>
      <c r="F375" s="351"/>
      <c r="G375" s="10">
        <v>2841</v>
      </c>
      <c r="H375" s="17" t="s">
        <v>1164</v>
      </c>
      <c r="I375" s="343"/>
      <c r="J375" s="17" t="s">
        <v>1862</v>
      </c>
      <c r="K375" s="10"/>
      <c r="L375" s="10"/>
      <c r="M375" s="10"/>
      <c r="N375" s="10"/>
      <c r="O375" s="344">
        <v>30</v>
      </c>
      <c r="P375" s="12">
        <v>2</v>
      </c>
      <c r="Q375" s="12">
        <v>30</v>
      </c>
      <c r="R375" s="133"/>
      <c r="S375" s="120"/>
      <c r="U375" s="87" t="str">
        <f t="shared" si="32"/>
        <v>2841</v>
      </c>
      <c r="V375" s="87" t="str">
        <f t="shared" si="33"/>
        <v>ENG MNT</v>
      </c>
    </row>
    <row r="376" spans="1:22" s="87" customFormat="1">
      <c r="A376" s="182" t="s">
        <v>3625</v>
      </c>
      <c r="B376" s="233"/>
      <c r="C376" s="81"/>
      <c r="D376" s="81"/>
      <c r="E376" s="954" t="s">
        <v>1998</v>
      </c>
      <c r="F376" s="955" t="s">
        <v>1863</v>
      </c>
      <c r="G376" s="954">
        <v>2866</v>
      </c>
      <c r="H376" s="954" t="s">
        <v>1164</v>
      </c>
      <c r="I376" s="956"/>
      <c r="J376" s="954" t="s">
        <v>1924</v>
      </c>
      <c r="K376" s="954"/>
      <c r="L376" s="954"/>
      <c r="M376" s="954"/>
      <c r="N376" s="954"/>
      <c r="O376" s="957"/>
      <c r="P376" s="900"/>
      <c r="Q376" s="900"/>
      <c r="R376" s="133"/>
      <c r="S376" s="120"/>
      <c r="U376" s="87" t="str">
        <f t="shared" si="32"/>
        <v>evy</v>
      </c>
      <c r="V376" s="87" t="str">
        <f t="shared" si="33"/>
        <v/>
      </c>
    </row>
    <row r="377" spans="1:22" s="87" customFormat="1">
      <c r="A377" s="182"/>
      <c r="B377" s="233"/>
      <c r="C377" s="81"/>
      <c r="D377" s="81"/>
      <c r="E377" s="17"/>
      <c r="F377" s="878"/>
      <c r="G377" s="10"/>
      <c r="H377" s="17"/>
      <c r="I377" s="343"/>
      <c r="J377" s="17"/>
      <c r="K377" s="10"/>
      <c r="L377" s="10"/>
      <c r="M377" s="10"/>
      <c r="N377" s="10"/>
      <c r="O377" s="344">
        <v>0</v>
      </c>
      <c r="P377" s="98">
        <v>0</v>
      </c>
      <c r="Q377" s="12">
        <v>0</v>
      </c>
      <c r="R377" s="133"/>
      <c r="S377" s="120"/>
      <c r="U377" s="87" t="str">
        <f t="shared" si="32"/>
        <v/>
      </c>
      <c r="V377" s="87" t="str">
        <f t="shared" si="33"/>
        <v/>
      </c>
    </row>
    <row r="378" spans="1:22" s="87" customFormat="1">
      <c r="A378" s="182"/>
      <c r="B378" s="236" t="s">
        <v>1935</v>
      </c>
      <c r="C378" s="17"/>
      <c r="D378" s="17"/>
      <c r="E378" s="351" t="s">
        <v>1866</v>
      </c>
      <c r="F378" s="351"/>
      <c r="G378" s="10" t="s">
        <v>1867</v>
      </c>
      <c r="H378" s="17" t="s">
        <v>1164</v>
      </c>
      <c r="I378" s="343"/>
      <c r="J378" s="17" t="s">
        <v>1939</v>
      </c>
      <c r="K378" s="10"/>
      <c r="L378" s="10"/>
      <c r="M378" s="10"/>
      <c r="N378" s="10"/>
      <c r="O378" s="344">
        <v>80</v>
      </c>
      <c r="P378" s="12">
        <v>16</v>
      </c>
      <c r="Q378" s="12">
        <v>80</v>
      </c>
      <c r="R378" s="133"/>
      <c r="S378" s="120"/>
      <c r="U378" s="87" t="str">
        <f t="shared" si="32"/>
        <v>7349</v>
      </c>
      <c r="V378" s="87" t="str">
        <f t="shared" si="33"/>
        <v>ENG MNT</v>
      </c>
    </row>
    <row r="379" spans="1:22" s="87" customFormat="1">
      <c r="A379" s="182"/>
      <c r="B379" s="233"/>
      <c r="C379" s="81"/>
      <c r="D379" s="81"/>
      <c r="E379" s="17"/>
      <c r="F379" s="353"/>
      <c r="G379" s="353"/>
      <c r="H379" s="353"/>
      <c r="I379" s="353"/>
      <c r="J379" s="353"/>
      <c r="K379" s="10"/>
      <c r="L379" s="353"/>
      <c r="M379" s="10"/>
      <c r="N379" s="353"/>
      <c r="O379" s="355"/>
      <c r="P379" s="356"/>
      <c r="Q379" s="356"/>
      <c r="R379" s="133"/>
      <c r="S379" s="120"/>
      <c r="U379" s="87" t="str">
        <f t="shared" si="32"/>
        <v/>
      </c>
      <c r="V379" s="87" t="str">
        <f t="shared" si="33"/>
        <v/>
      </c>
    </row>
    <row r="380" spans="1:22" s="87" customFormat="1">
      <c r="A380" s="182" t="s">
        <v>3464</v>
      </c>
      <c r="B380" s="233"/>
      <c r="C380" s="81"/>
      <c r="D380" s="81"/>
      <c r="E380" s="17"/>
      <c r="F380" s="351" t="s">
        <v>1912</v>
      </c>
      <c r="G380" s="10">
        <v>2927</v>
      </c>
      <c r="H380" s="17" t="s">
        <v>1164</v>
      </c>
      <c r="I380" s="343"/>
      <c r="J380" s="17" t="s">
        <v>1913</v>
      </c>
      <c r="K380" s="10"/>
      <c r="L380" s="10"/>
      <c r="M380" s="10"/>
      <c r="N380" s="10"/>
      <c r="O380" s="344">
        <v>60</v>
      </c>
      <c r="P380" s="12">
        <v>3</v>
      </c>
      <c r="Q380" s="12">
        <v>60</v>
      </c>
      <c r="R380" s="133"/>
      <c r="S380" s="120"/>
      <c r="U380" s="87" t="str">
        <f t="shared" si="32"/>
        <v/>
      </c>
      <c r="V380" s="87" t="str">
        <f t="shared" si="33"/>
        <v/>
      </c>
    </row>
    <row r="381" spans="1:22" s="87" customFormat="1">
      <c r="A381" s="182" t="s">
        <v>3592</v>
      </c>
      <c r="B381" s="236" t="s">
        <v>1936</v>
      </c>
      <c r="C381" s="17"/>
      <c r="D381" s="17"/>
      <c r="E381" s="351" t="s">
        <v>105</v>
      </c>
      <c r="F381" s="351"/>
      <c r="G381" s="10">
        <v>2928</v>
      </c>
      <c r="H381" s="17" t="s">
        <v>1164</v>
      </c>
      <c r="I381" s="343"/>
      <c r="J381" s="17" t="s">
        <v>1862</v>
      </c>
      <c r="K381" s="10"/>
      <c r="L381" s="10"/>
      <c r="M381" s="10"/>
      <c r="N381" s="10"/>
      <c r="O381" s="344">
        <v>58</v>
      </c>
      <c r="P381" s="12">
        <v>6</v>
      </c>
      <c r="Q381" s="12">
        <v>58</v>
      </c>
      <c r="R381" s="133"/>
      <c r="S381" s="120"/>
      <c r="U381" s="87" t="str">
        <f t="shared" si="32"/>
        <v>2928</v>
      </c>
      <c r="V381" s="87" t="str">
        <f t="shared" si="33"/>
        <v>ENG MNT</v>
      </c>
    </row>
    <row r="382" spans="1:22" s="87" customFormat="1">
      <c r="A382" s="182" t="s">
        <v>3593</v>
      </c>
      <c r="B382" s="233" t="s">
        <v>1938</v>
      </c>
      <c r="C382" s="81"/>
      <c r="D382" s="81"/>
      <c r="E382" s="17"/>
      <c r="F382" s="351" t="s">
        <v>1869</v>
      </c>
      <c r="G382" s="10">
        <v>3090</v>
      </c>
      <c r="H382" s="17" t="s">
        <v>1164</v>
      </c>
      <c r="I382" s="343"/>
      <c r="J382" s="17" t="s">
        <v>1487</v>
      </c>
      <c r="K382" s="10"/>
      <c r="L382" s="10"/>
      <c r="M382" s="10"/>
      <c r="N382" s="10"/>
      <c r="O382" s="344">
        <v>40</v>
      </c>
      <c r="P382" s="12">
        <v>2</v>
      </c>
      <c r="Q382" s="12">
        <v>40</v>
      </c>
      <c r="R382" s="133"/>
      <c r="S382" s="120"/>
      <c r="U382" s="87" t="str">
        <f t="shared" si="32"/>
        <v/>
      </c>
      <c r="V382" s="87" t="str">
        <f t="shared" si="33"/>
        <v/>
      </c>
    </row>
    <row r="383" spans="1:22" s="127" customFormat="1">
      <c r="A383" s="880" t="s">
        <v>3516</v>
      </c>
      <c r="B383" s="677"/>
      <c r="C383" s="122"/>
      <c r="D383" s="122"/>
      <c r="E383" s="106"/>
      <c r="F383" s="390" t="s">
        <v>1864</v>
      </c>
      <c r="G383" s="106">
        <v>4353</v>
      </c>
      <c r="H383" s="106" t="s">
        <v>1164</v>
      </c>
      <c r="I383" s="871"/>
      <c r="J383" s="106" t="s">
        <v>1865</v>
      </c>
      <c r="K383" s="106"/>
      <c r="L383" s="106"/>
      <c r="M383" s="106"/>
      <c r="N383" s="106"/>
      <c r="O383" s="872">
        <v>0</v>
      </c>
      <c r="P383" s="107">
        <v>0</v>
      </c>
      <c r="Q383" s="107">
        <v>0</v>
      </c>
      <c r="R383" s="887"/>
      <c r="S383" s="888"/>
      <c r="U383" s="127" t="str">
        <f t="shared" si="32"/>
        <v/>
      </c>
      <c r="V383" s="127" t="str">
        <f t="shared" si="33"/>
        <v/>
      </c>
    </row>
    <row r="384" spans="1:22" s="87" customFormat="1">
      <c r="A384" s="182" t="s">
        <v>3464</v>
      </c>
      <c r="B384" s="233" t="s">
        <v>1977</v>
      </c>
      <c r="C384" s="81"/>
      <c r="D384" s="81"/>
      <c r="E384" s="17"/>
      <c r="F384" s="351" t="s">
        <v>1870</v>
      </c>
      <c r="G384" s="388" t="s">
        <v>1965</v>
      </c>
      <c r="H384" s="17" t="s">
        <v>1164</v>
      </c>
      <c r="I384" s="343"/>
      <c r="J384" s="17" t="s">
        <v>1916</v>
      </c>
      <c r="K384" s="10"/>
      <c r="L384" s="10"/>
      <c r="M384" s="10"/>
      <c r="N384" s="10"/>
      <c r="O384" s="344">
        <v>40</v>
      </c>
      <c r="P384" s="12">
        <v>5</v>
      </c>
      <c r="Q384" s="12">
        <v>40</v>
      </c>
      <c r="R384" s="133"/>
      <c r="S384" s="120"/>
      <c r="U384" s="87" t="str">
        <f t="shared" si="32"/>
        <v/>
      </c>
      <c r="V384" s="87" t="str">
        <f t="shared" si="33"/>
        <v/>
      </c>
    </row>
    <row r="385" spans="1:22" s="87" customFormat="1">
      <c r="A385" s="182" t="s">
        <v>3463</v>
      </c>
      <c r="B385" s="236" t="s">
        <v>2029</v>
      </c>
      <c r="C385" s="17"/>
      <c r="D385" s="17"/>
      <c r="E385" s="390" t="s">
        <v>1922</v>
      </c>
      <c r="F385" s="390"/>
      <c r="G385" s="106"/>
      <c r="H385" s="106" t="s">
        <v>1164</v>
      </c>
      <c r="I385" s="871"/>
      <c r="J385" s="106" t="s">
        <v>1923</v>
      </c>
      <c r="K385" s="106"/>
      <c r="L385" s="106"/>
      <c r="M385" s="106"/>
      <c r="N385" s="106"/>
      <c r="O385" s="872"/>
      <c r="P385" s="107"/>
      <c r="Q385" s="107"/>
      <c r="R385" s="133"/>
      <c r="S385" s="120"/>
      <c r="U385" s="87" t="str">
        <f t="shared" si="32"/>
        <v>2895</v>
      </c>
      <c r="V385" s="87" t="str">
        <f t="shared" si="33"/>
        <v>ENG MNT</v>
      </c>
    </row>
    <row r="386" spans="1:22" s="87" customFormat="1">
      <c r="A386" s="182" t="s">
        <v>3487</v>
      </c>
      <c r="B386" s="233"/>
      <c r="C386" s="81"/>
      <c r="D386" s="81"/>
      <c r="E386" s="17" t="s">
        <v>1966</v>
      </c>
      <c r="F386" s="351" t="s">
        <v>1871</v>
      </c>
      <c r="G386" s="10">
        <v>9280</v>
      </c>
      <c r="H386" s="17" t="s">
        <v>1164</v>
      </c>
      <c r="I386" s="343"/>
      <c r="J386" s="17" t="s">
        <v>1872</v>
      </c>
      <c r="K386" s="10"/>
      <c r="L386" s="10"/>
      <c r="M386" s="10"/>
      <c r="N386" s="10"/>
      <c r="O386" s="344">
        <v>29</v>
      </c>
      <c r="P386" s="12">
        <v>4</v>
      </c>
      <c r="Q386" s="12">
        <v>29</v>
      </c>
      <c r="R386" s="133"/>
      <c r="S386" s="120"/>
      <c r="U386" s="87" t="str">
        <f t="shared" si="32"/>
        <v>nda</v>
      </c>
      <c r="V386" s="87" t="str">
        <f t="shared" si="33"/>
        <v/>
      </c>
    </row>
    <row r="387" spans="1:22" s="127" customFormat="1">
      <c r="A387" s="880" t="s">
        <v>3482</v>
      </c>
      <c r="B387" s="677"/>
      <c r="C387" s="122"/>
      <c r="D387" s="122"/>
      <c r="E387" s="106" t="s">
        <v>1966</v>
      </c>
      <c r="F387" s="390" t="s">
        <v>1873</v>
      </c>
      <c r="G387" s="106">
        <v>8986</v>
      </c>
      <c r="H387" s="106" t="s">
        <v>1164</v>
      </c>
      <c r="I387" s="871"/>
      <c r="J387" s="106" t="s">
        <v>1953</v>
      </c>
      <c r="K387" s="106"/>
      <c r="L387" s="106"/>
      <c r="M387" s="106"/>
      <c r="N387" s="106"/>
      <c r="O387" s="872">
        <v>0</v>
      </c>
      <c r="P387" s="107">
        <v>0</v>
      </c>
      <c r="Q387" s="107">
        <v>0</v>
      </c>
      <c r="R387" s="887"/>
      <c r="S387" s="888"/>
      <c r="U387" s="127" t="str">
        <f t="shared" si="32"/>
        <v>nda</v>
      </c>
      <c r="V387" s="127" t="str">
        <f t="shared" si="33"/>
        <v/>
      </c>
    </row>
    <row r="388" spans="1:22" s="87" customFormat="1">
      <c r="A388" s="182" t="s">
        <v>3464</v>
      </c>
      <c r="B388" s="233"/>
      <c r="C388" s="81"/>
      <c r="D388" s="81"/>
      <c r="E388" s="17"/>
      <c r="F388" s="351" t="s">
        <v>1868</v>
      </c>
      <c r="G388" s="387" t="s">
        <v>2010</v>
      </c>
      <c r="H388" s="17" t="s">
        <v>1164</v>
      </c>
      <c r="I388" s="343"/>
      <c r="J388" s="17" t="s">
        <v>1916</v>
      </c>
      <c r="K388" s="10"/>
      <c r="L388" s="10"/>
      <c r="M388" s="10"/>
      <c r="N388" s="10"/>
      <c r="O388" s="344">
        <v>40</v>
      </c>
      <c r="P388" s="12">
        <v>4</v>
      </c>
      <c r="Q388" s="12">
        <v>40</v>
      </c>
      <c r="R388" s="133"/>
      <c r="S388" s="120"/>
      <c r="U388" s="87" t="str">
        <f t="shared" si="32"/>
        <v/>
      </c>
      <c r="V388" s="87" t="str">
        <f t="shared" si="33"/>
        <v/>
      </c>
    </row>
    <row r="389" spans="1:22" s="127" customFormat="1">
      <c r="A389" s="880">
        <v>0</v>
      </c>
      <c r="B389" s="677"/>
      <c r="C389" s="122"/>
      <c r="D389" s="122"/>
      <c r="E389" s="106" t="s">
        <v>1935</v>
      </c>
      <c r="F389" s="390" t="s">
        <v>9</v>
      </c>
      <c r="G389" s="106">
        <v>9190</v>
      </c>
      <c r="H389" s="106" t="s">
        <v>1164</v>
      </c>
      <c r="I389" s="871"/>
      <c r="J389" s="106" t="s">
        <v>1916</v>
      </c>
      <c r="K389" s="106"/>
      <c r="L389" s="106"/>
      <c r="M389" s="106"/>
      <c r="N389" s="106"/>
      <c r="O389" s="872">
        <v>0</v>
      </c>
      <c r="P389" s="107">
        <v>0</v>
      </c>
      <c r="Q389" s="107">
        <v>0</v>
      </c>
      <c r="R389" s="887"/>
      <c r="S389" s="888"/>
      <c r="U389" s="127" t="str">
        <f t="shared" si="32"/>
        <v>ssan</v>
      </c>
      <c r="V389" s="127" t="str">
        <f t="shared" si="33"/>
        <v>ENG MNT</v>
      </c>
    </row>
    <row r="390" spans="1:22" s="87" customFormat="1">
      <c r="A390" s="182" t="s">
        <v>3601</v>
      </c>
      <c r="B390" s="233"/>
      <c r="C390" s="81"/>
      <c r="D390" s="81"/>
      <c r="E390" s="17"/>
      <c r="F390" s="351" t="s">
        <v>113</v>
      </c>
      <c r="G390" s="10">
        <v>9167</v>
      </c>
      <c r="H390" s="17" t="s">
        <v>1164</v>
      </c>
      <c r="I390" s="343"/>
      <c r="J390" s="17" t="s">
        <v>1943</v>
      </c>
      <c r="K390" s="10"/>
      <c r="L390" s="10"/>
      <c r="M390" s="10"/>
      <c r="N390" s="10"/>
      <c r="O390" s="344">
        <v>100</v>
      </c>
      <c r="P390" s="12">
        <v>7</v>
      </c>
      <c r="Q390" s="12">
        <v>100</v>
      </c>
      <c r="R390" s="133"/>
      <c r="S390" s="120"/>
      <c r="U390" s="87" t="str">
        <f t="shared" si="32"/>
        <v/>
      </c>
      <c r="V390" s="87" t="str">
        <f t="shared" si="33"/>
        <v/>
      </c>
    </row>
    <row r="391" spans="1:22" s="87" customFormat="1">
      <c r="A391" s="182" t="s">
        <v>3521</v>
      </c>
      <c r="B391" s="233"/>
      <c r="C391" s="81"/>
      <c r="D391" s="81"/>
      <c r="E391" s="17"/>
      <c r="F391" s="351" t="s">
        <v>23</v>
      </c>
      <c r="G391" s="10">
        <v>9209</v>
      </c>
      <c r="H391" s="17" t="s">
        <v>1164</v>
      </c>
      <c r="I391" s="343"/>
      <c r="J391" s="17" t="s">
        <v>1923</v>
      </c>
      <c r="K391" s="10"/>
      <c r="L391" s="10"/>
      <c r="M391" s="10"/>
      <c r="N391" s="10"/>
      <c r="O391" s="344">
        <v>100</v>
      </c>
      <c r="P391" s="12">
        <v>10</v>
      </c>
      <c r="Q391" s="12">
        <v>100</v>
      </c>
      <c r="R391" s="133"/>
      <c r="S391" s="120"/>
      <c r="U391" s="87" t="str">
        <f t="shared" si="32"/>
        <v/>
      </c>
      <c r="V391" s="87" t="str">
        <f t="shared" si="33"/>
        <v/>
      </c>
    </row>
    <row r="392" spans="1:22" s="87" customFormat="1">
      <c r="A392" s="182" t="s">
        <v>3482</v>
      </c>
      <c r="B392" s="233"/>
      <c r="C392" s="81"/>
      <c r="D392" s="81"/>
      <c r="E392" s="17" t="s">
        <v>1966</v>
      </c>
      <c r="F392" s="351" t="s">
        <v>1874</v>
      </c>
      <c r="G392" s="10">
        <v>8988</v>
      </c>
      <c r="H392" s="17" t="s">
        <v>1164</v>
      </c>
      <c r="I392" s="343"/>
      <c r="J392" s="17" t="s">
        <v>1487</v>
      </c>
      <c r="K392" s="10"/>
      <c r="L392" s="10"/>
      <c r="M392" s="10"/>
      <c r="N392" s="10"/>
      <c r="O392" s="344">
        <v>60</v>
      </c>
      <c r="P392" s="12">
        <v>2</v>
      </c>
      <c r="Q392" s="12">
        <v>60</v>
      </c>
      <c r="R392" s="133"/>
      <c r="S392" s="120"/>
      <c r="U392" s="87" t="str">
        <f t="shared" si="32"/>
        <v>nda</v>
      </c>
      <c r="V392" s="87" t="str">
        <f t="shared" si="33"/>
        <v/>
      </c>
    </row>
    <row r="393" spans="1:22" s="87" customFormat="1">
      <c r="A393" s="182" t="s">
        <v>4458</v>
      </c>
      <c r="B393" s="233"/>
      <c r="C393" s="81"/>
      <c r="D393" s="81"/>
      <c r="E393" s="17"/>
      <c r="F393" s="351" t="s">
        <v>39</v>
      </c>
      <c r="G393" s="10">
        <v>9410</v>
      </c>
      <c r="H393" s="17" t="s">
        <v>1164</v>
      </c>
      <c r="I393" s="343"/>
      <c r="J393" s="17" t="s">
        <v>1487</v>
      </c>
      <c r="K393" s="10"/>
      <c r="L393" s="10"/>
      <c r="M393" s="10"/>
      <c r="N393" s="10"/>
      <c r="O393" s="344">
        <v>40</v>
      </c>
      <c r="P393" s="12">
        <v>2</v>
      </c>
      <c r="Q393" s="12">
        <v>40</v>
      </c>
      <c r="R393" s="133"/>
      <c r="S393" s="120"/>
      <c r="U393" s="87" t="str">
        <f t="shared" si="32"/>
        <v/>
      </c>
      <c r="V393" s="87" t="str">
        <f t="shared" si="33"/>
        <v/>
      </c>
    </row>
    <row r="394" spans="1:22" s="87" customFormat="1">
      <c r="A394" s="182"/>
      <c r="B394" s="233"/>
      <c r="C394" s="81"/>
      <c r="D394" s="81"/>
      <c r="E394" s="17"/>
      <c r="F394" s="353"/>
      <c r="G394" s="353"/>
      <c r="H394" s="353"/>
      <c r="I394" s="353"/>
      <c r="J394" s="353"/>
      <c r="K394" s="10"/>
      <c r="L394" s="353"/>
      <c r="M394" s="10"/>
      <c r="N394" s="353"/>
      <c r="O394" s="355"/>
      <c r="P394" s="356"/>
      <c r="Q394" s="356"/>
      <c r="R394" s="133"/>
      <c r="S394" s="120"/>
      <c r="U394" s="87" t="str">
        <f t="shared" si="32"/>
        <v/>
      </c>
      <c r="V394" s="87" t="str">
        <f t="shared" si="33"/>
        <v/>
      </c>
    </row>
    <row r="395" spans="1:22" s="87" customFormat="1">
      <c r="A395" s="182"/>
      <c r="B395" s="233"/>
      <c r="C395" s="81"/>
      <c r="D395" s="81"/>
      <c r="E395" s="17"/>
      <c r="F395" s="390"/>
      <c r="G395" s="106"/>
      <c r="H395" s="106"/>
      <c r="I395" s="871"/>
      <c r="J395" s="106"/>
      <c r="K395" s="106"/>
      <c r="L395" s="106"/>
      <c r="M395" s="106"/>
      <c r="N395" s="106"/>
      <c r="O395" s="872"/>
      <c r="P395" s="107"/>
      <c r="Q395" s="107"/>
      <c r="R395" s="133"/>
      <c r="S395" s="120"/>
    </row>
    <row r="396" spans="1:22" s="87" customFormat="1">
      <c r="A396" s="182"/>
      <c r="B396" s="236" t="s">
        <v>1935</v>
      </c>
      <c r="C396" s="17"/>
      <c r="D396" s="17"/>
      <c r="E396" s="351" t="s">
        <v>1846</v>
      </c>
      <c r="F396" s="351"/>
      <c r="G396" s="10">
        <v>9252</v>
      </c>
      <c r="H396" s="17" t="s">
        <v>1164</v>
      </c>
      <c r="I396" s="343"/>
      <c r="J396" s="17" t="s">
        <v>1945</v>
      </c>
      <c r="K396" s="10"/>
      <c r="L396" s="10"/>
      <c r="M396" s="10"/>
      <c r="N396" s="10"/>
      <c r="O396" s="344">
        <v>84</v>
      </c>
      <c r="P396" s="12">
        <v>7</v>
      </c>
      <c r="Q396" s="12">
        <v>84</v>
      </c>
      <c r="R396" s="133"/>
      <c r="S396" s="120"/>
      <c r="U396" s="87" t="str">
        <f t="shared" si="32"/>
        <v>7349</v>
      </c>
      <c r="V396" s="87" t="str">
        <f t="shared" si="33"/>
        <v>ENG MNT</v>
      </c>
    </row>
    <row r="397" spans="1:22" s="87" customFormat="1">
      <c r="A397" s="182"/>
      <c r="B397" s="236" t="s">
        <v>1935</v>
      </c>
      <c r="C397" s="17"/>
      <c r="D397" s="17"/>
      <c r="E397" s="351" t="s">
        <v>127</v>
      </c>
      <c r="F397" s="351"/>
      <c r="G397" s="10">
        <v>9248</v>
      </c>
      <c r="H397" s="17" t="s">
        <v>1164</v>
      </c>
      <c r="I397" s="343"/>
      <c r="J397" s="17" t="s">
        <v>1946</v>
      </c>
      <c r="K397" s="10"/>
      <c r="L397" s="10"/>
      <c r="M397" s="10"/>
      <c r="N397" s="10"/>
      <c r="O397" s="344">
        <v>100</v>
      </c>
      <c r="P397" s="12">
        <v>10</v>
      </c>
      <c r="Q397" s="12">
        <v>100</v>
      </c>
      <c r="R397" s="133"/>
      <c r="S397" s="120"/>
      <c r="U397" s="87" t="str">
        <f t="shared" si="32"/>
        <v>7358</v>
      </c>
      <c r="V397" s="87" t="str">
        <f t="shared" si="33"/>
        <v>ENG MNT</v>
      </c>
    </row>
    <row r="398" spans="1:22" s="87" customFormat="1">
      <c r="A398" s="182" t="s">
        <v>3463</v>
      </c>
      <c r="B398" s="233"/>
      <c r="C398" s="81"/>
      <c r="D398" s="81"/>
      <c r="E398" s="106"/>
      <c r="F398" s="390"/>
      <c r="G398" s="106"/>
      <c r="H398" s="106"/>
      <c r="I398" s="871"/>
      <c r="J398" s="106"/>
      <c r="K398" s="106"/>
      <c r="L398" s="106"/>
      <c r="M398" s="106"/>
      <c r="N398" s="106"/>
      <c r="O398" s="872">
        <v>0</v>
      </c>
      <c r="P398" s="107">
        <v>0</v>
      </c>
      <c r="Q398" s="107">
        <v>0</v>
      </c>
      <c r="R398" s="133"/>
      <c r="S398" s="120"/>
      <c r="U398" s="87" t="str">
        <f t="shared" ref="U398:U450" si="35">MID(E398,3,4)</f>
        <v/>
      </c>
      <c r="V398" s="87" t="str">
        <f t="shared" ref="V398:V450" si="36">IF(LEN(U398)=4,"ENG MNT", "")</f>
        <v/>
      </c>
    </row>
    <row r="399" spans="1:22" s="87" customFormat="1">
      <c r="A399" s="182"/>
      <c r="B399" s="233"/>
      <c r="C399" s="81"/>
      <c r="D399" s="81"/>
      <c r="E399" s="17"/>
      <c r="F399" s="351" t="s">
        <v>1875</v>
      </c>
      <c r="G399" s="10">
        <v>5495</v>
      </c>
      <c r="H399" s="17" t="s">
        <v>1164</v>
      </c>
      <c r="I399" s="343"/>
      <c r="J399" s="17" t="s">
        <v>2933</v>
      </c>
      <c r="K399" s="10"/>
      <c r="L399" s="10"/>
      <c r="M399" s="10"/>
      <c r="N399" s="10"/>
      <c r="O399" s="344">
        <v>5</v>
      </c>
      <c r="P399" s="12">
        <v>1</v>
      </c>
      <c r="Q399" s="12">
        <v>5</v>
      </c>
      <c r="R399" s="133"/>
      <c r="S399" s="120"/>
      <c r="U399" s="87" t="str">
        <f t="shared" si="35"/>
        <v/>
      </c>
      <c r="V399" s="87" t="str">
        <f t="shared" si="36"/>
        <v/>
      </c>
    </row>
    <row r="400" spans="1:22" s="87" customFormat="1">
      <c r="A400" s="182"/>
      <c r="B400" s="233"/>
      <c r="C400" s="81"/>
      <c r="D400" s="81"/>
      <c r="E400" s="17"/>
      <c r="F400" s="351" t="s">
        <v>1875</v>
      </c>
      <c r="G400" s="10">
        <v>5495</v>
      </c>
      <c r="H400" s="17" t="s">
        <v>1164</v>
      </c>
      <c r="I400" s="343"/>
      <c r="J400" s="17" t="s">
        <v>2933</v>
      </c>
      <c r="K400" s="10"/>
      <c r="L400" s="10"/>
      <c r="M400" s="10"/>
      <c r="N400" s="10"/>
      <c r="O400" s="344">
        <v>160</v>
      </c>
      <c r="P400" s="12">
        <v>32</v>
      </c>
      <c r="Q400" s="12">
        <v>160</v>
      </c>
      <c r="R400" s="133"/>
      <c r="S400" s="120"/>
      <c r="U400" s="87" t="str">
        <f t="shared" si="35"/>
        <v/>
      </c>
      <c r="V400" s="87" t="str">
        <f t="shared" si="36"/>
        <v/>
      </c>
    </row>
    <row r="401" spans="1:22" s="87" customFormat="1">
      <c r="A401" s="182"/>
      <c r="B401" s="233"/>
      <c r="C401" s="81"/>
      <c r="D401" s="81"/>
      <c r="E401" s="17"/>
      <c r="F401" s="351" t="s">
        <v>1875</v>
      </c>
      <c r="G401" s="10" t="s">
        <v>1876</v>
      </c>
      <c r="H401" s="17" t="s">
        <v>1164</v>
      </c>
      <c r="I401" s="343"/>
      <c r="J401" s="17" t="s">
        <v>2933</v>
      </c>
      <c r="K401" s="10"/>
      <c r="L401" s="10"/>
      <c r="M401" s="10"/>
      <c r="N401" s="10"/>
      <c r="O401" s="344">
        <v>40</v>
      </c>
      <c r="P401" s="12">
        <v>8</v>
      </c>
      <c r="Q401" s="12">
        <v>40</v>
      </c>
      <c r="R401" s="133"/>
      <c r="S401" s="120"/>
      <c r="U401" s="87" t="str">
        <f t="shared" si="35"/>
        <v/>
      </c>
      <c r="V401" s="87" t="str">
        <f t="shared" si="36"/>
        <v/>
      </c>
    </row>
    <row r="402" spans="1:22" s="87" customFormat="1">
      <c r="A402" s="182"/>
      <c r="B402" s="236" t="s">
        <v>1935</v>
      </c>
      <c r="C402" s="17"/>
      <c r="D402" s="17"/>
      <c r="E402" s="351" t="s">
        <v>19</v>
      </c>
      <c r="F402" s="351"/>
      <c r="G402" s="10" t="s">
        <v>1565</v>
      </c>
      <c r="H402" s="17" t="s">
        <v>1164</v>
      </c>
      <c r="I402" s="343"/>
      <c r="J402" s="17" t="s">
        <v>1934</v>
      </c>
      <c r="K402" s="10"/>
      <c r="L402" s="10"/>
      <c r="M402" s="10"/>
      <c r="N402" s="10"/>
      <c r="O402" s="344">
        <v>80</v>
      </c>
      <c r="P402" s="12">
        <v>16</v>
      </c>
      <c r="Q402" s="12">
        <v>80</v>
      </c>
      <c r="R402" s="133"/>
      <c r="S402" s="120"/>
      <c r="U402" s="87" t="str">
        <f t="shared" si="35"/>
        <v>7358</v>
      </c>
      <c r="V402" s="87" t="str">
        <f t="shared" si="36"/>
        <v>ENG MNT</v>
      </c>
    </row>
    <row r="403" spans="1:22" s="127" customFormat="1">
      <c r="A403" s="880" t="s">
        <v>4458</v>
      </c>
      <c r="B403" s="677"/>
      <c r="C403" s="122"/>
      <c r="D403" s="122"/>
      <c r="E403" s="106" t="s">
        <v>1947</v>
      </c>
      <c r="F403" s="390" t="s">
        <v>1877</v>
      </c>
      <c r="G403" s="106" t="s">
        <v>1878</v>
      </c>
      <c r="H403" s="106" t="s">
        <v>1164</v>
      </c>
      <c r="I403" s="871"/>
      <c r="J403" s="106" t="s">
        <v>1900</v>
      </c>
      <c r="K403" s="106"/>
      <c r="L403" s="106"/>
      <c r="M403" s="106"/>
      <c r="N403" s="106"/>
      <c r="O403" s="872">
        <v>0</v>
      </c>
      <c r="P403" s="107">
        <v>0</v>
      </c>
      <c r="Q403" s="107">
        <v>0</v>
      </c>
      <c r="R403" s="887"/>
      <c r="S403" s="888"/>
      <c r="U403" s="127" t="str">
        <f t="shared" si="35"/>
        <v>ick</v>
      </c>
      <c r="V403" s="127" t="str">
        <f t="shared" si="36"/>
        <v/>
      </c>
    </row>
    <row r="404" spans="1:22" s="127" customFormat="1">
      <c r="A404" s="880" t="s">
        <v>4458</v>
      </c>
      <c r="B404" s="677"/>
      <c r="C404" s="122"/>
      <c r="D404" s="122"/>
      <c r="E404" s="106"/>
      <c r="F404" s="390" t="s">
        <v>1877</v>
      </c>
      <c r="G404" s="106" t="s">
        <v>1878</v>
      </c>
      <c r="H404" s="106" t="s">
        <v>1164</v>
      </c>
      <c r="I404" s="871"/>
      <c r="J404" s="106" t="s">
        <v>1900</v>
      </c>
      <c r="K404" s="106"/>
      <c r="L404" s="106"/>
      <c r="M404" s="106"/>
      <c r="N404" s="106"/>
      <c r="O404" s="872">
        <v>12</v>
      </c>
      <c r="P404" s="107">
        <v>0</v>
      </c>
      <c r="Q404" s="107">
        <v>0</v>
      </c>
      <c r="R404" s="887"/>
      <c r="S404" s="888"/>
      <c r="U404" s="127" t="str">
        <f t="shared" si="35"/>
        <v/>
      </c>
      <c r="V404" s="127" t="str">
        <f t="shared" si="36"/>
        <v/>
      </c>
    </row>
    <row r="405" spans="1:22" s="87" customFormat="1">
      <c r="A405" s="182" t="s">
        <v>4458</v>
      </c>
      <c r="B405" s="236" t="s">
        <v>1976</v>
      </c>
      <c r="C405" s="17"/>
      <c r="D405" s="17"/>
      <c r="E405" s="390" t="s">
        <v>1879</v>
      </c>
      <c r="F405" s="351">
        <v>8870</v>
      </c>
      <c r="G405" s="10" t="s">
        <v>1879</v>
      </c>
      <c r="H405" s="17" t="s">
        <v>1164</v>
      </c>
      <c r="I405" s="343"/>
      <c r="J405" s="17" t="s">
        <v>1488</v>
      </c>
      <c r="K405" s="10"/>
      <c r="L405" s="10"/>
      <c r="M405" s="10"/>
      <c r="N405" s="10"/>
      <c r="O405" s="344">
        <v>0</v>
      </c>
      <c r="P405" s="12">
        <v>0</v>
      </c>
      <c r="Q405" s="107">
        <v>0</v>
      </c>
      <c r="R405" s="133"/>
      <c r="S405" s="120"/>
      <c r="U405" s="87" t="str">
        <f t="shared" si="35"/>
        <v>7256</v>
      </c>
      <c r="V405" s="87" t="str">
        <f t="shared" si="36"/>
        <v>ENG MNT</v>
      </c>
    </row>
    <row r="406" spans="1:22" s="127" customFormat="1">
      <c r="A406" s="880" t="s">
        <v>3481</v>
      </c>
      <c r="B406" s="677"/>
      <c r="C406" s="122"/>
      <c r="D406" s="122"/>
      <c r="E406" s="106" t="s">
        <v>1966</v>
      </c>
      <c r="F406" s="390" t="s">
        <v>1880</v>
      </c>
      <c r="G406" s="106" t="s">
        <v>1880</v>
      </c>
      <c r="H406" s="106" t="s">
        <v>1164</v>
      </c>
      <c r="I406" s="871"/>
      <c r="J406" s="106" t="s">
        <v>1953</v>
      </c>
      <c r="K406" s="106"/>
      <c r="L406" s="106"/>
      <c r="M406" s="106"/>
      <c r="N406" s="106"/>
      <c r="O406" s="872">
        <v>0</v>
      </c>
      <c r="P406" s="107">
        <v>0</v>
      </c>
      <c r="Q406" s="107">
        <v>0</v>
      </c>
      <c r="R406" s="887"/>
      <c r="S406" s="888"/>
      <c r="U406" s="127" t="str">
        <f t="shared" si="35"/>
        <v>nda</v>
      </c>
      <c r="V406" s="127" t="str">
        <f t="shared" si="36"/>
        <v/>
      </c>
    </row>
    <row r="407" spans="1:22" s="87" customFormat="1">
      <c r="A407" s="182" t="s">
        <v>4458</v>
      </c>
      <c r="B407" s="236" t="s">
        <v>1935</v>
      </c>
      <c r="C407" s="17"/>
      <c r="D407" s="17"/>
      <c r="E407" s="351" t="s">
        <v>1881</v>
      </c>
      <c r="F407" s="351"/>
      <c r="G407" s="10" t="s">
        <v>1882</v>
      </c>
      <c r="H407" s="17" t="s">
        <v>1164</v>
      </c>
      <c r="I407" s="343"/>
      <c r="J407" s="17" t="s">
        <v>1949</v>
      </c>
      <c r="K407" s="10"/>
      <c r="L407" s="10"/>
      <c r="M407" s="10"/>
      <c r="N407" s="10"/>
      <c r="O407" s="344">
        <v>10</v>
      </c>
      <c r="P407" s="12">
        <v>2</v>
      </c>
      <c r="Q407" s="12">
        <v>20</v>
      </c>
      <c r="R407" s="133"/>
      <c r="S407" s="120"/>
      <c r="U407" s="87" t="str">
        <f t="shared" si="35"/>
        <v>7332</v>
      </c>
      <c r="V407" s="87" t="str">
        <f t="shared" si="36"/>
        <v>ENG MNT</v>
      </c>
    </row>
    <row r="408" spans="1:22" s="87" customFormat="1">
      <c r="A408" s="182" t="s">
        <v>4458</v>
      </c>
      <c r="B408" s="236" t="s">
        <v>1950</v>
      </c>
      <c r="C408" s="17"/>
      <c r="D408" s="17"/>
      <c r="E408" s="390" t="s">
        <v>1883</v>
      </c>
      <c r="F408" s="351"/>
      <c r="G408" s="10" t="s">
        <v>1884</v>
      </c>
      <c r="H408" s="17" t="s">
        <v>1164</v>
      </c>
      <c r="I408" s="343"/>
      <c r="J408" s="17" t="s">
        <v>1923</v>
      </c>
      <c r="K408" s="10"/>
      <c r="L408" s="10"/>
      <c r="M408" s="10"/>
      <c r="N408" s="10"/>
      <c r="O408" s="344"/>
      <c r="P408" s="12"/>
      <c r="Q408" s="107">
        <v>0</v>
      </c>
      <c r="R408" s="133"/>
      <c r="S408" s="120"/>
      <c r="U408" s="87" t="str">
        <f t="shared" si="35"/>
        <v>3080</v>
      </c>
      <c r="V408" s="87" t="str">
        <f t="shared" si="36"/>
        <v>ENG MNT</v>
      </c>
    </row>
    <row r="409" spans="1:22" s="87" customFormat="1">
      <c r="A409" s="182" t="s">
        <v>4458</v>
      </c>
      <c r="B409" s="236" t="s">
        <v>1950</v>
      </c>
      <c r="C409" s="17"/>
      <c r="D409" s="17"/>
      <c r="E409" s="390" t="s">
        <v>1885</v>
      </c>
      <c r="F409" s="351"/>
      <c r="G409" s="10" t="s">
        <v>1886</v>
      </c>
      <c r="H409" s="17" t="s">
        <v>1164</v>
      </c>
      <c r="I409" s="343"/>
      <c r="J409" s="17" t="s">
        <v>1923</v>
      </c>
      <c r="K409" s="10"/>
      <c r="L409" s="10"/>
      <c r="M409" s="10"/>
      <c r="N409" s="10"/>
      <c r="O409" s="344">
        <v>0</v>
      </c>
      <c r="P409" s="12">
        <v>0</v>
      </c>
      <c r="Q409" s="107">
        <v>0</v>
      </c>
      <c r="R409" s="133"/>
      <c r="S409" s="120"/>
      <c r="U409" s="87" t="str">
        <f t="shared" si="35"/>
        <v>3079</v>
      </c>
      <c r="V409" s="87" t="str">
        <f t="shared" si="36"/>
        <v>ENG MNT</v>
      </c>
    </row>
    <row r="410" spans="1:22" s="127" customFormat="1">
      <c r="A410" s="880"/>
      <c r="B410" s="398" t="s">
        <v>1951</v>
      </c>
      <c r="C410" s="106"/>
      <c r="D410" s="106"/>
      <c r="E410" s="390" t="s">
        <v>1887</v>
      </c>
      <c r="F410" s="390">
        <v>3170</v>
      </c>
      <c r="G410" s="106" t="s">
        <v>1888</v>
      </c>
      <c r="H410" s="106" t="s">
        <v>1164</v>
      </c>
      <c r="I410" s="871"/>
      <c r="J410" s="106" t="s">
        <v>1923</v>
      </c>
      <c r="K410" s="106"/>
      <c r="L410" s="106"/>
      <c r="M410" s="106"/>
      <c r="N410" s="106"/>
      <c r="O410" s="872"/>
      <c r="P410" s="107">
        <v>0</v>
      </c>
      <c r="Q410" s="107"/>
      <c r="R410" s="887"/>
      <c r="S410" s="888"/>
      <c r="U410" s="127" t="str">
        <f t="shared" si="35"/>
        <v>5389</v>
      </c>
      <c r="V410" s="127" t="str">
        <f t="shared" si="36"/>
        <v>ENG MNT</v>
      </c>
    </row>
    <row r="411" spans="1:22" s="87" customFormat="1">
      <c r="A411" s="182" t="s">
        <v>4458</v>
      </c>
      <c r="B411" s="233"/>
      <c r="C411" s="81"/>
      <c r="D411" s="81"/>
      <c r="E411" s="353"/>
      <c r="F411" s="385" t="s">
        <v>1925</v>
      </c>
      <c r="G411" s="353" t="s">
        <v>1889</v>
      </c>
      <c r="H411" s="353" t="s">
        <v>1164</v>
      </c>
      <c r="I411" s="353"/>
      <c r="J411" s="353" t="s">
        <v>1920</v>
      </c>
      <c r="K411" s="10"/>
      <c r="L411" s="353"/>
      <c r="M411" s="10"/>
      <c r="N411" s="353"/>
      <c r="O411" s="355">
        <v>0</v>
      </c>
      <c r="P411" s="356">
        <v>0</v>
      </c>
      <c r="Q411" s="356" t="s">
        <v>1978</v>
      </c>
      <c r="R411" s="133"/>
      <c r="S411" s="120"/>
      <c r="U411" s="87" t="str">
        <f t="shared" si="35"/>
        <v/>
      </c>
      <c r="V411" s="87" t="str">
        <f t="shared" si="36"/>
        <v/>
      </c>
    </row>
    <row r="412" spans="1:22" s="87" customFormat="1">
      <c r="A412" s="182" t="s">
        <v>4458</v>
      </c>
      <c r="B412" s="233">
        <v>65016</v>
      </c>
      <c r="C412" s="81"/>
      <c r="D412" s="81"/>
      <c r="E412" s="17" t="s">
        <v>1952</v>
      </c>
      <c r="F412" s="390" t="s">
        <v>1890</v>
      </c>
      <c r="G412" s="10">
        <v>9299</v>
      </c>
      <c r="H412" s="17" t="s">
        <v>1164</v>
      </c>
      <c r="I412" s="343"/>
      <c r="J412" s="17" t="s">
        <v>1934</v>
      </c>
      <c r="K412" s="10"/>
      <c r="L412" s="10"/>
      <c r="M412" s="10"/>
      <c r="N412" s="10"/>
      <c r="O412" s="344">
        <v>0</v>
      </c>
      <c r="P412" s="12">
        <v>0</v>
      </c>
      <c r="Q412" s="107">
        <v>0</v>
      </c>
      <c r="R412" s="133"/>
      <c r="S412" s="120"/>
      <c r="U412" s="87" t="str">
        <f t="shared" si="35"/>
        <v>ura</v>
      </c>
      <c r="V412" s="87" t="str">
        <f t="shared" si="36"/>
        <v/>
      </c>
    </row>
    <row r="413" spans="1:22" s="87" customFormat="1">
      <c r="A413" s="182" t="s">
        <v>3485</v>
      </c>
      <c r="B413" s="233"/>
      <c r="C413" s="81"/>
      <c r="D413" s="81"/>
      <c r="E413" s="17"/>
      <c r="F413" s="351" t="s">
        <v>1340</v>
      </c>
      <c r="G413" s="384">
        <v>9194</v>
      </c>
      <c r="H413" s="17" t="s">
        <v>1164</v>
      </c>
      <c r="I413" s="343"/>
      <c r="J413" s="17" t="s">
        <v>1934</v>
      </c>
      <c r="K413" s="10"/>
      <c r="L413" s="10"/>
      <c r="M413" s="10"/>
      <c r="N413" s="10"/>
      <c r="O413" s="344">
        <v>10</v>
      </c>
      <c r="P413" s="12">
        <v>10</v>
      </c>
      <c r="Q413" s="12">
        <v>100</v>
      </c>
      <c r="R413" s="133" t="s">
        <v>645</v>
      </c>
      <c r="S413" s="120"/>
      <c r="U413" s="87" t="str">
        <f t="shared" si="35"/>
        <v/>
      </c>
      <c r="V413" s="87" t="str">
        <f t="shared" si="36"/>
        <v/>
      </c>
    </row>
    <row r="414" spans="1:22" s="87" customFormat="1">
      <c r="A414" s="182" t="s">
        <v>3482</v>
      </c>
      <c r="B414" s="233"/>
      <c r="C414" s="81"/>
      <c r="D414" s="81"/>
      <c r="E414" s="17"/>
      <c r="F414" s="351" t="s">
        <v>1381</v>
      </c>
      <c r="G414" s="10">
        <v>9451</v>
      </c>
      <c r="H414" s="17" t="s">
        <v>1164</v>
      </c>
      <c r="I414" s="343"/>
      <c r="J414" s="17" t="s">
        <v>1934</v>
      </c>
      <c r="K414" s="10"/>
      <c r="L414" s="10"/>
      <c r="M414" s="10"/>
      <c r="N414" s="10"/>
      <c r="O414" s="344">
        <v>10</v>
      </c>
      <c r="P414" s="12">
        <v>10</v>
      </c>
      <c r="Q414" s="12">
        <v>100</v>
      </c>
      <c r="R414" s="133" t="s">
        <v>633</v>
      </c>
      <c r="S414" s="120"/>
      <c r="U414" s="87" t="str">
        <f t="shared" si="35"/>
        <v/>
      </c>
      <c r="V414" s="87" t="str">
        <f t="shared" si="36"/>
        <v/>
      </c>
    </row>
    <row r="415" spans="1:22" s="87" customFormat="1">
      <c r="A415" s="182"/>
      <c r="B415" s="233"/>
      <c r="C415" s="81"/>
      <c r="D415" s="81"/>
      <c r="E415" s="17" t="s">
        <v>1966</v>
      </c>
      <c r="F415" s="351" t="s">
        <v>1341</v>
      </c>
      <c r="G415" s="10">
        <v>9152</v>
      </c>
      <c r="H415" s="17" t="s">
        <v>1164</v>
      </c>
      <c r="I415" s="343"/>
      <c r="J415" s="17" t="s">
        <v>1953</v>
      </c>
      <c r="K415" s="10"/>
      <c r="L415" s="10"/>
      <c r="M415" s="10"/>
      <c r="N415" s="10"/>
      <c r="O415" s="344">
        <v>100</v>
      </c>
      <c r="P415" s="12">
        <v>3</v>
      </c>
      <c r="Q415" s="12">
        <v>100</v>
      </c>
      <c r="R415" s="133" t="s">
        <v>647</v>
      </c>
      <c r="S415" s="120"/>
      <c r="U415" s="87" t="str">
        <f t="shared" si="35"/>
        <v>nda</v>
      </c>
      <c r="V415" s="87" t="str">
        <f t="shared" si="36"/>
        <v/>
      </c>
    </row>
    <row r="416" spans="1:22" s="87" customFormat="1">
      <c r="A416" s="182" t="s">
        <v>3477</v>
      </c>
      <c r="B416" s="233"/>
      <c r="C416" s="81"/>
      <c r="D416" s="81"/>
      <c r="E416" s="17"/>
      <c r="F416" s="351" t="s">
        <v>1342</v>
      </c>
      <c r="G416" s="10">
        <v>9151</v>
      </c>
      <c r="H416" s="17" t="s">
        <v>1164</v>
      </c>
      <c r="I416" s="343"/>
      <c r="J416" s="17" t="s">
        <v>1953</v>
      </c>
      <c r="K416" s="10"/>
      <c r="L416" s="10"/>
      <c r="M416" s="10"/>
      <c r="N416" s="10"/>
      <c r="O416" s="344">
        <v>52</v>
      </c>
      <c r="P416" s="12">
        <v>1</v>
      </c>
      <c r="Q416" s="12">
        <v>52</v>
      </c>
      <c r="R416" s="133" t="s">
        <v>649</v>
      </c>
      <c r="S416" s="120"/>
      <c r="U416" s="87" t="str">
        <f t="shared" si="35"/>
        <v/>
      </c>
      <c r="V416" s="87" t="str">
        <f t="shared" si="36"/>
        <v/>
      </c>
    </row>
    <row r="417" spans="1:22" s="87" customFormat="1">
      <c r="A417" s="182"/>
      <c r="B417" s="233"/>
      <c r="C417" s="81"/>
      <c r="D417" s="81"/>
      <c r="E417" s="17" t="s">
        <v>2988</v>
      </c>
      <c r="F417" s="351"/>
      <c r="G417" s="10"/>
      <c r="H417" s="17"/>
      <c r="I417" s="343"/>
      <c r="J417" s="17"/>
      <c r="K417" s="10"/>
      <c r="L417" s="10"/>
      <c r="M417" s="10"/>
      <c r="N417" s="10"/>
      <c r="O417" s="344"/>
      <c r="P417" s="12"/>
      <c r="Q417" s="12"/>
      <c r="R417" s="133"/>
      <c r="S417" s="120"/>
      <c r="U417" s="87" t="str">
        <f t="shared" si="35"/>
        <v/>
      </c>
      <c r="V417" s="87" t="str">
        <f t="shared" si="36"/>
        <v/>
      </c>
    </row>
    <row r="418" spans="1:22" s="87" customFormat="1">
      <c r="A418" s="182" t="s">
        <v>3485</v>
      </c>
      <c r="B418" s="233"/>
      <c r="C418" s="81"/>
      <c r="D418" s="81"/>
      <c r="E418" s="17" t="s">
        <v>1952</v>
      </c>
      <c r="F418" s="351" t="s">
        <v>2020</v>
      </c>
      <c r="G418" s="10" t="s">
        <v>1891</v>
      </c>
      <c r="H418" s="17" t="s">
        <v>1164</v>
      </c>
      <c r="I418" s="343"/>
      <c r="J418" s="17" t="s">
        <v>1953</v>
      </c>
      <c r="K418" s="10"/>
      <c r="L418" s="10"/>
      <c r="M418" s="10"/>
      <c r="N418" s="10"/>
      <c r="O418" s="344">
        <v>28</v>
      </c>
      <c r="P418" s="12">
        <v>1</v>
      </c>
      <c r="Q418" s="12">
        <v>28</v>
      </c>
      <c r="R418" s="133" t="s">
        <v>631</v>
      </c>
      <c r="S418" s="120"/>
      <c r="U418" s="87" t="str">
        <f t="shared" si="35"/>
        <v>ura</v>
      </c>
      <c r="V418" s="87" t="str">
        <f t="shared" si="36"/>
        <v/>
      </c>
    </row>
    <row r="419" spans="1:22" s="87" customFormat="1">
      <c r="A419" s="182"/>
      <c r="B419" s="233"/>
      <c r="C419" s="81"/>
      <c r="D419" s="81"/>
      <c r="E419" s="17"/>
      <c r="F419" s="353"/>
      <c r="G419" s="353"/>
      <c r="H419" s="353"/>
      <c r="I419" s="353"/>
      <c r="J419" s="353"/>
      <c r="K419" s="10"/>
      <c r="L419" s="353"/>
      <c r="M419" s="10"/>
      <c r="N419" s="353"/>
      <c r="O419" s="355"/>
      <c r="P419" s="356"/>
      <c r="Q419" s="356"/>
      <c r="R419" s="133"/>
      <c r="S419" s="120"/>
      <c r="U419" s="87" t="str">
        <f t="shared" si="35"/>
        <v/>
      </c>
      <c r="V419" s="87" t="str">
        <f t="shared" si="36"/>
        <v/>
      </c>
    </row>
    <row r="420" spans="1:22" s="87" customFormat="1">
      <c r="A420" s="182"/>
      <c r="B420" s="233"/>
      <c r="C420" s="81"/>
      <c r="D420" s="81"/>
      <c r="E420" s="17" t="s">
        <v>3480</v>
      </c>
      <c r="F420" s="390" t="s">
        <v>3508</v>
      </c>
      <c r="G420" s="10"/>
      <c r="H420" s="17" t="s">
        <v>1164</v>
      </c>
      <c r="I420" s="343"/>
      <c r="J420" s="17" t="s">
        <v>1862</v>
      </c>
      <c r="K420" s="10"/>
      <c r="L420" s="10"/>
      <c r="M420" s="10"/>
      <c r="N420" s="10"/>
      <c r="O420" s="344">
        <v>0</v>
      </c>
      <c r="P420" s="12">
        <v>0</v>
      </c>
      <c r="Q420" s="12">
        <v>0</v>
      </c>
      <c r="R420" s="133"/>
      <c r="S420" s="120"/>
      <c r="U420" s="87" t="str">
        <f t="shared" si="35"/>
        <v>rd/m</v>
      </c>
      <c r="V420" s="87" t="str">
        <f t="shared" si="36"/>
        <v>ENG MNT</v>
      </c>
    </row>
    <row r="421" spans="1:22" s="87" customFormat="1">
      <c r="A421" s="182" t="s">
        <v>3482</v>
      </c>
      <c r="B421" s="233"/>
      <c r="C421" s="81"/>
      <c r="D421" s="81"/>
      <c r="E421" s="106" t="s">
        <v>1966</v>
      </c>
      <c r="F421" s="390" t="s">
        <v>1334</v>
      </c>
      <c r="G421" s="106">
        <v>8898</v>
      </c>
      <c r="H421" s="106" t="s">
        <v>1164</v>
      </c>
      <c r="I421" s="871"/>
      <c r="J421" s="106" t="s">
        <v>1487</v>
      </c>
      <c r="K421" s="106"/>
      <c r="L421" s="106"/>
      <c r="M421" s="106"/>
      <c r="N421" s="106"/>
      <c r="O421" s="872">
        <v>0</v>
      </c>
      <c r="P421" s="107">
        <v>0</v>
      </c>
      <c r="Q421" s="107">
        <v>0</v>
      </c>
      <c r="R421" s="133" t="s">
        <v>1902</v>
      </c>
      <c r="S421" s="120"/>
      <c r="U421" s="87" t="str">
        <f t="shared" si="35"/>
        <v>nda</v>
      </c>
      <c r="V421" s="87" t="str">
        <f t="shared" si="36"/>
        <v/>
      </c>
    </row>
    <row r="422" spans="1:22" s="87" customFormat="1">
      <c r="A422" s="182" t="s">
        <v>3482</v>
      </c>
      <c r="B422" s="233"/>
      <c r="C422" s="81"/>
      <c r="D422" s="81"/>
      <c r="E422" s="17"/>
      <c r="F422" s="351" t="s">
        <v>1333</v>
      </c>
      <c r="G422" s="10" t="s">
        <v>1892</v>
      </c>
      <c r="H422" s="17" t="s">
        <v>1164</v>
      </c>
      <c r="I422" s="343"/>
      <c r="J422" s="17" t="s">
        <v>1959</v>
      </c>
      <c r="K422" s="10"/>
      <c r="L422" s="10"/>
      <c r="M422" s="10"/>
      <c r="N422" s="10"/>
      <c r="O422" s="344">
        <v>10</v>
      </c>
      <c r="P422" s="12">
        <v>20</v>
      </c>
      <c r="Q422" s="12">
        <v>200</v>
      </c>
      <c r="R422" s="133" t="s">
        <v>1903</v>
      </c>
      <c r="S422" s="120"/>
      <c r="U422" s="87" t="str">
        <f t="shared" si="35"/>
        <v/>
      </c>
      <c r="V422" s="87" t="str">
        <f t="shared" si="36"/>
        <v/>
      </c>
    </row>
    <row r="423" spans="1:22" s="87" customFormat="1">
      <c r="A423" s="182" t="s">
        <v>3485</v>
      </c>
      <c r="B423" s="233"/>
      <c r="C423" s="81"/>
      <c r="D423" s="81"/>
      <c r="E423" s="17"/>
      <c r="F423" s="351" t="s">
        <v>1056</v>
      </c>
      <c r="G423" s="10">
        <v>9149</v>
      </c>
      <c r="H423" s="17" t="s">
        <v>1164</v>
      </c>
      <c r="I423" s="343"/>
      <c r="J423" s="17" t="s">
        <v>1959</v>
      </c>
      <c r="K423" s="10"/>
      <c r="L423" s="10"/>
      <c r="M423" s="10"/>
      <c r="N423" s="10"/>
      <c r="O423" s="344">
        <v>10</v>
      </c>
      <c r="P423" s="12">
        <v>3</v>
      </c>
      <c r="Q423" s="12">
        <v>30</v>
      </c>
      <c r="R423" s="133" t="s">
        <v>627</v>
      </c>
      <c r="S423" s="120"/>
      <c r="U423" s="87" t="str">
        <f t="shared" si="35"/>
        <v/>
      </c>
      <c r="V423" s="87" t="str">
        <f t="shared" si="36"/>
        <v/>
      </c>
    </row>
    <row r="424" spans="1:22" s="87" customFormat="1">
      <c r="A424" s="182" t="s">
        <v>3482</v>
      </c>
      <c r="B424" s="233"/>
      <c r="C424" s="81"/>
      <c r="D424" s="81"/>
      <c r="E424" s="17" t="s">
        <v>1966</v>
      </c>
      <c r="F424" s="351" t="s">
        <v>1893</v>
      </c>
      <c r="G424" s="10">
        <v>9185</v>
      </c>
      <c r="H424" s="17" t="s">
        <v>1164</v>
      </c>
      <c r="I424" s="343"/>
      <c r="J424" s="17" t="s">
        <v>1959</v>
      </c>
      <c r="K424" s="10"/>
      <c r="L424" s="10"/>
      <c r="M424" s="10"/>
      <c r="N424" s="10"/>
      <c r="O424" s="344">
        <v>10</v>
      </c>
      <c r="P424" s="12">
        <v>3</v>
      </c>
      <c r="Q424" s="12">
        <v>30</v>
      </c>
      <c r="R424" s="133" t="s">
        <v>629</v>
      </c>
      <c r="S424" s="120"/>
      <c r="U424" s="87" t="str">
        <f t="shared" si="35"/>
        <v>nda</v>
      </c>
      <c r="V424" s="87" t="str">
        <f t="shared" si="36"/>
        <v/>
      </c>
    </row>
    <row r="425" spans="1:22" s="87" customFormat="1">
      <c r="A425" s="182" t="s">
        <v>3485</v>
      </c>
      <c r="B425" s="233"/>
      <c r="C425" s="81"/>
      <c r="D425" s="81"/>
      <c r="E425" s="17" t="s">
        <v>1966</v>
      </c>
      <c r="F425" s="351" t="s">
        <v>1894</v>
      </c>
      <c r="G425" s="10"/>
      <c r="H425" s="17" t="s">
        <v>1164</v>
      </c>
      <c r="I425" s="343"/>
      <c r="J425" s="17" t="s">
        <v>1953</v>
      </c>
      <c r="K425" s="10"/>
      <c r="L425" s="10"/>
      <c r="M425" s="10"/>
      <c r="N425" s="10"/>
      <c r="O425" s="344">
        <v>52</v>
      </c>
      <c r="P425" s="12">
        <v>1</v>
      </c>
      <c r="Q425" s="12">
        <v>52</v>
      </c>
      <c r="R425" s="133"/>
      <c r="S425" s="120"/>
      <c r="U425" s="87" t="str">
        <f t="shared" si="35"/>
        <v>nda</v>
      </c>
      <c r="V425" s="87" t="str">
        <f t="shared" si="36"/>
        <v/>
      </c>
    </row>
    <row r="426" spans="1:22" s="87" customFormat="1">
      <c r="A426" s="182" t="s">
        <v>3485</v>
      </c>
      <c r="B426" s="233"/>
      <c r="C426" s="81"/>
      <c r="D426" s="81"/>
      <c r="E426" s="17" t="s">
        <v>1966</v>
      </c>
      <c r="F426" s="351" t="s">
        <v>1339</v>
      </c>
      <c r="G426" s="10"/>
      <c r="H426" s="17" t="s">
        <v>1164</v>
      </c>
      <c r="I426" s="343"/>
      <c r="J426" s="17" t="s">
        <v>1900</v>
      </c>
      <c r="K426" s="10"/>
      <c r="L426" s="10"/>
      <c r="M426" s="10"/>
      <c r="N426" s="10"/>
      <c r="O426" s="344">
        <v>20</v>
      </c>
      <c r="P426" s="12">
        <v>3</v>
      </c>
      <c r="Q426" s="12">
        <v>60</v>
      </c>
      <c r="R426" s="133"/>
      <c r="S426" s="120"/>
      <c r="U426" s="87" t="str">
        <f t="shared" si="35"/>
        <v>nda</v>
      </c>
      <c r="V426" s="87" t="str">
        <f t="shared" si="36"/>
        <v/>
      </c>
    </row>
    <row r="427" spans="1:22" s="87" customFormat="1">
      <c r="A427" s="182" t="s">
        <v>3482</v>
      </c>
      <c r="B427" s="233"/>
      <c r="C427" s="81"/>
      <c r="D427" s="81"/>
      <c r="E427" s="17" t="s">
        <v>1966</v>
      </c>
      <c r="F427" s="351" t="s">
        <v>1895</v>
      </c>
      <c r="G427" s="10">
        <v>8974</v>
      </c>
      <c r="H427" s="17" t="s">
        <v>1164</v>
      </c>
      <c r="I427" s="343"/>
      <c r="J427" s="17" t="s">
        <v>1862</v>
      </c>
      <c r="K427" s="10"/>
      <c r="L427" s="10"/>
      <c r="M427" s="10"/>
      <c r="N427" s="10"/>
      <c r="O427" s="344">
        <v>25</v>
      </c>
      <c r="P427" s="12">
        <v>2</v>
      </c>
      <c r="Q427" s="12">
        <v>50</v>
      </c>
      <c r="R427" s="133" t="s">
        <v>1904</v>
      </c>
      <c r="S427" s="120"/>
      <c r="U427" s="87" t="str">
        <f t="shared" si="35"/>
        <v>nda</v>
      </c>
      <c r="V427" s="87" t="str">
        <f t="shared" si="36"/>
        <v/>
      </c>
    </row>
    <row r="428" spans="1:22" s="87" customFormat="1">
      <c r="A428" s="182" t="s">
        <v>3482</v>
      </c>
      <c r="B428" s="233"/>
      <c r="C428" s="81"/>
      <c r="D428" s="81"/>
      <c r="E428" s="17" t="s">
        <v>1966</v>
      </c>
      <c r="F428" s="351" t="s">
        <v>1895</v>
      </c>
      <c r="G428" s="10"/>
      <c r="H428" s="17" t="s">
        <v>1164</v>
      </c>
      <c r="I428" s="343"/>
      <c r="J428" s="17" t="s">
        <v>1862</v>
      </c>
      <c r="K428" s="10"/>
      <c r="L428" s="10"/>
      <c r="M428" s="10"/>
      <c r="N428" s="10"/>
      <c r="O428" s="344">
        <v>20</v>
      </c>
      <c r="P428" s="12">
        <v>1</v>
      </c>
      <c r="Q428" s="12">
        <v>20</v>
      </c>
      <c r="R428" s="133"/>
      <c r="S428" s="120"/>
      <c r="U428" s="87" t="str">
        <f t="shared" si="35"/>
        <v>nda</v>
      </c>
      <c r="V428" s="87" t="str">
        <f t="shared" si="36"/>
        <v/>
      </c>
    </row>
    <row r="429" spans="1:22" s="127" customFormat="1">
      <c r="A429" s="1506" t="s">
        <v>3482</v>
      </c>
      <c r="B429" s="677"/>
      <c r="C429" s="122"/>
      <c r="D429" s="122"/>
      <c r="E429" s="106" t="s">
        <v>1966</v>
      </c>
      <c r="F429" s="390" t="s">
        <v>1896</v>
      </c>
      <c r="G429" s="106"/>
      <c r="H429" s="106" t="s">
        <v>1164</v>
      </c>
      <c r="I429" s="871"/>
      <c r="J429" s="106" t="s">
        <v>1953</v>
      </c>
      <c r="K429" s="106"/>
      <c r="L429" s="106"/>
      <c r="M429" s="106"/>
      <c r="N429" s="106"/>
      <c r="O429" s="872">
        <v>0</v>
      </c>
      <c r="P429" s="107">
        <v>0</v>
      </c>
      <c r="Q429" s="107">
        <v>0</v>
      </c>
      <c r="R429" s="887"/>
      <c r="S429" s="888"/>
      <c r="U429" s="127" t="str">
        <f t="shared" si="35"/>
        <v>nda</v>
      </c>
      <c r="V429" s="127" t="str">
        <f t="shared" si="36"/>
        <v/>
      </c>
    </row>
    <row r="430" spans="1:22" s="87" customFormat="1">
      <c r="A430" s="182" t="s">
        <v>3487</v>
      </c>
      <c r="B430" s="233"/>
      <c r="C430" s="81"/>
      <c r="D430" s="81"/>
      <c r="E430" s="17" t="s">
        <v>1966</v>
      </c>
      <c r="F430" s="351" t="s">
        <v>1375</v>
      </c>
      <c r="G430" s="10">
        <v>9280</v>
      </c>
      <c r="H430" s="17" t="s">
        <v>1164</v>
      </c>
      <c r="I430" s="343"/>
      <c r="J430" s="17" t="s">
        <v>1872</v>
      </c>
      <c r="K430" s="10"/>
      <c r="L430" s="10"/>
      <c r="M430" s="10"/>
      <c r="N430" s="10"/>
      <c r="O430" s="344">
        <v>10</v>
      </c>
      <c r="P430" s="12">
        <v>20</v>
      </c>
      <c r="Q430" s="12">
        <v>200</v>
      </c>
      <c r="R430" s="133" t="s">
        <v>1905</v>
      </c>
      <c r="S430" s="120"/>
      <c r="U430" s="87" t="str">
        <f t="shared" si="35"/>
        <v>nda</v>
      </c>
      <c r="V430" s="87" t="str">
        <f t="shared" si="36"/>
        <v/>
      </c>
    </row>
    <row r="431" spans="1:22" s="87" customFormat="1">
      <c r="A431" s="182"/>
      <c r="B431" s="233"/>
      <c r="C431" s="81"/>
      <c r="D431" s="81"/>
      <c r="E431" s="17"/>
      <c r="F431" s="353"/>
      <c r="G431" s="353"/>
      <c r="H431" s="353"/>
      <c r="I431" s="353"/>
      <c r="J431" s="353"/>
      <c r="K431" s="10"/>
      <c r="L431" s="353"/>
      <c r="M431" s="10"/>
      <c r="N431" s="353"/>
      <c r="O431" s="355"/>
      <c r="P431" s="356"/>
      <c r="Q431" s="356"/>
      <c r="R431" s="133"/>
      <c r="S431" s="120"/>
      <c r="U431" s="87" t="str">
        <f t="shared" si="35"/>
        <v/>
      </c>
      <c r="V431" s="87" t="str">
        <f t="shared" si="36"/>
        <v/>
      </c>
    </row>
    <row r="432" spans="1:22" s="87" customFormat="1">
      <c r="A432" s="182"/>
      <c r="B432" s="233"/>
      <c r="C432" s="81"/>
      <c r="D432" s="81"/>
      <c r="E432" s="17"/>
      <c r="F432" s="351" t="s">
        <v>1342</v>
      </c>
      <c r="G432" s="10"/>
      <c r="H432" s="17" t="s">
        <v>1164</v>
      </c>
      <c r="I432" s="343"/>
      <c r="J432" s="17" t="s">
        <v>1953</v>
      </c>
      <c r="K432" s="10"/>
      <c r="L432" s="10"/>
      <c r="M432" s="10"/>
      <c r="N432" s="10"/>
      <c r="O432" s="344">
        <v>24</v>
      </c>
      <c r="P432" s="12">
        <v>2</v>
      </c>
      <c r="Q432" s="12">
        <v>48</v>
      </c>
      <c r="R432" s="133"/>
      <c r="S432" s="120"/>
      <c r="U432" s="87" t="str">
        <f t="shared" si="35"/>
        <v/>
      </c>
      <c r="V432" s="87" t="str">
        <f t="shared" si="36"/>
        <v/>
      </c>
    </row>
    <row r="433" spans="1:22" s="87" customFormat="1">
      <c r="A433" s="182"/>
      <c r="B433" s="233"/>
      <c r="C433" s="81"/>
      <c r="D433" s="81"/>
      <c r="E433" s="17"/>
      <c r="F433" s="351"/>
      <c r="G433" s="10"/>
      <c r="H433" s="17"/>
      <c r="I433" s="343"/>
      <c r="J433" s="17"/>
      <c r="K433" s="10"/>
      <c r="L433" s="10"/>
      <c r="M433" s="10"/>
      <c r="N433" s="10"/>
      <c r="O433" s="344"/>
      <c r="P433" s="12"/>
      <c r="Q433" s="12"/>
      <c r="R433" s="133"/>
      <c r="S433" s="120"/>
    </row>
    <row r="434" spans="1:22" s="87" customFormat="1">
      <c r="A434" s="182" t="s">
        <v>3482</v>
      </c>
      <c r="B434" s="233"/>
      <c r="C434" s="81"/>
      <c r="D434" s="81"/>
      <c r="E434" s="17" t="s">
        <v>1966</v>
      </c>
      <c r="F434" s="351" t="s">
        <v>1895</v>
      </c>
      <c r="G434" s="10"/>
      <c r="H434" s="17" t="s">
        <v>1164</v>
      </c>
      <c r="I434" s="343"/>
      <c r="J434" s="17" t="s">
        <v>1862</v>
      </c>
      <c r="K434" s="10"/>
      <c r="L434" s="10"/>
      <c r="M434" s="10"/>
      <c r="N434" s="10"/>
      <c r="O434" s="344">
        <v>10</v>
      </c>
      <c r="P434" s="12">
        <v>3</v>
      </c>
      <c r="Q434" s="12">
        <v>30</v>
      </c>
      <c r="R434" s="133"/>
      <c r="S434" s="120"/>
      <c r="U434" s="87" t="str">
        <f t="shared" si="35"/>
        <v>nda</v>
      </c>
      <c r="V434" s="87" t="str">
        <f t="shared" si="36"/>
        <v/>
      </c>
    </row>
    <row r="435" spans="1:22" s="87" customFormat="1">
      <c r="A435" s="182" t="s">
        <v>3482</v>
      </c>
      <c r="B435" s="233"/>
      <c r="C435" s="81"/>
      <c r="D435" s="81"/>
      <c r="E435" s="17" t="s">
        <v>1966</v>
      </c>
      <c r="F435" s="351" t="s">
        <v>1896</v>
      </c>
      <c r="G435" s="10">
        <v>8986</v>
      </c>
      <c r="H435" s="17" t="s">
        <v>1164</v>
      </c>
      <c r="I435" s="343"/>
      <c r="J435" s="17" t="s">
        <v>1953</v>
      </c>
      <c r="K435" s="10"/>
      <c r="L435" s="10"/>
      <c r="M435" s="10"/>
      <c r="N435" s="10"/>
      <c r="O435" s="344">
        <v>24</v>
      </c>
      <c r="P435" s="12">
        <v>5</v>
      </c>
      <c r="Q435" s="12">
        <v>120</v>
      </c>
      <c r="R435" s="133" t="s">
        <v>1906</v>
      </c>
      <c r="S435" s="120"/>
      <c r="U435" s="87" t="str">
        <f t="shared" si="35"/>
        <v>nda</v>
      </c>
      <c r="V435" s="87" t="str">
        <f t="shared" si="36"/>
        <v/>
      </c>
    </row>
    <row r="436" spans="1:22" s="87" customFormat="1">
      <c r="A436" s="182" t="s">
        <v>3466</v>
      </c>
      <c r="B436" s="233"/>
      <c r="C436" s="81"/>
      <c r="D436" s="81"/>
      <c r="E436" s="17" t="s">
        <v>1966</v>
      </c>
      <c r="F436" s="351" t="s">
        <v>1356</v>
      </c>
      <c r="G436" s="10">
        <v>9216</v>
      </c>
      <c r="H436" s="17" t="s">
        <v>1164</v>
      </c>
      <c r="I436" s="343"/>
      <c r="J436" s="17" t="s">
        <v>1862</v>
      </c>
      <c r="K436" s="10"/>
      <c r="L436" s="10"/>
      <c r="M436" s="10"/>
      <c r="N436" s="10"/>
      <c r="O436" s="344">
        <v>16</v>
      </c>
      <c r="P436" s="12">
        <v>7</v>
      </c>
      <c r="Q436" s="12">
        <v>112</v>
      </c>
      <c r="R436" s="133" t="s">
        <v>711</v>
      </c>
      <c r="S436" s="120"/>
      <c r="U436" s="87" t="str">
        <f t="shared" si="35"/>
        <v>nda</v>
      </c>
      <c r="V436" s="87" t="str">
        <f t="shared" si="36"/>
        <v/>
      </c>
    </row>
    <row r="437" spans="1:22" s="87" customFormat="1">
      <c r="A437" s="182" t="s">
        <v>3482</v>
      </c>
      <c r="B437" s="233"/>
      <c r="C437" s="81"/>
      <c r="D437" s="81"/>
      <c r="E437" s="17" t="s">
        <v>1966</v>
      </c>
      <c r="F437" s="390" t="s">
        <v>1334</v>
      </c>
      <c r="G437" s="106"/>
      <c r="H437" s="106" t="s">
        <v>1164</v>
      </c>
      <c r="I437" s="871"/>
      <c r="J437" s="106" t="s">
        <v>1487</v>
      </c>
      <c r="K437" s="106"/>
      <c r="L437" s="106"/>
      <c r="M437" s="106"/>
      <c r="N437" s="106"/>
      <c r="O437" s="872">
        <v>0</v>
      </c>
      <c r="P437" s="107">
        <v>0</v>
      </c>
      <c r="Q437" s="107">
        <v>0</v>
      </c>
      <c r="R437" s="133"/>
      <c r="S437" s="120"/>
      <c r="U437" s="87" t="str">
        <f t="shared" si="35"/>
        <v>nda</v>
      </c>
      <c r="V437" s="87" t="str">
        <f t="shared" si="36"/>
        <v/>
      </c>
    </row>
    <row r="438" spans="1:22" s="87" customFormat="1">
      <c r="A438" s="182" t="s">
        <v>3485</v>
      </c>
      <c r="B438" s="233"/>
      <c r="C438" s="81"/>
      <c r="D438" s="81"/>
      <c r="E438" s="17" t="s">
        <v>1966</v>
      </c>
      <c r="F438" s="351" t="s">
        <v>1056</v>
      </c>
      <c r="G438" s="10"/>
      <c r="H438" s="17" t="s">
        <v>1164</v>
      </c>
      <c r="I438" s="343"/>
      <c r="J438" s="17" t="s">
        <v>1934</v>
      </c>
      <c r="K438" s="10"/>
      <c r="L438" s="10"/>
      <c r="M438" s="10"/>
      <c r="N438" s="10"/>
      <c r="O438" s="344">
        <v>10</v>
      </c>
      <c r="P438" s="12">
        <v>7</v>
      </c>
      <c r="Q438" s="12">
        <v>70</v>
      </c>
      <c r="R438" s="133"/>
      <c r="S438" s="120"/>
      <c r="U438" s="87" t="str">
        <f t="shared" si="35"/>
        <v>nda</v>
      </c>
      <c r="V438" s="87" t="str">
        <f t="shared" si="36"/>
        <v/>
      </c>
    </row>
    <row r="439" spans="1:22" s="87" customFormat="1">
      <c r="A439" s="182" t="s">
        <v>3482</v>
      </c>
      <c r="B439" s="233"/>
      <c r="C439" s="81"/>
      <c r="D439" s="81"/>
      <c r="E439" s="17" t="s">
        <v>1966</v>
      </c>
      <c r="F439" s="351" t="s">
        <v>1893</v>
      </c>
      <c r="G439" s="10">
        <v>9185</v>
      </c>
      <c r="H439" s="17" t="s">
        <v>1164</v>
      </c>
      <c r="I439" s="343"/>
      <c r="J439" s="17" t="s">
        <v>1934</v>
      </c>
      <c r="K439" s="10"/>
      <c r="L439" s="10"/>
      <c r="M439" s="10"/>
      <c r="N439" s="10"/>
      <c r="O439" s="344">
        <v>10</v>
      </c>
      <c r="P439" s="12">
        <v>7</v>
      </c>
      <c r="Q439" s="12">
        <v>70</v>
      </c>
      <c r="R439" s="133"/>
      <c r="S439" s="120"/>
      <c r="U439" s="87" t="str">
        <f t="shared" si="35"/>
        <v>nda</v>
      </c>
      <c r="V439" s="87" t="str">
        <f t="shared" si="36"/>
        <v/>
      </c>
    </row>
    <row r="440" spans="1:22" s="87" customFormat="1">
      <c r="A440" s="182" t="s">
        <v>3485</v>
      </c>
      <c r="B440" s="233"/>
      <c r="C440" s="81"/>
      <c r="D440" s="81"/>
      <c r="E440" s="17" t="s">
        <v>1952</v>
      </c>
      <c r="F440" s="351" t="s">
        <v>1336</v>
      </c>
      <c r="G440" s="10">
        <v>9220</v>
      </c>
      <c r="H440" s="17" t="s">
        <v>1164</v>
      </c>
      <c r="I440" s="343"/>
      <c r="J440" s="17" t="s">
        <v>1953</v>
      </c>
      <c r="K440" s="10"/>
      <c r="L440" s="10"/>
      <c r="M440" s="10"/>
      <c r="N440" s="10"/>
      <c r="O440" s="344">
        <v>24</v>
      </c>
      <c r="P440" s="12">
        <v>2</v>
      </c>
      <c r="Q440" s="12">
        <v>48</v>
      </c>
      <c r="R440" s="133"/>
      <c r="S440" s="120"/>
      <c r="U440" s="87" t="str">
        <f t="shared" si="35"/>
        <v>ura</v>
      </c>
      <c r="V440" s="87" t="str">
        <f t="shared" si="36"/>
        <v/>
      </c>
    </row>
    <row r="441" spans="1:22" s="87" customFormat="1">
      <c r="A441" s="182" t="s">
        <v>3477</v>
      </c>
      <c r="B441" s="233"/>
      <c r="C441" s="81"/>
      <c r="D441" s="81"/>
      <c r="E441" s="17" t="s">
        <v>1966</v>
      </c>
      <c r="F441" s="351" t="s">
        <v>1343</v>
      </c>
      <c r="G441" s="10">
        <v>9225</v>
      </c>
      <c r="H441" s="17" t="s">
        <v>1164</v>
      </c>
      <c r="I441" s="343"/>
      <c r="J441" s="17" t="s">
        <v>1953</v>
      </c>
      <c r="K441" s="10"/>
      <c r="L441" s="10"/>
      <c r="M441" s="10"/>
      <c r="N441" s="10"/>
      <c r="O441" s="344">
        <v>24</v>
      </c>
      <c r="P441" s="12">
        <v>3</v>
      </c>
      <c r="Q441" s="12">
        <v>72</v>
      </c>
      <c r="R441" s="133" t="s">
        <v>651</v>
      </c>
      <c r="S441" s="120"/>
      <c r="U441" s="87" t="str">
        <f t="shared" si="35"/>
        <v>nda</v>
      </c>
      <c r="V441" s="87" t="str">
        <f t="shared" si="36"/>
        <v/>
      </c>
    </row>
    <row r="442" spans="1:22" s="87" customFormat="1">
      <c r="A442" s="182" t="s">
        <v>3485</v>
      </c>
      <c r="B442" s="233"/>
      <c r="C442" s="81"/>
      <c r="D442" s="81"/>
      <c r="E442" s="17" t="s">
        <v>1952</v>
      </c>
      <c r="F442" s="351" t="s">
        <v>1336</v>
      </c>
      <c r="G442" s="10"/>
      <c r="H442" s="17" t="s">
        <v>1164</v>
      </c>
      <c r="I442" s="343"/>
      <c r="J442" s="17" t="s">
        <v>1953</v>
      </c>
      <c r="K442" s="10"/>
      <c r="L442" s="10"/>
      <c r="M442" s="10"/>
      <c r="N442" s="10"/>
      <c r="O442" s="344">
        <v>24</v>
      </c>
      <c r="P442" s="12">
        <v>1</v>
      </c>
      <c r="Q442" s="12">
        <v>24</v>
      </c>
      <c r="R442" s="133"/>
      <c r="S442" s="120"/>
      <c r="U442" s="87" t="str">
        <f t="shared" si="35"/>
        <v>ura</v>
      </c>
      <c r="V442" s="87" t="str">
        <f t="shared" si="36"/>
        <v/>
      </c>
    </row>
    <row r="443" spans="1:22" s="87" customFormat="1">
      <c r="A443" s="182" t="s">
        <v>3486</v>
      </c>
      <c r="B443" s="233"/>
      <c r="C443" s="81"/>
      <c r="D443" s="81"/>
      <c r="E443" s="17"/>
      <c r="F443" s="351" t="s">
        <v>1294</v>
      </c>
      <c r="G443" s="10">
        <v>9215</v>
      </c>
      <c r="H443" s="17" t="s">
        <v>1164</v>
      </c>
      <c r="I443" s="343"/>
      <c r="J443" s="17" t="s">
        <v>1487</v>
      </c>
      <c r="K443" s="10"/>
      <c r="L443" s="10"/>
      <c r="M443" s="10"/>
      <c r="N443" s="10"/>
      <c r="O443" s="344"/>
      <c r="P443" s="12">
        <v>6</v>
      </c>
      <c r="Q443" s="12">
        <v>150</v>
      </c>
      <c r="R443" s="133" t="s">
        <v>1907</v>
      </c>
      <c r="S443" s="120"/>
      <c r="U443" s="87" t="str">
        <f t="shared" si="35"/>
        <v/>
      </c>
      <c r="V443" s="87" t="str">
        <f t="shared" si="36"/>
        <v/>
      </c>
    </row>
    <row r="444" spans="1:22" s="87" customFormat="1">
      <c r="A444" s="182" t="s">
        <v>3466</v>
      </c>
      <c r="B444" s="233"/>
      <c r="C444" s="81"/>
      <c r="D444" s="81"/>
      <c r="E444" s="17"/>
      <c r="F444" s="351" t="s">
        <v>1356</v>
      </c>
      <c r="G444" s="10"/>
      <c r="H444" s="17" t="s">
        <v>1164</v>
      </c>
      <c r="I444" s="343"/>
      <c r="J444" s="17" t="s">
        <v>1862</v>
      </c>
      <c r="K444" s="10"/>
      <c r="L444" s="10"/>
      <c r="M444" s="10"/>
      <c r="N444" s="10"/>
      <c r="O444" s="344">
        <v>8</v>
      </c>
      <c r="P444" s="12">
        <v>1</v>
      </c>
      <c r="Q444" s="12">
        <v>8</v>
      </c>
      <c r="R444" s="133"/>
      <c r="S444" s="120"/>
      <c r="U444" s="87" t="str">
        <f t="shared" si="35"/>
        <v/>
      </c>
      <c r="V444" s="87" t="str">
        <f t="shared" si="36"/>
        <v/>
      </c>
    </row>
    <row r="445" spans="1:22" s="87" customFormat="1">
      <c r="A445" s="182" t="s">
        <v>3485</v>
      </c>
      <c r="B445" s="233"/>
      <c r="C445" s="81"/>
      <c r="D445" s="81"/>
      <c r="E445" s="17" t="s">
        <v>1966</v>
      </c>
      <c r="F445" s="351" t="s">
        <v>1339</v>
      </c>
      <c r="G445" s="10" t="s">
        <v>2985</v>
      </c>
      <c r="H445" s="17" t="s">
        <v>1164</v>
      </c>
      <c r="I445" s="343"/>
      <c r="J445" s="17" t="s">
        <v>1900</v>
      </c>
      <c r="K445" s="10"/>
      <c r="L445" s="10"/>
      <c r="M445" s="10"/>
      <c r="N445" s="10"/>
      <c r="O445" s="344">
        <v>18</v>
      </c>
      <c r="P445" s="12">
        <v>7</v>
      </c>
      <c r="Q445" s="12">
        <v>126</v>
      </c>
      <c r="R445" s="133" t="s">
        <v>1908</v>
      </c>
      <c r="S445" s="120"/>
      <c r="U445" s="87" t="str">
        <f t="shared" si="35"/>
        <v>nda</v>
      </c>
      <c r="V445" s="87" t="str">
        <f t="shared" si="36"/>
        <v/>
      </c>
    </row>
    <row r="446" spans="1:22" s="87" customFormat="1">
      <c r="A446" s="182" t="s">
        <v>3485</v>
      </c>
      <c r="B446" s="233"/>
      <c r="C446" s="81"/>
      <c r="D446" s="81"/>
      <c r="E446" s="17" t="s">
        <v>1966</v>
      </c>
      <c r="F446" s="351" t="s">
        <v>1339</v>
      </c>
      <c r="G446" s="10"/>
      <c r="H446" s="17" t="s">
        <v>1164</v>
      </c>
      <c r="I446" s="343"/>
      <c r="J446" s="17" t="s">
        <v>1900</v>
      </c>
      <c r="K446" s="10"/>
      <c r="L446" s="10"/>
      <c r="M446" s="10"/>
      <c r="N446" s="10"/>
      <c r="O446" s="344">
        <v>12</v>
      </c>
      <c r="P446" s="12">
        <v>1</v>
      </c>
      <c r="Q446" s="12">
        <v>12</v>
      </c>
      <c r="R446" s="133"/>
      <c r="S446" s="120"/>
      <c r="U446" s="87" t="str">
        <f t="shared" si="35"/>
        <v>nda</v>
      </c>
      <c r="V446" s="87" t="str">
        <f t="shared" si="36"/>
        <v/>
      </c>
    </row>
    <row r="447" spans="1:22" s="127" customFormat="1">
      <c r="A447" s="880" t="s">
        <v>3481</v>
      </c>
      <c r="B447" s="677"/>
      <c r="C447" s="122"/>
      <c r="D447" s="122"/>
      <c r="E447" s="106"/>
      <c r="F447" s="390" t="s">
        <v>1383</v>
      </c>
      <c r="G447" s="106" t="s">
        <v>1897</v>
      </c>
      <c r="H447" s="106" t="s">
        <v>1164</v>
      </c>
      <c r="I447" s="871"/>
      <c r="J447" s="106" t="s">
        <v>1900</v>
      </c>
      <c r="K447" s="106"/>
      <c r="L447" s="106"/>
      <c r="M447" s="106"/>
      <c r="N447" s="106"/>
      <c r="O447" s="872">
        <v>0</v>
      </c>
      <c r="P447" s="107">
        <v>0</v>
      </c>
      <c r="Q447" s="107">
        <v>0</v>
      </c>
      <c r="R447" s="887" t="s">
        <v>1909</v>
      </c>
      <c r="S447" s="888"/>
      <c r="U447" s="127" t="str">
        <f t="shared" si="35"/>
        <v/>
      </c>
      <c r="V447" s="127" t="str">
        <f t="shared" si="36"/>
        <v/>
      </c>
    </row>
    <row r="448" spans="1:22" s="87" customFormat="1">
      <c r="A448" s="182" t="s">
        <v>3545</v>
      </c>
      <c r="B448" s="233"/>
      <c r="C448" s="81"/>
      <c r="D448" s="81"/>
      <c r="E448" s="17" t="s">
        <v>1986</v>
      </c>
      <c r="F448" s="351" t="s">
        <v>1898</v>
      </c>
      <c r="G448" s="10"/>
      <c r="H448" s="17" t="s">
        <v>1164</v>
      </c>
      <c r="I448" s="343"/>
      <c r="J448" s="17" t="s">
        <v>1930</v>
      </c>
      <c r="K448" s="10"/>
      <c r="L448" s="10"/>
      <c r="M448" s="10"/>
      <c r="N448" s="10"/>
      <c r="O448" s="344">
        <v>11</v>
      </c>
      <c r="P448" s="12">
        <v>2</v>
      </c>
      <c r="Q448" s="12">
        <v>22</v>
      </c>
      <c r="R448" s="133"/>
      <c r="S448" s="120"/>
      <c r="U448" s="87" t="str">
        <f t="shared" si="35"/>
        <v>zda</v>
      </c>
      <c r="V448" s="87" t="str">
        <f t="shared" si="36"/>
        <v/>
      </c>
    </row>
    <row r="449" spans="1:25" s="87" customFormat="1">
      <c r="A449" s="182"/>
      <c r="B449" s="233"/>
      <c r="C449" s="81"/>
      <c r="D449" s="81"/>
      <c r="E449" s="17"/>
      <c r="F449" s="390" t="s">
        <v>1899</v>
      </c>
      <c r="G449" s="10"/>
      <c r="H449" s="17" t="s">
        <v>1164</v>
      </c>
      <c r="I449" s="343"/>
      <c r="J449" s="17" t="s">
        <v>1900</v>
      </c>
      <c r="K449" s="10"/>
      <c r="L449" s="10"/>
      <c r="M449" s="10"/>
      <c r="N449" s="10"/>
      <c r="O449" s="344"/>
      <c r="P449" s="12"/>
      <c r="Q449" s="107">
        <v>0</v>
      </c>
      <c r="R449" s="133"/>
      <c r="S449" s="120"/>
      <c r="U449" s="87" t="str">
        <f t="shared" si="35"/>
        <v/>
      </c>
      <c r="V449" s="87" t="str">
        <f t="shared" si="36"/>
        <v/>
      </c>
    </row>
    <row r="450" spans="1:25" s="87" customFormat="1" ht="24" thickBot="1">
      <c r="A450" s="182" t="s">
        <v>4052</v>
      </c>
      <c r="B450" s="233"/>
      <c r="C450" s="234"/>
      <c r="D450" s="332"/>
      <c r="E450" s="336"/>
      <c r="F450" s="352" t="s">
        <v>1901</v>
      </c>
      <c r="G450" s="346"/>
      <c r="H450" s="347" t="s">
        <v>1164</v>
      </c>
      <c r="I450" s="348"/>
      <c r="J450" s="347" t="s">
        <v>1900</v>
      </c>
      <c r="K450" s="346"/>
      <c r="L450" s="346"/>
      <c r="M450" s="346"/>
      <c r="N450" s="346"/>
      <c r="O450" s="349">
        <v>20</v>
      </c>
      <c r="P450" s="350">
        <v>3</v>
      </c>
      <c r="Q450" s="350">
        <v>60</v>
      </c>
      <c r="R450" s="133"/>
      <c r="S450" s="120"/>
      <c r="T450" s="345" t="s">
        <v>1911</v>
      </c>
      <c r="U450" s="87" t="str">
        <f t="shared" si="35"/>
        <v/>
      </c>
      <c r="V450" s="87" t="str">
        <f t="shared" si="36"/>
        <v/>
      </c>
    </row>
    <row r="451" spans="1:25" s="87" customFormat="1">
      <c r="A451" s="182"/>
      <c r="B451" s="236"/>
      <c r="C451" s="781">
        <v>1</v>
      </c>
      <c r="D451" s="782">
        <v>1</v>
      </c>
      <c r="E451" s="783"/>
      <c r="F451" s="807"/>
      <c r="G451" s="783"/>
      <c r="H451" s="783"/>
      <c r="I451" s="783" t="s">
        <v>2040</v>
      </c>
      <c r="J451" s="783"/>
      <c r="K451" s="783" t="s">
        <v>2999</v>
      </c>
      <c r="L451" s="783"/>
      <c r="M451" s="783"/>
      <c r="N451" s="783"/>
      <c r="O451" s="783"/>
      <c r="P451" s="785">
        <v>0</v>
      </c>
      <c r="Q451" s="661">
        <v>0</v>
      </c>
      <c r="R451" s="1"/>
      <c r="S451" s="2"/>
      <c r="T451" s="3"/>
      <c r="U451" s="133"/>
      <c r="V451" s="133"/>
      <c r="W451" s="120"/>
      <c r="Y451" s="87" t="str">
        <f t="shared" ref="Y451:Y463" si="37">MID(B451,3,8)</f>
        <v/>
      </c>
    </row>
    <row r="452" spans="1:25" s="87" customFormat="1" ht="75">
      <c r="A452" s="182" t="s">
        <v>3579</v>
      </c>
      <c r="B452" s="236"/>
      <c r="C452" s="969">
        <v>1</v>
      </c>
      <c r="D452" s="970">
        <v>1</v>
      </c>
      <c r="E452" s="826"/>
      <c r="F452" s="802">
        <v>5312</v>
      </c>
      <c r="G452" s="660">
        <v>3103</v>
      </c>
      <c r="H452" s="903" t="s">
        <v>2322</v>
      </c>
      <c r="I452" s="826" t="s">
        <v>2040</v>
      </c>
      <c r="J452" s="826"/>
      <c r="K452" s="826" t="s">
        <v>2999</v>
      </c>
      <c r="L452" s="826"/>
      <c r="M452" s="826"/>
      <c r="N452" s="826"/>
      <c r="O452" s="826"/>
      <c r="P452" s="806">
        <v>0</v>
      </c>
      <c r="Q452" s="661">
        <v>0</v>
      </c>
      <c r="R452" s="1"/>
      <c r="S452" s="2"/>
      <c r="T452" s="3"/>
      <c r="U452" s="133"/>
      <c r="V452" s="133"/>
      <c r="W452" s="120"/>
      <c r="Y452" s="87" t="str">
        <f t="shared" si="37"/>
        <v/>
      </c>
    </row>
    <row r="453" spans="1:25" s="127" customFormat="1" ht="45">
      <c r="A453" s="880" t="s">
        <v>4053</v>
      </c>
      <c r="B453" s="398"/>
      <c r="C453" s="969">
        <v>1</v>
      </c>
      <c r="D453" s="970">
        <v>1</v>
      </c>
      <c r="E453" s="826"/>
      <c r="F453" s="802">
        <v>4348</v>
      </c>
      <c r="G453" s="660">
        <v>9582</v>
      </c>
      <c r="H453" s="903" t="s">
        <v>2323</v>
      </c>
      <c r="I453" s="826" t="s">
        <v>2040</v>
      </c>
      <c r="J453" s="826"/>
      <c r="K453" s="826" t="s">
        <v>2999</v>
      </c>
      <c r="L453" s="826"/>
      <c r="M453" s="826"/>
      <c r="N453" s="826"/>
      <c r="O453" s="826"/>
      <c r="P453" s="806">
        <v>0</v>
      </c>
      <c r="Q453" s="661">
        <v>0</v>
      </c>
      <c r="R453" s="884"/>
      <c r="S453" s="885"/>
      <c r="T453" s="886"/>
      <c r="U453" s="887"/>
      <c r="V453" s="887"/>
      <c r="W453" s="888"/>
      <c r="Y453" s="127" t="str">
        <f t="shared" si="37"/>
        <v/>
      </c>
    </row>
    <row r="454" spans="1:25" s="87" customFormat="1">
      <c r="A454" s="182" t="s">
        <v>3521</v>
      </c>
      <c r="B454" s="236"/>
      <c r="C454" s="781">
        <v>1</v>
      </c>
      <c r="D454" s="782">
        <v>1</v>
      </c>
      <c r="E454" s="783" t="s">
        <v>1935</v>
      </c>
      <c r="F454" s="807">
        <v>4320</v>
      </c>
      <c r="G454" s="788">
        <v>9422</v>
      </c>
      <c r="H454" s="789" t="s">
        <v>2324</v>
      </c>
      <c r="I454" s="783" t="s">
        <v>2040</v>
      </c>
      <c r="J454" s="783" t="s">
        <v>1488</v>
      </c>
      <c r="K454" s="783" t="s">
        <v>2999</v>
      </c>
      <c r="L454" s="783"/>
      <c r="M454" s="783"/>
      <c r="N454" s="783"/>
      <c r="O454" s="783"/>
      <c r="P454" s="806">
        <v>0</v>
      </c>
      <c r="Q454" s="786"/>
      <c r="R454" s="1"/>
      <c r="S454" s="2"/>
      <c r="T454" s="3"/>
      <c r="U454" s="133"/>
      <c r="V454" s="133"/>
      <c r="W454" s="120"/>
      <c r="Y454" s="87" t="str">
        <f t="shared" si="37"/>
        <v/>
      </c>
    </row>
    <row r="455" spans="1:25" s="87" customFormat="1" ht="30">
      <c r="A455" s="182" t="s">
        <v>3521</v>
      </c>
      <c r="B455" s="236"/>
      <c r="C455" s="781">
        <v>1</v>
      </c>
      <c r="D455" s="782">
        <v>1</v>
      </c>
      <c r="E455" s="783"/>
      <c r="F455" s="787">
        <v>4302</v>
      </c>
      <c r="G455" s="788">
        <v>9180</v>
      </c>
      <c r="H455" s="789" t="s">
        <v>2325</v>
      </c>
      <c r="I455" s="783" t="s">
        <v>2040</v>
      </c>
      <c r="J455" s="783"/>
      <c r="K455" s="783" t="s">
        <v>2999</v>
      </c>
      <c r="L455" s="783"/>
      <c r="M455" s="783"/>
      <c r="N455" s="783"/>
      <c r="O455" s="783"/>
      <c r="P455" s="785">
        <v>3</v>
      </c>
      <c r="Q455" s="786">
        <v>40</v>
      </c>
      <c r="R455" s="1"/>
      <c r="S455" s="2"/>
      <c r="T455" s="3"/>
      <c r="U455" s="133"/>
      <c r="V455" s="133"/>
      <c r="W455" s="120"/>
      <c r="Y455" s="87" t="str">
        <f t="shared" si="37"/>
        <v/>
      </c>
    </row>
    <row r="456" spans="1:25" s="87" customFormat="1">
      <c r="A456" s="182" t="s">
        <v>3591</v>
      </c>
      <c r="B456" s="236"/>
      <c r="C456" s="781">
        <v>2</v>
      </c>
      <c r="D456" s="782">
        <v>1</v>
      </c>
      <c r="E456" s="783"/>
      <c r="F456" s="787">
        <v>2881</v>
      </c>
      <c r="G456" s="783"/>
      <c r="H456" s="783"/>
      <c r="I456" s="783" t="s">
        <v>2040</v>
      </c>
      <c r="J456" s="783"/>
      <c r="K456" s="783" t="s">
        <v>2999</v>
      </c>
      <c r="L456" s="783"/>
      <c r="M456" s="783"/>
      <c r="N456" s="783"/>
      <c r="O456" s="783"/>
      <c r="P456" s="785">
        <v>3</v>
      </c>
      <c r="Q456" s="786">
        <v>20</v>
      </c>
      <c r="R456" s="1"/>
      <c r="S456" s="2"/>
      <c r="T456" s="3"/>
      <c r="U456" s="133"/>
      <c r="V456" s="133"/>
      <c r="W456" s="120"/>
      <c r="Y456" s="87" t="str">
        <f t="shared" si="37"/>
        <v/>
      </c>
    </row>
    <row r="457" spans="1:25" s="87" customFormat="1" ht="30">
      <c r="A457" s="182" t="s">
        <v>3591</v>
      </c>
      <c r="B457" s="236"/>
      <c r="C457" s="781">
        <v>2</v>
      </c>
      <c r="D457" s="782">
        <v>1</v>
      </c>
      <c r="E457" s="783"/>
      <c r="F457" s="787">
        <v>2986</v>
      </c>
      <c r="G457" s="783"/>
      <c r="H457" s="789" t="s">
        <v>2326</v>
      </c>
      <c r="I457" s="783" t="s">
        <v>2040</v>
      </c>
      <c r="J457" s="783"/>
      <c r="K457" s="783" t="s">
        <v>2999</v>
      </c>
      <c r="L457" s="783"/>
      <c r="M457" s="783"/>
      <c r="N457" s="783"/>
      <c r="O457" s="783"/>
      <c r="P457" s="785">
        <v>3</v>
      </c>
      <c r="Q457" s="786">
        <v>60</v>
      </c>
      <c r="R457" s="1"/>
      <c r="S457" s="2"/>
      <c r="T457" s="3"/>
      <c r="U457" s="133"/>
      <c r="V457" s="133"/>
      <c r="W457" s="120"/>
      <c r="Y457" s="87" t="str">
        <f t="shared" si="37"/>
        <v/>
      </c>
    </row>
    <row r="458" spans="1:25" s="87" customFormat="1">
      <c r="A458" s="182" t="s">
        <v>3591</v>
      </c>
      <c r="B458" s="236"/>
      <c r="C458" s="781">
        <v>2</v>
      </c>
      <c r="D458" s="782">
        <v>1</v>
      </c>
      <c r="E458" s="783"/>
      <c r="F458" s="790">
        <v>3003</v>
      </c>
      <c r="G458" s="783"/>
      <c r="H458" s="789" t="s">
        <v>2327</v>
      </c>
      <c r="I458" s="783" t="s">
        <v>2040</v>
      </c>
      <c r="J458" s="783"/>
      <c r="K458" s="783" t="s">
        <v>2999</v>
      </c>
      <c r="L458" s="783"/>
      <c r="M458" s="783"/>
      <c r="N458" s="783"/>
      <c r="O458" s="783"/>
      <c r="P458" s="785">
        <v>2</v>
      </c>
      <c r="Q458" s="786">
        <v>35</v>
      </c>
      <c r="R458" s="1"/>
      <c r="S458" s="2"/>
      <c r="T458" s="3"/>
      <c r="U458" s="133"/>
      <c r="V458" s="133"/>
      <c r="W458" s="120"/>
      <c r="Y458" s="87" t="str">
        <f t="shared" si="37"/>
        <v/>
      </c>
    </row>
    <row r="459" spans="1:25" s="87" customFormat="1">
      <c r="A459" s="182" t="s">
        <v>4054</v>
      </c>
      <c r="B459" s="236"/>
      <c r="C459" s="781">
        <v>2</v>
      </c>
      <c r="D459" s="782">
        <v>1</v>
      </c>
      <c r="E459" s="783"/>
      <c r="F459" s="790">
        <v>3075</v>
      </c>
      <c r="G459" s="783"/>
      <c r="H459" s="789" t="s">
        <v>2328</v>
      </c>
      <c r="I459" s="783" t="s">
        <v>2040</v>
      </c>
      <c r="J459" s="783"/>
      <c r="K459" s="783" t="s">
        <v>2999</v>
      </c>
      <c r="L459" s="783"/>
      <c r="M459" s="783"/>
      <c r="N459" s="783"/>
      <c r="O459" s="783"/>
      <c r="P459" s="785">
        <v>3</v>
      </c>
      <c r="Q459" s="786">
        <v>40</v>
      </c>
      <c r="R459" s="1"/>
      <c r="S459" s="2"/>
      <c r="T459" s="3"/>
      <c r="U459" s="133"/>
      <c r="V459" s="133"/>
      <c r="W459" s="120"/>
      <c r="Y459" s="87" t="str">
        <f t="shared" si="37"/>
        <v/>
      </c>
    </row>
    <row r="460" spans="1:25" s="127" customFormat="1" ht="30">
      <c r="A460" s="880" t="s">
        <v>3464</v>
      </c>
      <c r="B460" s="398"/>
      <c r="C460" s="969">
        <v>2</v>
      </c>
      <c r="D460" s="970">
        <v>1</v>
      </c>
      <c r="E460" s="826"/>
      <c r="F460" s="816">
        <v>2712</v>
      </c>
      <c r="G460" s="826"/>
      <c r="H460" s="903" t="s">
        <v>2329</v>
      </c>
      <c r="I460" s="826" t="s">
        <v>2040</v>
      </c>
      <c r="J460" s="826" t="s">
        <v>1900</v>
      </c>
      <c r="K460" s="826" t="s">
        <v>2999</v>
      </c>
      <c r="L460" s="826"/>
      <c r="M460" s="826"/>
      <c r="N460" s="826"/>
      <c r="O460" s="826"/>
      <c r="P460" s="806"/>
      <c r="Q460" s="661">
        <v>2</v>
      </c>
      <c r="R460" s="884"/>
      <c r="S460" s="885"/>
      <c r="T460" s="886"/>
      <c r="U460" s="887"/>
      <c r="V460" s="887"/>
      <c r="W460" s="888"/>
      <c r="Y460" s="127" t="str">
        <f t="shared" si="37"/>
        <v/>
      </c>
    </row>
    <row r="461" spans="1:25" s="892" customFormat="1" ht="30">
      <c r="A461" s="973" t="s">
        <v>3463</v>
      </c>
      <c r="B461" s="953"/>
      <c r="C461" s="958">
        <v>2</v>
      </c>
      <c r="D461" s="959">
        <v>1</v>
      </c>
      <c r="E461" s="869"/>
      <c r="F461" s="1289">
        <v>3082</v>
      </c>
      <c r="G461" s="869"/>
      <c r="H461" s="870" t="s">
        <v>2330</v>
      </c>
      <c r="I461" s="869" t="s">
        <v>2040</v>
      </c>
      <c r="J461" s="869"/>
      <c r="K461" s="869" t="s">
        <v>2999</v>
      </c>
      <c r="L461" s="869"/>
      <c r="M461" s="869"/>
      <c r="N461" s="869"/>
      <c r="O461" s="869"/>
      <c r="P461" s="901"/>
      <c r="Q461" s="902">
        <v>14</v>
      </c>
      <c r="R461" s="974"/>
      <c r="S461" s="975"/>
      <c r="T461" s="976"/>
      <c r="U461" s="977"/>
      <c r="V461" s="977"/>
      <c r="W461" s="978"/>
      <c r="Y461" s="892" t="str">
        <f t="shared" si="37"/>
        <v/>
      </c>
    </row>
    <row r="462" spans="1:25" s="87" customFormat="1" ht="30">
      <c r="A462" s="182" t="s">
        <v>3521</v>
      </c>
      <c r="B462" s="236"/>
      <c r="C462" s="781">
        <v>2</v>
      </c>
      <c r="D462" s="782">
        <v>1</v>
      </c>
      <c r="E462" s="783"/>
      <c r="F462" s="787">
        <v>4302</v>
      </c>
      <c r="G462" s="788">
        <v>9180</v>
      </c>
      <c r="H462" s="789" t="s">
        <v>2325</v>
      </c>
      <c r="I462" s="783" t="s">
        <v>2040</v>
      </c>
      <c r="J462" s="783"/>
      <c r="K462" s="783" t="s">
        <v>2999</v>
      </c>
      <c r="L462" s="783"/>
      <c r="M462" s="783"/>
      <c r="N462" s="783"/>
      <c r="O462" s="783"/>
      <c r="P462" s="785">
        <v>2</v>
      </c>
      <c r="Q462" s="786">
        <v>30</v>
      </c>
      <c r="R462" s="1"/>
      <c r="S462" s="2"/>
      <c r="T462" s="3"/>
      <c r="U462" s="133"/>
      <c r="V462" s="133"/>
      <c r="W462" s="120"/>
      <c r="Y462" s="87" t="str">
        <f t="shared" si="37"/>
        <v/>
      </c>
    </row>
    <row r="463" spans="1:25" s="87" customFormat="1">
      <c r="A463" s="182" t="s">
        <v>3463</v>
      </c>
      <c r="B463" s="236"/>
      <c r="C463" s="781">
        <v>2</v>
      </c>
      <c r="D463" s="782">
        <v>1</v>
      </c>
      <c r="E463" s="783"/>
      <c r="F463" s="790">
        <v>2801</v>
      </c>
      <c r="G463" s="783"/>
      <c r="H463" s="783"/>
      <c r="I463" s="783" t="s">
        <v>2040</v>
      </c>
      <c r="J463" s="783"/>
      <c r="K463" s="783" t="s">
        <v>2999</v>
      </c>
      <c r="L463" s="783"/>
      <c r="M463" s="783"/>
      <c r="N463" s="783"/>
      <c r="O463" s="783"/>
      <c r="P463" s="785">
        <v>2</v>
      </c>
      <c r="Q463" s="786">
        <v>20</v>
      </c>
      <c r="R463" s="1"/>
      <c r="S463" s="2"/>
      <c r="T463" s="3"/>
      <c r="U463" s="133"/>
      <c r="V463" s="133"/>
      <c r="W463" s="120"/>
      <c r="Y463" s="87" t="str">
        <f t="shared" si="37"/>
        <v/>
      </c>
    </row>
    <row r="464" spans="1:25" s="87" customFormat="1">
      <c r="A464" s="182" t="s">
        <v>3573</v>
      </c>
      <c r="B464" s="236"/>
      <c r="C464" s="781">
        <v>2</v>
      </c>
      <c r="D464" s="782">
        <v>1</v>
      </c>
      <c r="E464" s="783"/>
      <c r="F464" s="787">
        <v>62052</v>
      </c>
      <c r="G464" s="788">
        <v>9475</v>
      </c>
      <c r="H464" s="783"/>
      <c r="I464" s="783" t="s">
        <v>2040</v>
      </c>
      <c r="J464" s="783"/>
      <c r="K464" s="783" t="s">
        <v>2999</v>
      </c>
      <c r="L464" s="783"/>
      <c r="M464" s="783"/>
      <c r="N464" s="783"/>
      <c r="O464" s="783"/>
      <c r="P464" s="785">
        <v>4</v>
      </c>
      <c r="Q464" s="786">
        <v>40</v>
      </c>
      <c r="R464" s="1"/>
      <c r="S464" s="2"/>
      <c r="T464" s="3"/>
      <c r="U464" s="133"/>
      <c r="V464" s="133"/>
      <c r="W464" s="120"/>
    </row>
    <row r="465" spans="1:23" s="87" customFormat="1" ht="30">
      <c r="A465" s="182" t="s">
        <v>3467</v>
      </c>
      <c r="B465" s="236"/>
      <c r="C465" s="781">
        <v>2</v>
      </c>
      <c r="D465" s="782">
        <v>1</v>
      </c>
      <c r="E465" s="783"/>
      <c r="F465" s="790">
        <v>2818</v>
      </c>
      <c r="G465" s="783"/>
      <c r="H465" s="789" t="s">
        <v>2331</v>
      </c>
      <c r="I465" s="783" t="s">
        <v>2040</v>
      </c>
      <c r="J465" s="783"/>
      <c r="K465" s="783" t="s">
        <v>2999</v>
      </c>
      <c r="L465" s="783"/>
      <c r="M465" s="783"/>
      <c r="N465" s="783"/>
      <c r="O465" s="783"/>
      <c r="P465" s="785">
        <v>1</v>
      </c>
      <c r="Q465" s="786">
        <v>20</v>
      </c>
      <c r="R465" s="1"/>
      <c r="S465" s="2"/>
      <c r="T465" s="3"/>
      <c r="U465" s="133"/>
      <c r="V465" s="133"/>
      <c r="W465" s="120"/>
    </row>
    <row r="466" spans="1:23" s="87" customFormat="1" ht="75">
      <c r="A466" s="182" t="s">
        <v>3463</v>
      </c>
      <c r="B466" s="236"/>
      <c r="C466" s="781">
        <v>2</v>
      </c>
      <c r="D466" s="782">
        <v>1</v>
      </c>
      <c r="E466" s="783"/>
      <c r="F466" s="790">
        <v>2648</v>
      </c>
      <c r="G466" s="783"/>
      <c r="H466" s="789" t="s">
        <v>2332</v>
      </c>
      <c r="I466" s="783" t="s">
        <v>2040</v>
      </c>
      <c r="J466" s="783" t="s">
        <v>4453</v>
      </c>
      <c r="K466" s="783" t="s">
        <v>2999</v>
      </c>
      <c r="L466" s="783"/>
      <c r="M466" s="783"/>
      <c r="N466" s="783"/>
      <c r="O466" s="783"/>
      <c r="P466" s="785">
        <v>1</v>
      </c>
      <c r="Q466" s="786">
        <v>20</v>
      </c>
      <c r="R466" s="1"/>
      <c r="S466" s="2"/>
      <c r="T466" s="3"/>
      <c r="U466" s="133"/>
      <c r="V466" s="133"/>
      <c r="W466" s="120"/>
    </row>
    <row r="467" spans="1:23" s="87" customFormat="1">
      <c r="A467" s="182" t="s">
        <v>3502</v>
      </c>
      <c r="B467" s="236"/>
      <c r="C467" s="781">
        <v>2</v>
      </c>
      <c r="D467" s="782">
        <v>1</v>
      </c>
      <c r="E467" s="783"/>
      <c r="F467" s="787">
        <v>4336</v>
      </c>
      <c r="G467" s="783">
        <v>9448</v>
      </c>
      <c r="H467" s="783"/>
      <c r="I467" s="783" t="s">
        <v>2040</v>
      </c>
      <c r="J467" s="783"/>
      <c r="K467" s="783" t="s">
        <v>2999</v>
      </c>
      <c r="L467" s="783"/>
      <c r="M467" s="783"/>
      <c r="N467" s="783"/>
      <c r="O467" s="783"/>
      <c r="P467" s="785">
        <v>2</v>
      </c>
      <c r="Q467" s="786">
        <v>60</v>
      </c>
      <c r="R467" s="1"/>
      <c r="S467" s="2"/>
      <c r="T467" s="3"/>
      <c r="U467" s="133"/>
      <c r="V467" s="133"/>
      <c r="W467" s="120"/>
    </row>
    <row r="468" spans="1:23" s="87" customFormat="1">
      <c r="A468" s="182" t="s">
        <v>3591</v>
      </c>
      <c r="B468" s="236"/>
      <c r="C468" s="781">
        <v>2</v>
      </c>
      <c r="D468" s="782">
        <v>1</v>
      </c>
      <c r="E468" s="783"/>
      <c r="F468" s="790">
        <v>2661</v>
      </c>
      <c r="G468" s="783"/>
      <c r="H468" s="789" t="s">
        <v>2333</v>
      </c>
      <c r="I468" s="783" t="s">
        <v>2040</v>
      </c>
      <c r="J468" s="783"/>
      <c r="K468" s="783" t="s">
        <v>2999</v>
      </c>
      <c r="L468" s="783"/>
      <c r="M468" s="783"/>
      <c r="N468" s="783"/>
      <c r="O468" s="783"/>
      <c r="P468" s="785">
        <v>1</v>
      </c>
      <c r="Q468" s="786">
        <v>20</v>
      </c>
      <c r="R468" s="1"/>
      <c r="S468" s="2"/>
      <c r="T468" s="3"/>
      <c r="U468" s="133"/>
      <c r="V468" s="133"/>
      <c r="W468" s="120"/>
    </row>
    <row r="469" spans="1:23" s="87" customFormat="1">
      <c r="A469" s="182" t="s">
        <v>3592</v>
      </c>
      <c r="B469" s="236"/>
      <c r="C469" s="781">
        <v>2</v>
      </c>
      <c r="D469" s="782">
        <v>1</v>
      </c>
      <c r="E469" s="783"/>
      <c r="F469" s="790">
        <v>2802</v>
      </c>
      <c r="G469" s="783"/>
      <c r="H469" s="783"/>
      <c r="I469" s="783" t="s">
        <v>2040</v>
      </c>
      <c r="J469" s="783"/>
      <c r="K469" s="783" t="s">
        <v>2999</v>
      </c>
      <c r="L469" s="783"/>
      <c r="M469" s="783"/>
      <c r="N469" s="783"/>
      <c r="O469" s="783"/>
      <c r="P469" s="785">
        <v>2</v>
      </c>
      <c r="Q469" s="786">
        <v>30</v>
      </c>
      <c r="R469" s="1"/>
      <c r="S469" s="2"/>
      <c r="T469" s="3"/>
      <c r="U469" s="133"/>
      <c r="V469" s="133"/>
      <c r="W469" s="120"/>
    </row>
    <row r="470" spans="1:23" s="87" customFormat="1">
      <c r="A470" s="182"/>
      <c r="B470" s="236"/>
      <c r="C470" s="781">
        <v>3</v>
      </c>
      <c r="D470" s="782">
        <v>1</v>
      </c>
      <c r="E470" s="783"/>
      <c r="F470" s="807">
        <v>5438</v>
      </c>
      <c r="G470" s="660">
        <v>3139</v>
      </c>
      <c r="H470" s="903" t="s">
        <v>2910</v>
      </c>
      <c r="I470" s="826" t="s">
        <v>2040</v>
      </c>
      <c r="J470" s="826" t="s">
        <v>2910</v>
      </c>
      <c r="K470" s="826" t="s">
        <v>2999</v>
      </c>
      <c r="L470" s="826"/>
      <c r="M470" s="826"/>
      <c r="N470" s="826"/>
      <c r="O470" s="826"/>
      <c r="P470" s="806" t="s">
        <v>1978</v>
      </c>
      <c r="Q470" s="661"/>
      <c r="R470" s="1"/>
      <c r="S470" s="2"/>
      <c r="T470" s="3"/>
      <c r="U470" s="133"/>
      <c r="V470" s="133"/>
      <c r="W470" s="120"/>
    </row>
    <row r="471" spans="1:23" s="127" customFormat="1" ht="45">
      <c r="A471" s="880"/>
      <c r="B471" s="398"/>
      <c r="C471" s="969">
        <v>3</v>
      </c>
      <c r="D471" s="970">
        <v>1</v>
      </c>
      <c r="E471" s="826"/>
      <c r="F471" s="802">
        <v>5354</v>
      </c>
      <c r="G471" s="660">
        <v>3097</v>
      </c>
      <c r="H471" s="903" t="s">
        <v>2334</v>
      </c>
      <c r="I471" s="826" t="s">
        <v>2040</v>
      </c>
      <c r="J471" s="826" t="s">
        <v>4080</v>
      </c>
      <c r="K471" s="826" t="s">
        <v>2999</v>
      </c>
      <c r="L471" s="826"/>
      <c r="M471" s="826"/>
      <c r="N471" s="826"/>
      <c r="O471" s="826"/>
      <c r="P471" s="806">
        <v>0</v>
      </c>
      <c r="Q471" s="661">
        <v>0</v>
      </c>
      <c r="R471" s="884"/>
      <c r="S471" s="885"/>
      <c r="T471" s="886"/>
      <c r="U471" s="887"/>
      <c r="V471" s="887"/>
      <c r="W471" s="888"/>
    </row>
    <row r="472" spans="1:23" s="87" customFormat="1">
      <c r="A472" s="182"/>
      <c r="B472" s="236"/>
      <c r="C472" s="781">
        <v>3</v>
      </c>
      <c r="D472" s="782">
        <v>1</v>
      </c>
      <c r="E472" s="783"/>
      <c r="F472" s="802">
        <v>5308</v>
      </c>
      <c r="G472" s="660">
        <v>3129</v>
      </c>
      <c r="H472" s="903">
        <v>22708204</v>
      </c>
      <c r="I472" s="826" t="s">
        <v>2040</v>
      </c>
      <c r="J472" s="826"/>
      <c r="K472" s="826" t="s">
        <v>2999</v>
      </c>
      <c r="L472" s="826"/>
      <c r="M472" s="826"/>
      <c r="N472" s="826"/>
      <c r="O472" s="826"/>
      <c r="P472" s="806"/>
      <c r="Q472" s="661">
        <v>0</v>
      </c>
      <c r="R472" s="1"/>
      <c r="S472" s="2"/>
      <c r="T472" s="3"/>
      <c r="U472" s="133"/>
      <c r="V472" s="133"/>
      <c r="W472" s="120"/>
    </row>
    <row r="473" spans="1:23" s="87" customFormat="1" ht="30">
      <c r="A473" s="182" t="s">
        <v>3496</v>
      </c>
      <c r="B473" s="236"/>
      <c r="C473" s="781">
        <v>3</v>
      </c>
      <c r="D473" s="782">
        <v>1</v>
      </c>
      <c r="E473" s="783"/>
      <c r="F473" s="787">
        <v>4573</v>
      </c>
      <c r="G473" s="788">
        <v>9445</v>
      </c>
      <c r="H473" s="789" t="s">
        <v>2335</v>
      </c>
      <c r="I473" s="783" t="s">
        <v>2040</v>
      </c>
      <c r="J473" s="783"/>
      <c r="K473" s="783" t="s">
        <v>2999</v>
      </c>
      <c r="L473" s="783"/>
      <c r="M473" s="783"/>
      <c r="N473" s="783"/>
      <c r="O473" s="783"/>
      <c r="P473" s="785">
        <v>2</v>
      </c>
      <c r="Q473" s="786">
        <v>30</v>
      </c>
      <c r="R473" s="1"/>
      <c r="S473" s="2"/>
      <c r="T473" s="3"/>
      <c r="U473" s="133"/>
      <c r="V473" s="133"/>
      <c r="W473" s="120"/>
    </row>
    <row r="474" spans="1:23" s="127" customFormat="1" ht="30">
      <c r="A474" s="880"/>
      <c r="B474" s="398"/>
      <c r="C474" s="969">
        <v>3</v>
      </c>
      <c r="D474" s="970">
        <v>1</v>
      </c>
      <c r="E474" s="826"/>
      <c r="F474" s="802">
        <v>5292</v>
      </c>
      <c r="G474" s="660">
        <v>3057</v>
      </c>
      <c r="H474" s="903" t="s">
        <v>2336</v>
      </c>
      <c r="I474" s="826" t="s">
        <v>2040</v>
      </c>
      <c r="J474" s="826" t="s">
        <v>2903</v>
      </c>
      <c r="K474" s="826" t="s">
        <v>2999</v>
      </c>
      <c r="L474" s="826"/>
      <c r="M474" s="826"/>
      <c r="N474" s="826"/>
      <c r="O474" s="826"/>
      <c r="P474" s="806">
        <v>0</v>
      </c>
      <c r="Q474" s="661">
        <v>0</v>
      </c>
      <c r="R474" s="884"/>
      <c r="S474" s="885"/>
      <c r="T474" s="886"/>
      <c r="U474" s="887"/>
      <c r="V474" s="887"/>
      <c r="W474" s="888"/>
    </row>
    <row r="475" spans="1:23" s="87" customFormat="1" ht="150">
      <c r="A475" s="182" t="s">
        <v>3482</v>
      </c>
      <c r="B475" s="236"/>
      <c r="C475" s="781">
        <v>3</v>
      </c>
      <c r="D475" s="782">
        <v>1</v>
      </c>
      <c r="E475" s="783"/>
      <c r="F475" s="787">
        <v>6576</v>
      </c>
      <c r="G475" s="788">
        <v>8709</v>
      </c>
      <c r="H475" s="789" t="s">
        <v>2337</v>
      </c>
      <c r="I475" s="783" t="s">
        <v>2040</v>
      </c>
      <c r="J475" s="783"/>
      <c r="K475" s="783" t="s">
        <v>2999</v>
      </c>
      <c r="L475" s="783"/>
      <c r="M475" s="783"/>
      <c r="N475" s="783"/>
      <c r="O475" s="783"/>
      <c r="P475" s="785">
        <v>2</v>
      </c>
      <c r="Q475" s="786">
        <v>25</v>
      </c>
      <c r="R475" s="1"/>
      <c r="S475" s="2"/>
      <c r="T475" s="3"/>
      <c r="U475" s="133"/>
      <c r="V475" s="133"/>
      <c r="W475" s="120"/>
    </row>
    <row r="476" spans="1:23" s="87" customFormat="1">
      <c r="A476" s="182" t="s">
        <v>3629</v>
      </c>
      <c r="B476" s="236"/>
      <c r="C476" s="781">
        <v>3</v>
      </c>
      <c r="D476" s="782">
        <v>1</v>
      </c>
      <c r="E476" s="783"/>
      <c r="F476" s="787">
        <v>6331</v>
      </c>
      <c r="G476" s="788">
        <v>8130</v>
      </c>
      <c r="H476" s="789" t="s">
        <v>2338</v>
      </c>
      <c r="I476" s="783" t="s">
        <v>2040</v>
      </c>
      <c r="J476" s="783"/>
      <c r="K476" s="783" t="s">
        <v>2999</v>
      </c>
      <c r="L476" s="783"/>
      <c r="M476" s="783"/>
      <c r="N476" s="783"/>
      <c r="O476" s="783"/>
      <c r="P476" s="785">
        <v>1</v>
      </c>
      <c r="Q476" s="786">
        <v>30</v>
      </c>
      <c r="R476" s="1"/>
      <c r="S476" s="2"/>
      <c r="T476" s="3"/>
      <c r="U476" s="133"/>
      <c r="V476" s="133"/>
      <c r="W476" s="120"/>
    </row>
    <row r="477" spans="1:23" s="87" customFormat="1" ht="30">
      <c r="A477" s="182"/>
      <c r="B477" s="236"/>
      <c r="C477" s="781">
        <v>3</v>
      </c>
      <c r="D477" s="782">
        <v>1</v>
      </c>
      <c r="E477" s="783"/>
      <c r="F477" s="787">
        <v>5418</v>
      </c>
      <c r="G477" s="788">
        <v>3134</v>
      </c>
      <c r="H477" s="789" t="s">
        <v>2339</v>
      </c>
      <c r="I477" s="783" t="s">
        <v>2040</v>
      </c>
      <c r="J477" s="783"/>
      <c r="K477" s="783" t="s">
        <v>2999</v>
      </c>
      <c r="L477" s="783"/>
      <c r="M477" s="783"/>
      <c r="N477" s="783"/>
      <c r="O477" s="783"/>
      <c r="P477" s="785">
        <v>2</v>
      </c>
      <c r="Q477" s="786">
        <v>30</v>
      </c>
      <c r="R477" s="1"/>
      <c r="S477" s="2"/>
      <c r="T477" s="3"/>
      <c r="U477" s="133"/>
      <c r="V477" s="133"/>
      <c r="W477" s="120"/>
    </row>
    <row r="478" spans="1:23" s="87" customFormat="1">
      <c r="A478" s="182"/>
      <c r="B478" s="236"/>
      <c r="C478" s="781">
        <v>3</v>
      </c>
      <c r="D478" s="782">
        <v>1</v>
      </c>
      <c r="E478" s="783"/>
      <c r="F478" s="787">
        <v>7330</v>
      </c>
      <c r="G478" s="788" t="s">
        <v>4492</v>
      </c>
      <c r="H478" s="789" t="s">
        <v>2340</v>
      </c>
      <c r="I478" s="783" t="s">
        <v>2040</v>
      </c>
      <c r="J478" s="783"/>
      <c r="K478" s="783" t="s">
        <v>2999</v>
      </c>
      <c r="L478" s="783"/>
      <c r="M478" s="783"/>
      <c r="N478" s="783"/>
      <c r="O478" s="783"/>
      <c r="P478" s="785">
        <v>2</v>
      </c>
      <c r="Q478" s="786">
        <v>30</v>
      </c>
      <c r="R478" s="1"/>
      <c r="S478" s="2"/>
      <c r="T478" s="3"/>
      <c r="U478" s="133"/>
      <c r="V478" s="133"/>
      <c r="W478" s="120"/>
    </row>
    <row r="479" spans="1:23" s="87" customFormat="1">
      <c r="A479" s="182"/>
      <c r="B479" s="236"/>
      <c r="C479" s="781">
        <v>3</v>
      </c>
      <c r="D479" s="782">
        <v>1</v>
      </c>
      <c r="E479" s="783"/>
      <c r="F479" s="784">
        <v>4407</v>
      </c>
      <c r="G479" s="788">
        <v>9461</v>
      </c>
      <c r="H479" s="783"/>
      <c r="I479" s="783" t="s">
        <v>2040</v>
      </c>
      <c r="J479" s="783" t="s">
        <v>2936</v>
      </c>
      <c r="K479" s="783" t="s">
        <v>2999</v>
      </c>
      <c r="L479" s="783"/>
      <c r="M479" s="783"/>
      <c r="N479" s="783"/>
      <c r="O479" s="783"/>
      <c r="P479" s="785">
        <v>2</v>
      </c>
      <c r="Q479" s="786">
        <v>20</v>
      </c>
      <c r="R479" s="1"/>
      <c r="S479" s="2"/>
      <c r="T479" s="3"/>
      <c r="U479" s="133"/>
      <c r="V479" s="133"/>
      <c r="W479" s="120"/>
    </row>
    <row r="480" spans="1:23" s="87" customFormat="1" ht="60">
      <c r="A480" s="182" t="s">
        <v>3481</v>
      </c>
      <c r="B480" s="236"/>
      <c r="C480" s="781">
        <v>3</v>
      </c>
      <c r="D480" s="782">
        <v>1</v>
      </c>
      <c r="E480" s="783"/>
      <c r="F480" s="784" t="s">
        <v>2341</v>
      </c>
      <c r="G480" s="788">
        <v>9662</v>
      </c>
      <c r="H480" s="789" t="s">
        <v>2342</v>
      </c>
      <c r="I480" s="783" t="s">
        <v>2040</v>
      </c>
      <c r="J480" s="783"/>
      <c r="K480" s="783" t="s">
        <v>2999</v>
      </c>
      <c r="L480" s="783"/>
      <c r="M480" s="783"/>
      <c r="N480" s="783"/>
      <c r="O480" s="783"/>
      <c r="P480" s="785">
        <v>5</v>
      </c>
      <c r="Q480" s="786">
        <v>15</v>
      </c>
      <c r="R480" s="1"/>
      <c r="S480" s="2"/>
      <c r="T480" s="3"/>
      <c r="U480" s="133"/>
      <c r="V480" s="133"/>
      <c r="W480" s="120"/>
    </row>
    <row r="481" spans="1:23" s="87" customFormat="1" ht="30">
      <c r="A481" s="182" t="s">
        <v>3463</v>
      </c>
      <c r="B481" s="236"/>
      <c r="C481" s="781">
        <v>3</v>
      </c>
      <c r="D481" s="782">
        <v>1</v>
      </c>
      <c r="E481" s="783"/>
      <c r="F481" s="787">
        <v>5302</v>
      </c>
      <c r="G481" s="788">
        <v>3020</v>
      </c>
      <c r="H481" s="789" t="s">
        <v>2343</v>
      </c>
      <c r="I481" s="783" t="s">
        <v>2040</v>
      </c>
      <c r="J481" s="783"/>
      <c r="K481" s="783" t="s">
        <v>2999</v>
      </c>
      <c r="L481" s="783"/>
      <c r="M481" s="783"/>
      <c r="N481" s="783"/>
      <c r="O481" s="783"/>
      <c r="P481" s="785">
        <v>3</v>
      </c>
      <c r="Q481" s="786">
        <v>43</v>
      </c>
      <c r="R481" s="1"/>
      <c r="S481" s="2"/>
      <c r="T481" s="3"/>
      <c r="U481" s="133"/>
      <c r="V481" s="133"/>
      <c r="W481" s="120"/>
    </row>
    <row r="482" spans="1:23" s="87" customFormat="1">
      <c r="A482" s="182" t="s">
        <v>3466</v>
      </c>
      <c r="B482" s="236"/>
      <c r="C482" s="781">
        <v>3</v>
      </c>
      <c r="D482" s="782">
        <v>1</v>
      </c>
      <c r="E482" s="783"/>
      <c r="F482" s="787">
        <v>5233</v>
      </c>
      <c r="G482" s="788">
        <v>3017</v>
      </c>
      <c r="H482" s="789" t="s">
        <v>2344</v>
      </c>
      <c r="I482" s="783" t="s">
        <v>2040</v>
      </c>
      <c r="J482" s="783"/>
      <c r="K482" s="783" t="s">
        <v>2999</v>
      </c>
      <c r="L482" s="783"/>
      <c r="M482" s="783"/>
      <c r="N482" s="783"/>
      <c r="O482" s="783"/>
      <c r="P482" s="785">
        <v>2</v>
      </c>
      <c r="Q482" s="786">
        <v>20</v>
      </c>
      <c r="R482" s="1"/>
      <c r="S482" s="2"/>
      <c r="T482" s="3"/>
      <c r="U482" s="133"/>
      <c r="V482" s="133"/>
      <c r="W482" s="120"/>
    </row>
    <row r="483" spans="1:23" s="127" customFormat="1">
      <c r="A483" s="880"/>
      <c r="B483" s="398"/>
      <c r="C483" s="969">
        <v>3</v>
      </c>
      <c r="D483" s="970">
        <v>1</v>
      </c>
      <c r="E483" s="826"/>
      <c r="F483" s="802">
        <v>4352</v>
      </c>
      <c r="G483" s="660">
        <v>9453</v>
      </c>
      <c r="H483" s="903" t="s">
        <v>2345</v>
      </c>
      <c r="I483" s="826" t="s">
        <v>2040</v>
      </c>
      <c r="J483" s="826"/>
      <c r="K483" s="826" t="s">
        <v>2999</v>
      </c>
      <c r="L483" s="826"/>
      <c r="M483" s="826"/>
      <c r="N483" s="826"/>
      <c r="O483" s="826"/>
      <c r="P483" s="806"/>
      <c r="Q483" s="661">
        <v>0</v>
      </c>
      <c r="R483" s="884"/>
      <c r="S483" s="885"/>
      <c r="T483" s="886"/>
      <c r="U483" s="887"/>
      <c r="V483" s="887"/>
      <c r="W483" s="888"/>
    </row>
    <row r="484" spans="1:23" s="87" customFormat="1">
      <c r="A484" s="182"/>
      <c r="B484" s="236"/>
      <c r="C484" s="781">
        <v>3</v>
      </c>
      <c r="D484" s="782">
        <v>1</v>
      </c>
      <c r="E484" s="783"/>
      <c r="F484" s="787">
        <v>5234</v>
      </c>
      <c r="G484" s="788">
        <v>3068</v>
      </c>
      <c r="H484" s="789"/>
      <c r="I484" s="783" t="s">
        <v>2040</v>
      </c>
      <c r="J484" s="783" t="s">
        <v>2991</v>
      </c>
      <c r="K484" s="783" t="s">
        <v>2999</v>
      </c>
      <c r="L484" s="783"/>
      <c r="M484" s="783"/>
      <c r="N484" s="783"/>
      <c r="O484" s="783"/>
      <c r="P484" s="785">
        <v>2</v>
      </c>
      <c r="Q484" s="786">
        <v>30</v>
      </c>
      <c r="R484" s="1"/>
      <c r="S484" s="2"/>
      <c r="T484" s="3"/>
      <c r="U484" s="133"/>
      <c r="V484" s="133"/>
      <c r="W484" s="120"/>
    </row>
    <row r="485" spans="1:23" s="87" customFormat="1" ht="30">
      <c r="A485" s="182" t="s">
        <v>4083</v>
      </c>
      <c r="B485" s="236"/>
      <c r="C485" s="781">
        <v>4</v>
      </c>
      <c r="D485" s="782">
        <v>1</v>
      </c>
      <c r="E485" s="783"/>
      <c r="F485" s="787" t="s">
        <v>2346</v>
      </c>
      <c r="G485" s="788"/>
      <c r="H485" s="789" t="s">
        <v>2347</v>
      </c>
      <c r="I485" s="783" t="s">
        <v>2040</v>
      </c>
      <c r="J485" s="783" t="s">
        <v>3454</v>
      </c>
      <c r="K485" s="783" t="s">
        <v>2999</v>
      </c>
      <c r="L485" s="783"/>
      <c r="M485" s="783"/>
      <c r="N485" s="783"/>
      <c r="O485" s="783"/>
      <c r="P485" s="785">
        <v>9</v>
      </c>
      <c r="Q485" s="786">
        <v>50</v>
      </c>
      <c r="R485" s="1"/>
      <c r="S485" s="2"/>
      <c r="T485" s="3"/>
      <c r="U485" s="133"/>
      <c r="V485" s="133"/>
      <c r="W485" s="120"/>
    </row>
    <row r="486" spans="1:23" s="87" customFormat="1">
      <c r="A486" s="182" t="s">
        <v>4041</v>
      </c>
      <c r="B486" s="236"/>
      <c r="C486" s="781">
        <v>4</v>
      </c>
      <c r="D486" s="782">
        <v>1</v>
      </c>
      <c r="E486" s="783" t="s">
        <v>1977</v>
      </c>
      <c r="F486" s="787">
        <v>5380</v>
      </c>
      <c r="G486" s="788">
        <v>3106</v>
      </c>
      <c r="H486" s="789"/>
      <c r="I486" s="783" t="s">
        <v>2040</v>
      </c>
      <c r="J486" s="783"/>
      <c r="K486" s="783" t="s">
        <v>2999</v>
      </c>
      <c r="L486" s="783"/>
      <c r="M486" s="783"/>
      <c r="N486" s="783"/>
      <c r="O486" s="783"/>
      <c r="P486" s="785">
        <v>1</v>
      </c>
      <c r="Q486" s="786">
        <v>30</v>
      </c>
      <c r="R486" s="1"/>
      <c r="S486" s="2"/>
      <c r="T486" s="3"/>
      <c r="U486" s="133"/>
      <c r="V486" s="133"/>
      <c r="W486" s="120"/>
    </row>
    <row r="487" spans="1:23" s="87" customFormat="1" ht="30">
      <c r="A487" s="182" t="s">
        <v>3467</v>
      </c>
      <c r="B487" s="236"/>
      <c r="C487" s="781">
        <v>4</v>
      </c>
      <c r="D487" s="782">
        <v>1</v>
      </c>
      <c r="E487" s="783"/>
      <c r="F487" s="787">
        <v>2948</v>
      </c>
      <c r="G487" s="783"/>
      <c r="H487" s="789" t="s">
        <v>2348</v>
      </c>
      <c r="I487" s="783" t="s">
        <v>2040</v>
      </c>
      <c r="J487" s="783"/>
      <c r="K487" s="783" t="s">
        <v>2999</v>
      </c>
      <c r="L487" s="783"/>
      <c r="M487" s="783"/>
      <c r="N487" s="783"/>
      <c r="O487" s="783"/>
      <c r="P487" s="785">
        <v>1</v>
      </c>
      <c r="Q487" s="786">
        <v>20</v>
      </c>
      <c r="R487" s="1"/>
      <c r="S487" s="2"/>
      <c r="T487" s="3"/>
      <c r="U487" s="133"/>
      <c r="V487" s="133"/>
      <c r="W487" s="120"/>
    </row>
    <row r="488" spans="1:23" s="127" customFormat="1">
      <c r="A488" s="880" t="s">
        <v>3467</v>
      </c>
      <c r="B488" s="398"/>
      <c r="C488" s="969">
        <v>4</v>
      </c>
      <c r="D488" s="970">
        <v>1</v>
      </c>
      <c r="E488" s="826" t="s">
        <v>1986</v>
      </c>
      <c r="F488" s="816">
        <v>5441</v>
      </c>
      <c r="G488" s="826"/>
      <c r="H488" s="826"/>
      <c r="I488" s="826" t="s">
        <v>2040</v>
      </c>
      <c r="J488" s="826" t="s">
        <v>3470</v>
      </c>
      <c r="K488" s="826" t="s">
        <v>2999</v>
      </c>
      <c r="L488" s="826"/>
      <c r="M488" s="826"/>
      <c r="N488" s="826"/>
      <c r="O488" s="826"/>
      <c r="P488" s="806">
        <v>0</v>
      </c>
      <c r="Q488" s="661">
        <v>0</v>
      </c>
      <c r="R488" s="884"/>
      <c r="S488" s="885"/>
      <c r="T488" s="886"/>
      <c r="U488" s="887"/>
      <c r="V488" s="887"/>
      <c r="W488" s="888"/>
    </row>
    <row r="489" spans="1:23" s="127" customFormat="1">
      <c r="A489" s="880" t="s">
        <v>3573</v>
      </c>
      <c r="B489" s="398"/>
      <c r="C489" s="969">
        <v>4</v>
      </c>
      <c r="D489" s="970">
        <v>1</v>
      </c>
      <c r="E489" s="826"/>
      <c r="F489" s="802">
        <v>4257</v>
      </c>
      <c r="G489" s="660">
        <v>9567</v>
      </c>
      <c r="H489" s="903" t="s">
        <v>2349</v>
      </c>
      <c r="I489" s="826" t="s">
        <v>2040</v>
      </c>
      <c r="J489" s="826"/>
      <c r="K489" s="826" t="s">
        <v>2999</v>
      </c>
      <c r="L489" s="826"/>
      <c r="M489" s="826"/>
      <c r="N489" s="826"/>
      <c r="O489" s="826"/>
      <c r="P489" s="806">
        <v>0</v>
      </c>
      <c r="Q489" s="661">
        <v>0</v>
      </c>
      <c r="R489" s="884"/>
      <c r="S489" s="885"/>
      <c r="T489" s="886"/>
      <c r="U489" s="887"/>
      <c r="V489" s="887"/>
      <c r="W489" s="888"/>
    </row>
    <row r="490" spans="1:23" s="87" customFormat="1" ht="30">
      <c r="A490" s="182" t="s">
        <v>3467</v>
      </c>
      <c r="B490" s="236"/>
      <c r="C490" s="781">
        <v>4</v>
      </c>
      <c r="D490" s="782">
        <v>1</v>
      </c>
      <c r="E490" s="783"/>
      <c r="F490" s="790">
        <v>2436</v>
      </c>
      <c r="G490" s="783"/>
      <c r="H490" s="789" t="s">
        <v>2350</v>
      </c>
      <c r="I490" s="783" t="s">
        <v>2040</v>
      </c>
      <c r="J490" s="783"/>
      <c r="K490" s="783" t="s">
        <v>2999</v>
      </c>
      <c r="L490" s="783"/>
      <c r="M490" s="783"/>
      <c r="N490" s="783"/>
      <c r="O490" s="783"/>
      <c r="P490" s="785">
        <v>4</v>
      </c>
      <c r="Q490" s="786">
        <v>30</v>
      </c>
      <c r="R490" s="1"/>
      <c r="S490" s="2"/>
      <c r="T490" s="3"/>
      <c r="U490" s="133"/>
      <c r="V490" s="133"/>
      <c r="W490" s="120"/>
    </row>
    <row r="491" spans="1:23" s="87" customFormat="1">
      <c r="A491" s="182" t="s">
        <v>3605</v>
      </c>
      <c r="B491" s="236"/>
      <c r="C491" s="781">
        <v>4</v>
      </c>
      <c r="D491" s="782">
        <v>1</v>
      </c>
      <c r="E491" s="783"/>
      <c r="F491" s="787">
        <v>5381</v>
      </c>
      <c r="G491" s="788">
        <v>3107</v>
      </c>
      <c r="H491" s="783"/>
      <c r="I491" s="783" t="s">
        <v>2040</v>
      </c>
      <c r="J491" s="783"/>
      <c r="K491" s="783" t="s">
        <v>2999</v>
      </c>
      <c r="L491" s="783"/>
      <c r="M491" s="783"/>
      <c r="N491" s="783"/>
      <c r="O491" s="783"/>
      <c r="P491" s="785">
        <v>4</v>
      </c>
      <c r="Q491" s="786">
        <v>50</v>
      </c>
      <c r="R491" s="1"/>
      <c r="S491" s="2"/>
      <c r="T491" s="3"/>
      <c r="U491" s="133"/>
      <c r="V491" s="133"/>
      <c r="W491" s="120"/>
    </row>
    <row r="492" spans="1:23" s="127" customFormat="1" ht="30">
      <c r="A492" s="880" t="s">
        <v>3524</v>
      </c>
      <c r="B492" s="398"/>
      <c r="C492" s="969">
        <v>4</v>
      </c>
      <c r="D492" s="970">
        <v>1</v>
      </c>
      <c r="E492" s="826"/>
      <c r="F492" s="802">
        <v>6343</v>
      </c>
      <c r="G492" s="660">
        <v>8705</v>
      </c>
      <c r="H492" s="903" t="s">
        <v>2351</v>
      </c>
      <c r="I492" s="826" t="s">
        <v>2040</v>
      </c>
      <c r="J492" s="826"/>
      <c r="K492" s="826" t="s">
        <v>2999</v>
      </c>
      <c r="L492" s="826"/>
      <c r="M492" s="826"/>
      <c r="N492" s="826"/>
      <c r="O492" s="826"/>
      <c r="P492" s="806">
        <v>0</v>
      </c>
      <c r="Q492" s="661">
        <v>0</v>
      </c>
      <c r="R492" s="884"/>
      <c r="S492" s="885"/>
      <c r="T492" s="886"/>
      <c r="U492" s="887"/>
      <c r="V492" s="887"/>
      <c r="W492" s="888"/>
    </row>
    <row r="493" spans="1:23" s="87" customFormat="1">
      <c r="A493" s="182"/>
      <c r="B493" s="236"/>
      <c r="C493" s="781"/>
      <c r="D493" s="782"/>
      <c r="E493" s="783"/>
      <c r="F493" s="816"/>
      <c r="G493" s="783"/>
      <c r="H493" s="783"/>
      <c r="I493" s="783"/>
      <c r="J493" s="783"/>
      <c r="K493" s="783"/>
      <c r="L493" s="783"/>
      <c r="M493" s="783"/>
      <c r="N493" s="783"/>
      <c r="O493" s="783"/>
      <c r="P493" s="806"/>
      <c r="Q493" s="786"/>
      <c r="R493" s="1"/>
      <c r="S493" s="2"/>
      <c r="T493" s="3"/>
      <c r="U493" s="133"/>
      <c r="V493" s="133"/>
      <c r="W493" s="120"/>
    </row>
    <row r="494" spans="1:23" s="87" customFormat="1">
      <c r="A494" s="182" t="s">
        <v>3591</v>
      </c>
      <c r="B494" s="236"/>
      <c r="C494" s="781">
        <v>4</v>
      </c>
      <c r="D494" s="782">
        <v>1</v>
      </c>
      <c r="E494" s="783"/>
      <c r="F494" s="787">
        <v>6839</v>
      </c>
      <c r="G494" s="788">
        <v>9241</v>
      </c>
      <c r="H494" s="789">
        <v>30020646</v>
      </c>
      <c r="I494" s="783" t="s">
        <v>2040</v>
      </c>
      <c r="J494" s="783" t="s">
        <v>3453</v>
      </c>
      <c r="K494" s="783" t="s">
        <v>2999</v>
      </c>
      <c r="L494" s="783"/>
      <c r="M494" s="783"/>
      <c r="N494" s="783"/>
      <c r="O494" s="783"/>
      <c r="P494" s="785">
        <v>1</v>
      </c>
      <c r="Q494" s="786">
        <v>40</v>
      </c>
      <c r="R494" s="1"/>
      <c r="S494" s="2"/>
      <c r="T494" s="3"/>
      <c r="U494" s="133"/>
      <c r="V494" s="133"/>
      <c r="W494" s="120"/>
    </row>
    <row r="495" spans="1:23" s="87" customFormat="1" ht="30">
      <c r="A495" s="182" t="s">
        <v>3482</v>
      </c>
      <c r="B495" s="236"/>
      <c r="C495" s="781">
        <v>4</v>
      </c>
      <c r="D495" s="782">
        <v>1</v>
      </c>
      <c r="E495" s="783"/>
      <c r="F495" s="787">
        <v>6579</v>
      </c>
      <c r="G495" s="788">
        <v>8986</v>
      </c>
      <c r="H495" s="789" t="s">
        <v>1906</v>
      </c>
      <c r="I495" s="783" t="s">
        <v>2040</v>
      </c>
      <c r="J495" s="783"/>
      <c r="K495" s="783" t="s">
        <v>2999</v>
      </c>
      <c r="L495" s="783"/>
      <c r="M495" s="783"/>
      <c r="N495" s="783"/>
      <c r="O495" s="783"/>
      <c r="P495" s="785">
        <v>2</v>
      </c>
      <c r="Q495" s="786">
        <v>150</v>
      </c>
      <c r="R495" s="1"/>
      <c r="S495" s="2"/>
      <c r="T495" s="3"/>
      <c r="U495" s="133"/>
      <c r="V495" s="133"/>
      <c r="W495" s="120"/>
    </row>
    <row r="496" spans="1:23" s="127" customFormat="1">
      <c r="A496" s="880" t="s">
        <v>3463</v>
      </c>
      <c r="B496" s="398"/>
      <c r="C496" s="969">
        <v>4</v>
      </c>
      <c r="D496" s="970">
        <v>1</v>
      </c>
      <c r="E496" s="826"/>
      <c r="F496" s="816">
        <v>2842</v>
      </c>
      <c r="G496" s="826"/>
      <c r="H496" s="903" t="s">
        <v>2352</v>
      </c>
      <c r="I496" s="826" t="s">
        <v>2040</v>
      </c>
      <c r="J496" s="826"/>
      <c r="K496" s="826" t="s">
        <v>2999</v>
      </c>
      <c r="L496" s="826"/>
      <c r="M496" s="826"/>
      <c r="N496" s="826"/>
      <c r="O496" s="826"/>
      <c r="P496" s="806">
        <v>0</v>
      </c>
      <c r="Q496" s="661">
        <v>0</v>
      </c>
      <c r="R496" s="884"/>
      <c r="S496" s="885"/>
      <c r="T496" s="886"/>
      <c r="U496" s="887"/>
      <c r="V496" s="887"/>
      <c r="W496" s="888"/>
    </row>
    <row r="497" spans="1:23" s="87" customFormat="1" ht="30">
      <c r="A497" s="182" t="s">
        <v>3521</v>
      </c>
      <c r="B497" s="236"/>
      <c r="C497" s="781">
        <v>4</v>
      </c>
      <c r="D497" s="782">
        <v>1</v>
      </c>
      <c r="E497" s="783"/>
      <c r="F497" s="787">
        <v>6346</v>
      </c>
      <c r="G497" s="788">
        <v>8681</v>
      </c>
      <c r="H497" s="789" t="s">
        <v>2353</v>
      </c>
      <c r="I497" s="783" t="s">
        <v>2040</v>
      </c>
      <c r="J497" s="783"/>
      <c r="K497" s="783" t="s">
        <v>2999</v>
      </c>
      <c r="L497" s="783"/>
      <c r="M497" s="783"/>
      <c r="N497" s="783"/>
      <c r="O497" s="783"/>
      <c r="P497" s="785">
        <v>1</v>
      </c>
      <c r="Q497" s="786">
        <v>17</v>
      </c>
      <c r="R497" s="1"/>
      <c r="S497" s="2"/>
      <c r="T497" s="3"/>
      <c r="U497" s="133"/>
      <c r="V497" s="133"/>
      <c r="W497" s="120"/>
    </row>
    <row r="498" spans="1:23" s="87" customFormat="1">
      <c r="A498" s="182"/>
      <c r="B498" s="236"/>
      <c r="C498" s="781"/>
      <c r="D498" s="782"/>
      <c r="E498" s="783"/>
      <c r="F498" s="784"/>
      <c r="G498" s="788"/>
      <c r="H498" s="789"/>
      <c r="I498" s="783"/>
      <c r="J498" s="783"/>
      <c r="K498" s="783"/>
      <c r="L498" s="783"/>
      <c r="M498" s="783"/>
      <c r="N498" s="783"/>
      <c r="O498" s="783"/>
      <c r="P498" s="785"/>
      <c r="Q498" s="786"/>
      <c r="R498" s="1"/>
      <c r="S498" s="2"/>
      <c r="T498" s="3"/>
      <c r="U498" s="133"/>
      <c r="V498" s="133"/>
      <c r="W498" s="120"/>
    </row>
    <row r="499" spans="1:23" s="87" customFormat="1" ht="30">
      <c r="A499" s="182"/>
      <c r="B499" s="236"/>
      <c r="C499" s="781">
        <v>5</v>
      </c>
      <c r="D499" s="782">
        <v>1</v>
      </c>
      <c r="E499" s="783"/>
      <c r="F499" s="787" t="s">
        <v>2354</v>
      </c>
      <c r="G499" s="788" t="s">
        <v>2355</v>
      </c>
      <c r="H499" s="789" t="s">
        <v>2356</v>
      </c>
      <c r="I499" s="783" t="s">
        <v>2040</v>
      </c>
      <c r="J499" s="783" t="s">
        <v>2928</v>
      </c>
      <c r="K499" s="783" t="s">
        <v>2999</v>
      </c>
      <c r="L499" s="783"/>
      <c r="M499" s="783"/>
      <c r="N499" s="783"/>
      <c r="O499" s="783"/>
      <c r="P499" s="785">
        <v>2</v>
      </c>
      <c r="Q499" s="786">
        <v>40</v>
      </c>
      <c r="R499" s="1"/>
      <c r="S499" s="2"/>
      <c r="T499" s="3"/>
      <c r="U499" s="133"/>
      <c r="V499" s="133"/>
      <c r="W499" s="120"/>
    </row>
    <row r="500" spans="1:23" s="127" customFormat="1">
      <c r="A500" s="880"/>
      <c r="B500" s="398"/>
      <c r="C500" s="969">
        <v>5</v>
      </c>
      <c r="D500" s="970">
        <v>1</v>
      </c>
      <c r="E500" s="826"/>
      <c r="F500" s="807">
        <v>5374</v>
      </c>
      <c r="G500" s="660">
        <v>3086</v>
      </c>
      <c r="H500" s="903">
        <v>25973870</v>
      </c>
      <c r="I500" s="826" t="s">
        <v>2040</v>
      </c>
      <c r="J500" s="826" t="s">
        <v>2976</v>
      </c>
      <c r="K500" s="826" t="s">
        <v>2999</v>
      </c>
      <c r="L500" s="826"/>
      <c r="M500" s="826"/>
      <c r="N500" s="826"/>
      <c r="O500" s="826"/>
      <c r="P500" s="806"/>
      <c r="Q500" s="661">
        <v>0</v>
      </c>
      <c r="R500" s="884"/>
      <c r="S500" s="885"/>
      <c r="T500" s="886"/>
      <c r="U500" s="887"/>
      <c r="V500" s="887"/>
      <c r="W500" s="888"/>
    </row>
    <row r="501" spans="1:23" s="87" customFormat="1" ht="30">
      <c r="A501" s="182" t="s">
        <v>3464</v>
      </c>
      <c r="B501" s="236"/>
      <c r="C501" s="781">
        <v>5</v>
      </c>
      <c r="D501" s="782">
        <v>1</v>
      </c>
      <c r="E501" s="783"/>
      <c r="F501" s="787">
        <v>5358</v>
      </c>
      <c r="G501" s="788">
        <v>2927</v>
      </c>
      <c r="H501" s="789" t="s">
        <v>2357</v>
      </c>
      <c r="I501" s="783" t="s">
        <v>2040</v>
      </c>
      <c r="J501" s="783"/>
      <c r="K501" s="783" t="s">
        <v>2999</v>
      </c>
      <c r="L501" s="783"/>
      <c r="M501" s="783"/>
      <c r="N501" s="783"/>
      <c r="O501" s="783"/>
      <c r="P501" s="785">
        <v>3</v>
      </c>
      <c r="Q501" s="786">
        <v>50</v>
      </c>
      <c r="R501" s="1"/>
      <c r="S501" s="2"/>
      <c r="T501" s="3"/>
      <c r="U501" s="133"/>
      <c r="V501" s="133"/>
      <c r="W501" s="120"/>
    </row>
    <row r="502" spans="1:23" s="87" customFormat="1">
      <c r="A502" s="182"/>
      <c r="B502" s="236"/>
      <c r="C502" s="781">
        <v>5</v>
      </c>
      <c r="D502" s="782">
        <v>1</v>
      </c>
      <c r="E502" s="783"/>
      <c r="F502" s="787">
        <v>7341</v>
      </c>
      <c r="G502" s="788">
        <v>9209</v>
      </c>
      <c r="H502" s="789" t="s">
        <v>2358</v>
      </c>
      <c r="I502" s="783" t="s">
        <v>2040</v>
      </c>
      <c r="J502" s="783"/>
      <c r="K502" s="783" t="s">
        <v>2999</v>
      </c>
      <c r="L502" s="783"/>
      <c r="M502" s="783"/>
      <c r="N502" s="783"/>
      <c r="O502" s="783"/>
      <c r="P502" s="785">
        <v>6</v>
      </c>
      <c r="Q502" s="786">
        <v>80</v>
      </c>
      <c r="R502" s="1"/>
      <c r="S502" s="2"/>
      <c r="T502" s="3"/>
      <c r="U502" s="133"/>
      <c r="V502" s="133"/>
      <c r="W502" s="120"/>
    </row>
    <row r="503" spans="1:23" s="87" customFormat="1" ht="30">
      <c r="A503" s="182" t="s">
        <v>4082</v>
      </c>
      <c r="B503" s="236"/>
      <c r="C503" s="781">
        <v>5</v>
      </c>
      <c r="D503" s="782">
        <v>1</v>
      </c>
      <c r="E503" s="783"/>
      <c r="F503" s="787">
        <v>6657</v>
      </c>
      <c r="G503" s="788">
        <v>8670</v>
      </c>
      <c r="H503" s="789" t="s">
        <v>2359</v>
      </c>
      <c r="I503" s="783" t="s">
        <v>2040</v>
      </c>
      <c r="J503" s="783" t="s">
        <v>4045</v>
      </c>
      <c r="K503" s="783" t="s">
        <v>2999</v>
      </c>
      <c r="L503" s="783"/>
      <c r="M503" s="783"/>
      <c r="N503" s="783"/>
      <c r="O503" s="783"/>
      <c r="P503" s="785">
        <v>2</v>
      </c>
      <c r="Q503" s="786">
        <v>40</v>
      </c>
      <c r="R503" s="1"/>
      <c r="S503" s="2"/>
      <c r="T503" s="3"/>
      <c r="U503" s="133"/>
      <c r="V503" s="133"/>
      <c r="W503" s="120"/>
    </row>
    <row r="504" spans="1:23" s="127" customFormat="1">
      <c r="A504" s="81" t="s">
        <v>3597</v>
      </c>
      <c r="B504" s="398"/>
      <c r="C504" s="969">
        <v>5</v>
      </c>
      <c r="D504" s="970">
        <v>1</v>
      </c>
      <c r="E504" s="826"/>
      <c r="F504" s="802">
        <v>5385</v>
      </c>
      <c r="G504" s="660">
        <v>3109</v>
      </c>
      <c r="H504" s="903">
        <v>25974059</v>
      </c>
      <c r="I504" s="826" t="s">
        <v>2040</v>
      </c>
      <c r="J504" s="826"/>
      <c r="K504" s="826" t="s">
        <v>2999</v>
      </c>
      <c r="L504" s="826"/>
      <c r="M504" s="826"/>
      <c r="N504" s="826"/>
      <c r="O504" s="826"/>
      <c r="P504" s="806">
        <v>0</v>
      </c>
      <c r="Q504" s="661">
        <v>0</v>
      </c>
      <c r="R504" s="884"/>
      <c r="S504" s="885"/>
      <c r="T504" s="886"/>
      <c r="U504" s="887"/>
      <c r="V504" s="887"/>
      <c r="W504" s="888"/>
    </row>
    <row r="505" spans="1:23" s="87" customFormat="1" ht="30">
      <c r="A505" s="182"/>
      <c r="B505" s="236"/>
      <c r="C505" s="781">
        <v>5</v>
      </c>
      <c r="D505" s="782">
        <v>1</v>
      </c>
      <c r="E505" s="783"/>
      <c r="F505" s="787">
        <v>5384</v>
      </c>
      <c r="G505" s="788">
        <v>3108</v>
      </c>
      <c r="H505" s="789" t="s">
        <v>2360</v>
      </c>
      <c r="I505" s="783" t="s">
        <v>2040</v>
      </c>
      <c r="J505" s="783"/>
      <c r="K505" s="783" t="s">
        <v>2999</v>
      </c>
      <c r="L505" s="783"/>
      <c r="M505" s="783"/>
      <c r="N505" s="783"/>
      <c r="O505" s="783"/>
      <c r="P505" s="785">
        <v>2</v>
      </c>
      <c r="Q505" s="786">
        <v>20</v>
      </c>
      <c r="R505" s="1"/>
      <c r="S505" s="2"/>
      <c r="T505" s="3"/>
      <c r="U505" s="133"/>
      <c r="V505" s="133"/>
      <c r="W505" s="120"/>
    </row>
    <row r="506" spans="1:23" s="87" customFormat="1">
      <c r="A506" s="182"/>
      <c r="B506" s="236"/>
      <c r="C506" s="781">
        <v>5</v>
      </c>
      <c r="D506" s="782">
        <v>1</v>
      </c>
      <c r="E506" s="783"/>
      <c r="F506" s="787"/>
      <c r="G506" s="788"/>
      <c r="H506" s="789" t="s">
        <v>2361</v>
      </c>
      <c r="I506" s="783" t="s">
        <v>2040</v>
      </c>
      <c r="J506" s="783"/>
      <c r="K506" s="783" t="s">
        <v>2999</v>
      </c>
      <c r="L506" s="783"/>
      <c r="M506" s="783"/>
      <c r="N506" s="783"/>
      <c r="O506" s="783"/>
      <c r="P506" s="785"/>
      <c r="Q506" s="786"/>
      <c r="R506" s="1"/>
      <c r="S506" s="2"/>
      <c r="T506" s="3"/>
      <c r="U506" s="133"/>
      <c r="V506" s="133"/>
      <c r="W506" s="120"/>
    </row>
    <row r="507" spans="1:23" s="87" customFormat="1">
      <c r="A507" s="182" t="s">
        <v>3593</v>
      </c>
      <c r="B507" s="236"/>
      <c r="C507" s="781">
        <v>5</v>
      </c>
      <c r="D507" s="782">
        <v>1</v>
      </c>
      <c r="E507" s="783" t="s">
        <v>2897</v>
      </c>
      <c r="F507" s="787">
        <v>5370</v>
      </c>
      <c r="G507" s="783">
        <v>3117</v>
      </c>
      <c r="H507" s="783"/>
      <c r="I507" s="783" t="s">
        <v>2040</v>
      </c>
      <c r="J507" s="783"/>
      <c r="K507" s="783" t="s">
        <v>2999</v>
      </c>
      <c r="L507" s="783"/>
      <c r="M507" s="783"/>
      <c r="N507" s="783"/>
      <c r="O507" s="783"/>
      <c r="P507" s="785">
        <v>2</v>
      </c>
      <c r="Q507" s="786">
        <v>15</v>
      </c>
      <c r="R507" s="1"/>
      <c r="S507" s="2"/>
      <c r="T507" s="3"/>
      <c r="U507" s="133"/>
      <c r="V507" s="133"/>
      <c r="W507" s="120"/>
    </row>
    <row r="508" spans="1:23" s="127" customFormat="1" ht="60">
      <c r="A508" s="880" t="s">
        <v>4082</v>
      </c>
      <c r="B508" s="398"/>
      <c r="C508" s="969">
        <v>5</v>
      </c>
      <c r="D508" s="970">
        <v>1</v>
      </c>
      <c r="E508" s="826"/>
      <c r="F508" s="802">
        <v>6455</v>
      </c>
      <c r="G508" s="660">
        <v>9243</v>
      </c>
      <c r="H508" s="903" t="s">
        <v>2362</v>
      </c>
      <c r="I508" s="826" t="s">
        <v>2040</v>
      </c>
      <c r="J508" s="826" t="s">
        <v>2945</v>
      </c>
      <c r="K508" s="826" t="s">
        <v>2999</v>
      </c>
      <c r="L508" s="826"/>
      <c r="M508" s="826"/>
      <c r="N508" s="826"/>
      <c r="O508" s="826"/>
      <c r="P508" s="806">
        <v>0</v>
      </c>
      <c r="Q508" s="661">
        <v>0</v>
      </c>
      <c r="R508" s="884"/>
      <c r="S508" s="885"/>
      <c r="T508" s="886"/>
      <c r="U508" s="887"/>
      <c r="V508" s="887"/>
      <c r="W508" s="888"/>
    </row>
    <row r="509" spans="1:23" s="87" customFormat="1" ht="30">
      <c r="A509" s="182" t="s">
        <v>4448</v>
      </c>
      <c r="B509" s="236"/>
      <c r="C509" s="781">
        <v>5</v>
      </c>
      <c r="D509" s="782">
        <v>1</v>
      </c>
      <c r="E509" s="783"/>
      <c r="F509" s="784">
        <v>5338</v>
      </c>
      <c r="G509" s="788">
        <v>3173</v>
      </c>
      <c r="H509" s="789" t="s">
        <v>2363</v>
      </c>
      <c r="I509" s="783" t="s">
        <v>2040</v>
      </c>
      <c r="J509" s="783"/>
      <c r="K509" s="783" t="s">
        <v>2999</v>
      </c>
      <c r="L509" s="783"/>
      <c r="M509" s="783"/>
      <c r="N509" s="783"/>
      <c r="O509" s="783"/>
      <c r="P509" s="785">
        <v>1</v>
      </c>
      <c r="Q509" s="786">
        <v>7</v>
      </c>
      <c r="R509" s="1"/>
      <c r="S509" s="2"/>
      <c r="T509" s="3"/>
      <c r="U509" s="133"/>
      <c r="V509" s="133"/>
      <c r="W509" s="120"/>
    </row>
    <row r="510" spans="1:23" s="87" customFormat="1">
      <c r="A510" s="182" t="s">
        <v>3605</v>
      </c>
      <c r="B510" s="236"/>
      <c r="C510" s="781">
        <v>5</v>
      </c>
      <c r="D510" s="782">
        <v>1</v>
      </c>
      <c r="E510" s="783"/>
      <c r="F510" s="790">
        <v>5408</v>
      </c>
      <c r="G510" s="788"/>
      <c r="H510" s="789">
        <v>22708204</v>
      </c>
      <c r="I510" s="783" t="s">
        <v>2040</v>
      </c>
      <c r="J510" s="783" t="s">
        <v>3490</v>
      </c>
      <c r="K510" s="783" t="s">
        <v>2999</v>
      </c>
      <c r="L510" s="783"/>
      <c r="M510" s="783"/>
      <c r="N510" s="783"/>
      <c r="O510" s="783"/>
      <c r="P510" s="785">
        <v>5</v>
      </c>
      <c r="Q510" s="786">
        <v>40</v>
      </c>
      <c r="R510" s="1"/>
      <c r="S510" s="2"/>
      <c r="T510" s="3"/>
      <c r="U510" s="133"/>
      <c r="V510" s="133"/>
      <c r="W510" s="120"/>
    </row>
    <row r="511" spans="1:23" s="127" customFormat="1">
      <c r="A511" s="880" t="s">
        <v>3467</v>
      </c>
      <c r="B511" s="398"/>
      <c r="C511" s="969">
        <v>5</v>
      </c>
      <c r="D511" s="970">
        <v>1</v>
      </c>
      <c r="E511" s="826"/>
      <c r="F511" s="802">
        <v>5481</v>
      </c>
      <c r="G511" s="660">
        <v>3222</v>
      </c>
      <c r="H511" s="826"/>
      <c r="I511" s="826" t="s">
        <v>2040</v>
      </c>
      <c r="J511" s="826"/>
      <c r="K511" s="826" t="s">
        <v>2999</v>
      </c>
      <c r="L511" s="826"/>
      <c r="M511" s="826"/>
      <c r="N511" s="826"/>
      <c r="O511" s="826"/>
      <c r="P511" s="806">
        <v>0</v>
      </c>
      <c r="Q511" s="661">
        <v>0</v>
      </c>
      <c r="R511" s="884"/>
      <c r="S511" s="885"/>
      <c r="T511" s="886"/>
      <c r="U511" s="887"/>
      <c r="V511" s="887"/>
      <c r="W511" s="888"/>
    </row>
    <row r="512" spans="1:23" s="87" customFormat="1" ht="60">
      <c r="A512" s="182"/>
      <c r="B512" s="236"/>
      <c r="C512" s="781">
        <v>5</v>
      </c>
      <c r="D512" s="782">
        <v>1</v>
      </c>
      <c r="E512" s="783"/>
      <c r="F512" s="784">
        <v>6930</v>
      </c>
      <c r="G512" s="788">
        <v>9101</v>
      </c>
      <c r="H512" s="789" t="s">
        <v>2364</v>
      </c>
      <c r="I512" s="783" t="s">
        <v>2040</v>
      </c>
      <c r="J512" s="783"/>
      <c r="K512" s="783" t="s">
        <v>2999</v>
      </c>
      <c r="L512" s="783"/>
      <c r="M512" s="783"/>
      <c r="N512" s="783"/>
      <c r="O512" s="783"/>
      <c r="P512" s="785">
        <v>4</v>
      </c>
      <c r="Q512" s="786">
        <v>35</v>
      </c>
      <c r="R512" s="1"/>
      <c r="S512" s="2"/>
      <c r="T512" s="3"/>
      <c r="U512" s="133"/>
      <c r="V512" s="133"/>
      <c r="W512" s="120"/>
    </row>
    <row r="513" spans="1:23" s="87" customFormat="1">
      <c r="A513" s="182" t="s">
        <v>3601</v>
      </c>
      <c r="B513" s="236"/>
      <c r="C513" s="781">
        <v>6</v>
      </c>
      <c r="D513" s="782">
        <v>1</v>
      </c>
      <c r="E513" s="783"/>
      <c r="F513" s="784">
        <v>4354</v>
      </c>
      <c r="G513" s="788">
        <v>9622</v>
      </c>
      <c r="H513" s="789" t="s">
        <v>2365</v>
      </c>
      <c r="I513" s="783" t="s">
        <v>2040</v>
      </c>
      <c r="J513" s="783"/>
      <c r="K513" s="783" t="s">
        <v>2999</v>
      </c>
      <c r="L513" s="783"/>
      <c r="M513" s="783"/>
      <c r="N513" s="783"/>
      <c r="O513" s="783"/>
      <c r="P513" s="785">
        <v>3</v>
      </c>
      <c r="Q513" s="786">
        <v>30</v>
      </c>
      <c r="R513" s="1"/>
      <c r="S513" s="2"/>
      <c r="T513" s="3"/>
      <c r="U513" s="133"/>
      <c r="V513" s="133"/>
      <c r="W513" s="120"/>
    </row>
    <row r="514" spans="1:23" s="87" customFormat="1" ht="45">
      <c r="A514" s="182" t="s">
        <v>3597</v>
      </c>
      <c r="B514" s="236"/>
      <c r="C514" s="781">
        <v>6</v>
      </c>
      <c r="D514" s="782">
        <v>1</v>
      </c>
      <c r="E514" s="783"/>
      <c r="F514" s="787">
        <v>5304</v>
      </c>
      <c r="G514" s="788">
        <v>3056</v>
      </c>
      <c r="H514" s="789" t="s">
        <v>2366</v>
      </c>
      <c r="I514" s="783" t="s">
        <v>2040</v>
      </c>
      <c r="J514" s="783"/>
      <c r="K514" s="783" t="s">
        <v>2999</v>
      </c>
      <c r="L514" s="783"/>
      <c r="M514" s="783"/>
      <c r="N514" s="783"/>
      <c r="O514" s="783"/>
      <c r="P514" s="785">
        <v>2</v>
      </c>
      <c r="Q514" s="786">
        <v>20</v>
      </c>
      <c r="R514" s="1"/>
      <c r="S514" s="2"/>
      <c r="T514" s="3"/>
      <c r="U514" s="133"/>
      <c r="V514" s="133"/>
      <c r="W514" s="120"/>
    </row>
    <row r="515" spans="1:23" s="892" customFormat="1">
      <c r="A515" s="973" t="s">
        <v>4083</v>
      </c>
      <c r="B515" s="953"/>
      <c r="C515" s="958">
        <v>6</v>
      </c>
      <c r="D515" s="959">
        <v>1</v>
      </c>
      <c r="E515" s="869"/>
      <c r="F515" s="1289">
        <v>3076</v>
      </c>
      <c r="G515" s="904"/>
      <c r="H515" s="870" t="s">
        <v>2367</v>
      </c>
      <c r="I515" s="869" t="s">
        <v>2040</v>
      </c>
      <c r="J515" s="869"/>
      <c r="K515" s="869" t="s">
        <v>2999</v>
      </c>
      <c r="L515" s="869"/>
      <c r="M515" s="869"/>
      <c r="N515" s="869"/>
      <c r="O515" s="869"/>
      <c r="P515" s="901">
        <v>0</v>
      </c>
      <c r="Q515" s="902">
        <v>9</v>
      </c>
      <c r="R515" s="974"/>
      <c r="S515" s="975"/>
      <c r="T515" s="976"/>
      <c r="U515" s="977"/>
      <c r="V515" s="977"/>
      <c r="W515" s="978"/>
    </row>
    <row r="516" spans="1:23" s="892" customFormat="1" ht="30">
      <c r="A516" s="973" t="s">
        <v>3467</v>
      </c>
      <c r="B516" s="953"/>
      <c r="C516" s="958">
        <v>6</v>
      </c>
      <c r="D516" s="959">
        <v>1</v>
      </c>
      <c r="E516" s="869"/>
      <c r="F516" s="1289">
        <v>2959</v>
      </c>
      <c r="G516" s="869"/>
      <c r="H516" s="870" t="s">
        <v>2368</v>
      </c>
      <c r="I516" s="869" t="s">
        <v>2040</v>
      </c>
      <c r="J516" s="869" t="s">
        <v>2927</v>
      </c>
      <c r="K516" s="869" t="s">
        <v>2999</v>
      </c>
      <c r="L516" s="869"/>
      <c r="M516" s="869"/>
      <c r="N516" s="869"/>
      <c r="O516" s="869"/>
      <c r="P516" s="901">
        <v>0</v>
      </c>
      <c r="Q516" s="902">
        <v>18</v>
      </c>
      <c r="R516" s="974"/>
      <c r="S516" s="975"/>
      <c r="T516" s="976"/>
      <c r="U516" s="977"/>
      <c r="V516" s="977"/>
      <c r="W516" s="978"/>
    </row>
    <row r="517" spans="1:23" s="127" customFormat="1">
      <c r="A517" s="880"/>
      <c r="B517" s="398"/>
      <c r="C517" s="969">
        <v>6</v>
      </c>
      <c r="D517" s="970">
        <v>1</v>
      </c>
      <c r="E517" s="826"/>
      <c r="F517" s="802">
        <v>3081</v>
      </c>
      <c r="G517" s="826"/>
      <c r="H517" s="903">
        <v>15926983</v>
      </c>
      <c r="I517" s="826" t="s">
        <v>2040</v>
      </c>
      <c r="J517" s="826" t="s">
        <v>2932</v>
      </c>
      <c r="K517" s="826" t="s">
        <v>2999</v>
      </c>
      <c r="L517" s="826"/>
      <c r="M517" s="826"/>
      <c r="N517" s="826"/>
      <c r="O517" s="826"/>
      <c r="P517" s="806">
        <v>0</v>
      </c>
      <c r="Q517" s="661">
        <v>0</v>
      </c>
      <c r="R517" s="884"/>
      <c r="S517" s="885"/>
      <c r="T517" s="886"/>
      <c r="U517" s="887"/>
      <c r="V517" s="887"/>
      <c r="W517" s="888"/>
    </row>
    <row r="518" spans="1:23" s="87" customFormat="1" ht="45">
      <c r="A518" s="182"/>
      <c r="B518" s="236"/>
      <c r="C518" s="781">
        <v>6</v>
      </c>
      <c r="D518" s="782">
        <v>1</v>
      </c>
      <c r="E518" s="783"/>
      <c r="F518" s="790">
        <v>2931</v>
      </c>
      <c r="G518" s="783"/>
      <c r="H518" s="789" t="s">
        <v>2369</v>
      </c>
      <c r="I518" s="783" t="s">
        <v>2040</v>
      </c>
      <c r="J518" s="783"/>
      <c r="K518" s="783" t="s">
        <v>2999</v>
      </c>
      <c r="L518" s="783"/>
      <c r="M518" s="783"/>
      <c r="N518" s="783"/>
      <c r="O518" s="783"/>
      <c r="P518" s="785">
        <v>4</v>
      </c>
      <c r="Q518" s="786">
        <v>40</v>
      </c>
      <c r="R518" s="1"/>
      <c r="S518" s="2"/>
      <c r="T518" s="3"/>
      <c r="U518" s="133"/>
      <c r="V518" s="133"/>
      <c r="W518" s="120"/>
    </row>
    <row r="519" spans="1:23" s="87" customFormat="1">
      <c r="A519" s="182" t="s">
        <v>3463</v>
      </c>
      <c r="B519" s="236"/>
      <c r="C519" s="781">
        <v>6</v>
      </c>
      <c r="D519" s="782">
        <v>1</v>
      </c>
      <c r="E519" s="783" t="s">
        <v>2921</v>
      </c>
      <c r="F519" s="790">
        <v>2841</v>
      </c>
      <c r="G519" s="783"/>
      <c r="H519" s="789" t="s">
        <v>2370</v>
      </c>
      <c r="I519" s="783" t="s">
        <v>2040</v>
      </c>
      <c r="J519" s="783"/>
      <c r="K519" s="783" t="s">
        <v>2999</v>
      </c>
      <c r="L519" s="783"/>
      <c r="M519" s="783"/>
      <c r="N519" s="783"/>
      <c r="O519" s="783"/>
      <c r="P519" s="785">
        <v>2</v>
      </c>
      <c r="Q519" s="786">
        <v>30</v>
      </c>
      <c r="R519" s="1"/>
      <c r="S519" s="2"/>
      <c r="T519" s="3"/>
      <c r="U519" s="133"/>
      <c r="V519" s="133"/>
      <c r="W519" s="120"/>
    </row>
    <row r="520" spans="1:23" s="87" customFormat="1" ht="30">
      <c r="A520" s="182" t="s">
        <v>3605</v>
      </c>
      <c r="B520" s="236"/>
      <c r="C520" s="781">
        <v>6</v>
      </c>
      <c r="D520" s="782">
        <v>1</v>
      </c>
      <c r="E520" s="783"/>
      <c r="F520" s="784">
        <v>5338</v>
      </c>
      <c r="G520" s="788">
        <v>3173</v>
      </c>
      <c r="H520" s="789" t="s">
        <v>2363</v>
      </c>
      <c r="I520" s="783" t="s">
        <v>2040</v>
      </c>
      <c r="J520" s="783"/>
      <c r="K520" s="783" t="s">
        <v>2999</v>
      </c>
      <c r="L520" s="783"/>
      <c r="M520" s="783"/>
      <c r="N520" s="783"/>
      <c r="O520" s="783"/>
      <c r="P520" s="785">
        <v>2</v>
      </c>
      <c r="Q520" s="786">
        <v>13</v>
      </c>
      <c r="R520" s="1"/>
      <c r="S520" s="2"/>
      <c r="T520" s="3"/>
      <c r="U520" s="133"/>
      <c r="V520" s="133"/>
      <c r="W520" s="120"/>
    </row>
    <row r="521" spans="1:23" s="87" customFormat="1">
      <c r="A521" s="182"/>
      <c r="B521" s="236"/>
      <c r="C521" s="781">
        <v>6</v>
      </c>
      <c r="D521" s="782">
        <v>1</v>
      </c>
      <c r="E521" s="783"/>
      <c r="F521" s="784">
        <v>7372</v>
      </c>
      <c r="G521" s="788">
        <v>9659</v>
      </c>
      <c r="H521" s="789" t="s">
        <v>2371</v>
      </c>
      <c r="I521" s="783" t="s">
        <v>2040</v>
      </c>
      <c r="J521" s="783" t="s">
        <v>2932</v>
      </c>
      <c r="K521" s="783" t="s">
        <v>2999</v>
      </c>
      <c r="L521" s="783"/>
      <c r="M521" s="783"/>
      <c r="N521" s="783"/>
      <c r="O521" s="783"/>
      <c r="P521" s="785">
        <v>2</v>
      </c>
      <c r="Q521" s="786">
        <v>30</v>
      </c>
      <c r="R521" s="1"/>
      <c r="S521" s="2"/>
      <c r="T521" s="3"/>
      <c r="U521" s="133"/>
      <c r="V521" s="133"/>
      <c r="W521" s="120"/>
    </row>
    <row r="522" spans="1:23" s="87" customFormat="1" ht="30">
      <c r="A522" s="182"/>
      <c r="B522" s="236"/>
      <c r="C522" s="781">
        <v>6</v>
      </c>
      <c r="D522" s="782">
        <v>1</v>
      </c>
      <c r="E522" s="783"/>
      <c r="F522" s="802">
        <v>8708</v>
      </c>
      <c r="G522" s="660">
        <v>2854</v>
      </c>
      <c r="H522" s="789" t="s">
        <v>2372</v>
      </c>
      <c r="I522" s="783" t="s">
        <v>2040</v>
      </c>
      <c r="J522" s="783" t="s">
        <v>1487</v>
      </c>
      <c r="K522" s="783" t="s">
        <v>2999</v>
      </c>
      <c r="L522" s="783"/>
      <c r="M522" s="783"/>
      <c r="N522" s="783"/>
      <c r="O522" s="783"/>
      <c r="P522" s="785"/>
      <c r="Q522" s="661">
        <v>0</v>
      </c>
      <c r="R522" s="1"/>
      <c r="S522" s="2"/>
      <c r="T522" s="3"/>
      <c r="U522" s="133"/>
      <c r="V522" s="133"/>
      <c r="W522" s="120"/>
    </row>
    <row r="523" spans="1:23" s="87" customFormat="1">
      <c r="A523" s="182" t="s">
        <v>4082</v>
      </c>
      <c r="B523" s="236"/>
      <c r="C523" s="781">
        <v>6</v>
      </c>
      <c r="D523" s="782">
        <v>1</v>
      </c>
      <c r="E523" s="783"/>
      <c r="F523" s="790">
        <v>2867</v>
      </c>
      <c r="G523" s="783"/>
      <c r="H523" s="783"/>
      <c r="I523" s="783" t="s">
        <v>2040</v>
      </c>
      <c r="J523" s="783" t="s">
        <v>2979</v>
      </c>
      <c r="K523" s="783" t="s">
        <v>2999</v>
      </c>
      <c r="L523" s="783"/>
      <c r="M523" s="783"/>
      <c r="N523" s="783"/>
      <c r="O523" s="783"/>
      <c r="P523" s="785">
        <v>2</v>
      </c>
      <c r="Q523" s="786">
        <v>20</v>
      </c>
      <c r="R523" s="1"/>
      <c r="S523" s="2"/>
      <c r="T523" s="3"/>
      <c r="U523" s="133"/>
      <c r="V523" s="133"/>
      <c r="W523" s="120"/>
    </row>
    <row r="524" spans="1:23" s="87" customFormat="1">
      <c r="A524" s="182" t="s">
        <v>4082</v>
      </c>
      <c r="B524" s="236"/>
      <c r="C524" s="781">
        <v>6</v>
      </c>
      <c r="D524" s="782">
        <v>1</v>
      </c>
      <c r="E524" s="783"/>
      <c r="F524" s="790">
        <v>3043</v>
      </c>
      <c r="G524" s="783"/>
      <c r="H524" s="789">
        <v>15940090</v>
      </c>
      <c r="I524" s="783" t="s">
        <v>2040</v>
      </c>
      <c r="J524" s="783" t="s">
        <v>4485</v>
      </c>
      <c r="K524" s="783" t="s">
        <v>2999</v>
      </c>
      <c r="L524" s="783"/>
      <c r="M524" s="783"/>
      <c r="N524" s="783"/>
      <c r="O524" s="783"/>
      <c r="P524" s="785">
        <v>1</v>
      </c>
      <c r="Q524" s="786">
        <v>20</v>
      </c>
      <c r="R524" s="1"/>
      <c r="S524" s="2"/>
      <c r="T524" s="3"/>
      <c r="U524" s="133"/>
      <c r="V524" s="133"/>
      <c r="W524" s="120"/>
    </row>
    <row r="525" spans="1:23" s="87" customFormat="1">
      <c r="A525" s="182" t="s">
        <v>3595</v>
      </c>
      <c r="B525" s="236"/>
      <c r="C525" s="781">
        <v>6</v>
      </c>
      <c r="D525" s="782">
        <v>1</v>
      </c>
      <c r="E525" s="783"/>
      <c r="F525" s="790">
        <v>2945</v>
      </c>
      <c r="G525" s="783"/>
      <c r="H525" s="783"/>
      <c r="I525" s="783" t="s">
        <v>2040</v>
      </c>
      <c r="J525" s="783"/>
      <c r="K525" s="783" t="s">
        <v>2999</v>
      </c>
      <c r="L525" s="783"/>
      <c r="M525" s="783"/>
      <c r="N525" s="783"/>
      <c r="O525" s="783"/>
      <c r="P525" s="785">
        <v>2</v>
      </c>
      <c r="Q525" s="786">
        <v>20</v>
      </c>
      <c r="R525" s="1"/>
      <c r="S525" s="2"/>
      <c r="T525" s="3"/>
      <c r="U525" s="133"/>
      <c r="V525" s="133"/>
      <c r="W525" s="120"/>
    </row>
    <row r="526" spans="1:23" s="87" customFormat="1">
      <c r="A526" s="182"/>
      <c r="B526" s="236"/>
      <c r="C526" s="781">
        <v>6</v>
      </c>
      <c r="D526" s="782">
        <v>1</v>
      </c>
      <c r="E526" s="783"/>
      <c r="F526" s="790">
        <v>2873</v>
      </c>
      <c r="G526" s="783"/>
      <c r="H526" s="789" t="s">
        <v>2373</v>
      </c>
      <c r="I526" s="783" t="s">
        <v>2040</v>
      </c>
      <c r="J526" s="783" t="s">
        <v>2925</v>
      </c>
      <c r="K526" s="783" t="s">
        <v>2999</v>
      </c>
      <c r="L526" s="783"/>
      <c r="M526" s="783"/>
      <c r="N526" s="783"/>
      <c r="O526" s="783"/>
      <c r="P526" s="785">
        <v>2</v>
      </c>
      <c r="Q526" s="786">
        <v>20</v>
      </c>
      <c r="R526" s="1"/>
      <c r="S526" s="2"/>
      <c r="T526" s="3"/>
      <c r="U526" s="133"/>
      <c r="V526" s="133"/>
      <c r="W526" s="120"/>
    </row>
    <row r="527" spans="1:23" s="87" customFormat="1">
      <c r="A527" s="182"/>
      <c r="B527" s="236"/>
      <c r="C527" s="781"/>
      <c r="D527" s="782"/>
      <c r="E527" s="783"/>
      <c r="F527" s="816"/>
      <c r="G527" s="826"/>
      <c r="H527" s="903"/>
      <c r="I527" s="826"/>
      <c r="J527" s="826"/>
      <c r="K527" s="826"/>
      <c r="L527" s="826"/>
      <c r="M527" s="826"/>
      <c r="N527" s="826"/>
      <c r="O527" s="826"/>
      <c r="P527" s="806"/>
      <c r="Q527" s="661"/>
      <c r="R527" s="1"/>
      <c r="S527" s="2"/>
      <c r="T527" s="3"/>
      <c r="U527" s="133"/>
      <c r="V527" s="133"/>
      <c r="W527" s="120"/>
    </row>
    <row r="528" spans="1:23" s="87" customFormat="1">
      <c r="A528" s="182" t="s">
        <v>3595</v>
      </c>
      <c r="B528" s="236"/>
      <c r="C528" s="781">
        <v>6</v>
      </c>
      <c r="D528" s="782">
        <v>1</v>
      </c>
      <c r="E528" s="783"/>
      <c r="F528" s="790">
        <v>2958</v>
      </c>
      <c r="G528" s="783"/>
      <c r="H528" s="789" t="s">
        <v>2374</v>
      </c>
      <c r="I528" s="783" t="s">
        <v>2040</v>
      </c>
      <c r="J528" s="783"/>
      <c r="K528" s="783" t="s">
        <v>2999</v>
      </c>
      <c r="L528" s="783"/>
      <c r="M528" s="783"/>
      <c r="N528" s="783"/>
      <c r="O528" s="783"/>
      <c r="P528" s="785">
        <v>2</v>
      </c>
      <c r="Q528" s="786">
        <v>20</v>
      </c>
      <c r="R528" s="1"/>
      <c r="S528" s="2"/>
      <c r="T528" s="3"/>
      <c r="U528" s="133"/>
      <c r="V528" s="133"/>
      <c r="W528" s="120"/>
    </row>
    <row r="529" spans="1:23" s="87" customFormat="1" ht="30">
      <c r="A529" s="182"/>
      <c r="B529" s="236"/>
      <c r="C529" s="781">
        <v>6</v>
      </c>
      <c r="D529" s="782">
        <v>1</v>
      </c>
      <c r="E529" s="783"/>
      <c r="F529" s="787">
        <v>4604</v>
      </c>
      <c r="G529" s="788">
        <v>9039</v>
      </c>
      <c r="H529" s="789" t="s">
        <v>2375</v>
      </c>
      <c r="I529" s="783" t="s">
        <v>2040</v>
      </c>
      <c r="J529" s="783"/>
      <c r="K529" s="783" t="s">
        <v>2999</v>
      </c>
      <c r="L529" s="783"/>
      <c r="M529" s="783"/>
      <c r="N529" s="783"/>
      <c r="O529" s="783"/>
      <c r="P529" s="785">
        <v>1</v>
      </c>
      <c r="Q529" s="786">
        <v>20</v>
      </c>
      <c r="R529" s="1"/>
      <c r="S529" s="2"/>
      <c r="T529" s="3"/>
      <c r="U529" s="133"/>
      <c r="V529" s="133"/>
      <c r="W529" s="120"/>
    </row>
    <row r="530" spans="1:23" s="87" customFormat="1" ht="90">
      <c r="A530" s="182" t="s">
        <v>3592</v>
      </c>
      <c r="B530" s="236"/>
      <c r="C530" s="781">
        <v>6</v>
      </c>
      <c r="D530" s="782">
        <v>1</v>
      </c>
      <c r="E530" s="783"/>
      <c r="F530" s="790">
        <v>2984</v>
      </c>
      <c r="G530" s="783"/>
      <c r="H530" s="789" t="s">
        <v>2376</v>
      </c>
      <c r="I530" s="783" t="s">
        <v>2040</v>
      </c>
      <c r="J530" s="783"/>
      <c r="K530" s="783" t="s">
        <v>2999</v>
      </c>
      <c r="L530" s="783"/>
      <c r="M530" s="783"/>
      <c r="N530" s="783"/>
      <c r="O530" s="783"/>
      <c r="P530" s="785">
        <v>1</v>
      </c>
      <c r="Q530" s="786">
        <v>15</v>
      </c>
      <c r="R530" s="1"/>
      <c r="S530" s="2"/>
      <c r="T530" s="3"/>
      <c r="U530" s="133"/>
      <c r="V530" s="133"/>
      <c r="W530" s="120"/>
    </row>
    <row r="531" spans="1:23" s="87" customFormat="1">
      <c r="A531" s="182" t="s">
        <v>3463</v>
      </c>
      <c r="B531" s="236"/>
      <c r="C531" s="781">
        <v>7</v>
      </c>
      <c r="D531" s="782">
        <v>1</v>
      </c>
      <c r="E531" s="783"/>
      <c r="F531" s="784">
        <v>5356</v>
      </c>
      <c r="G531" s="788">
        <v>3096</v>
      </c>
      <c r="H531" s="789">
        <v>22713258</v>
      </c>
      <c r="I531" s="783" t="s">
        <v>2040</v>
      </c>
      <c r="J531" s="783"/>
      <c r="K531" s="783" t="s">
        <v>2999</v>
      </c>
      <c r="L531" s="783"/>
      <c r="M531" s="783"/>
      <c r="N531" s="783"/>
      <c r="O531" s="783"/>
      <c r="P531" s="785">
        <v>2</v>
      </c>
      <c r="Q531" s="786">
        <v>25</v>
      </c>
      <c r="R531" s="1"/>
      <c r="S531" s="2"/>
      <c r="T531" s="3"/>
      <c r="U531" s="133"/>
      <c r="V531" s="133"/>
      <c r="W531" s="120"/>
    </row>
    <row r="532" spans="1:23" s="127" customFormat="1" ht="45">
      <c r="A532" s="880"/>
      <c r="B532" s="398"/>
      <c r="C532" s="969">
        <v>7</v>
      </c>
      <c r="D532" s="970">
        <v>1</v>
      </c>
      <c r="E532" s="826"/>
      <c r="F532" s="802">
        <v>8707</v>
      </c>
      <c r="G532" s="660">
        <v>2857</v>
      </c>
      <c r="H532" s="903" t="s">
        <v>2377</v>
      </c>
      <c r="I532" s="826" t="s">
        <v>2040</v>
      </c>
      <c r="J532" s="826" t="s">
        <v>2979</v>
      </c>
      <c r="K532" s="826" t="s">
        <v>2999</v>
      </c>
      <c r="L532" s="826"/>
      <c r="M532" s="826"/>
      <c r="N532" s="826"/>
      <c r="O532" s="826"/>
      <c r="P532" s="806">
        <v>0</v>
      </c>
      <c r="Q532" s="661">
        <v>0</v>
      </c>
      <c r="R532" s="884"/>
      <c r="S532" s="885"/>
      <c r="T532" s="886"/>
      <c r="U532" s="887"/>
      <c r="V532" s="887"/>
      <c r="W532" s="888"/>
    </row>
    <row r="533" spans="1:23" s="127" customFormat="1" ht="30">
      <c r="A533" s="880" t="s">
        <v>3605</v>
      </c>
      <c r="B533" s="398"/>
      <c r="C533" s="969">
        <v>7</v>
      </c>
      <c r="D533" s="970">
        <v>1</v>
      </c>
      <c r="E533" s="826"/>
      <c r="F533" s="807">
        <v>5444</v>
      </c>
      <c r="G533" s="660">
        <v>3141</v>
      </c>
      <c r="H533" s="903" t="s">
        <v>2378</v>
      </c>
      <c r="I533" s="826" t="s">
        <v>2040</v>
      </c>
      <c r="J533" s="826" t="s">
        <v>2993</v>
      </c>
      <c r="K533" s="826" t="s">
        <v>2999</v>
      </c>
      <c r="L533" s="826"/>
      <c r="M533" s="826"/>
      <c r="N533" s="826"/>
      <c r="O533" s="826"/>
      <c r="P533" s="806">
        <v>0</v>
      </c>
      <c r="Q533" s="661">
        <v>0</v>
      </c>
      <c r="R533" s="884"/>
      <c r="S533" s="885"/>
      <c r="T533" s="886"/>
      <c r="U533" s="887"/>
      <c r="V533" s="887"/>
      <c r="W533" s="888"/>
    </row>
    <row r="534" spans="1:23" s="87" customFormat="1" ht="60">
      <c r="A534" s="182" t="s">
        <v>3467</v>
      </c>
      <c r="B534" s="236"/>
      <c r="C534" s="781">
        <v>7</v>
      </c>
      <c r="D534" s="782">
        <v>1</v>
      </c>
      <c r="E534" s="783"/>
      <c r="F534" s="790">
        <v>2974</v>
      </c>
      <c r="G534" s="783"/>
      <c r="H534" s="789" t="s">
        <v>2379</v>
      </c>
      <c r="I534" s="783" t="s">
        <v>2040</v>
      </c>
      <c r="J534" s="783" t="s">
        <v>2991</v>
      </c>
      <c r="K534" s="783" t="s">
        <v>2999</v>
      </c>
      <c r="L534" s="783"/>
      <c r="M534" s="783"/>
      <c r="N534" s="783"/>
      <c r="O534" s="783"/>
      <c r="P534" s="785">
        <v>2</v>
      </c>
      <c r="Q534" s="786">
        <v>25</v>
      </c>
      <c r="R534" s="1"/>
      <c r="S534" s="2"/>
      <c r="T534" s="3"/>
      <c r="U534" s="133"/>
      <c r="V534" s="133"/>
      <c r="W534" s="120"/>
    </row>
    <row r="535" spans="1:23" s="87" customFormat="1">
      <c r="A535" s="182" t="s">
        <v>3516</v>
      </c>
      <c r="B535" s="236"/>
      <c r="C535" s="781">
        <v>7</v>
      </c>
      <c r="D535" s="782">
        <v>1</v>
      </c>
      <c r="E535" s="783"/>
      <c r="F535" s="784">
        <v>7361</v>
      </c>
      <c r="G535" s="788">
        <v>9460</v>
      </c>
      <c r="H535" s="783"/>
      <c r="I535" s="783" t="s">
        <v>2040</v>
      </c>
      <c r="J535" s="783"/>
      <c r="K535" s="783" t="s">
        <v>2999</v>
      </c>
      <c r="L535" s="783"/>
      <c r="M535" s="783"/>
      <c r="N535" s="783"/>
      <c r="O535" s="783"/>
      <c r="P535" s="785">
        <v>1</v>
      </c>
      <c r="Q535" s="786">
        <v>20</v>
      </c>
      <c r="R535" s="1"/>
      <c r="S535" s="2"/>
      <c r="T535" s="3"/>
      <c r="U535" s="133"/>
      <c r="V535" s="133"/>
      <c r="W535" s="120"/>
    </row>
    <row r="536" spans="1:23" s="87" customFormat="1">
      <c r="A536" s="182" t="s">
        <v>4052</v>
      </c>
      <c r="B536" s="236"/>
      <c r="C536" s="781">
        <v>7</v>
      </c>
      <c r="D536" s="782">
        <v>1</v>
      </c>
      <c r="E536" s="783"/>
      <c r="F536" s="784">
        <v>4340</v>
      </c>
      <c r="G536" s="788">
        <v>9465</v>
      </c>
      <c r="H536" s="789" t="s">
        <v>2380</v>
      </c>
      <c r="I536" s="783" t="s">
        <v>2040</v>
      </c>
      <c r="J536" s="783"/>
      <c r="K536" s="783" t="s">
        <v>2999</v>
      </c>
      <c r="L536" s="783"/>
      <c r="M536" s="783"/>
      <c r="N536" s="783"/>
      <c r="O536" s="783"/>
      <c r="P536" s="785">
        <v>2</v>
      </c>
      <c r="Q536" s="786">
        <v>40</v>
      </c>
      <c r="R536" s="1"/>
      <c r="S536" s="2"/>
      <c r="T536" s="3"/>
      <c r="U536" s="133"/>
      <c r="V536" s="133"/>
      <c r="W536" s="120"/>
    </row>
    <row r="537" spans="1:23" s="127" customFormat="1" ht="120">
      <c r="A537" s="880"/>
      <c r="B537" s="398"/>
      <c r="C537" s="969">
        <v>7</v>
      </c>
      <c r="D537" s="970">
        <v>1</v>
      </c>
      <c r="E537" s="826"/>
      <c r="F537" s="816">
        <v>4519</v>
      </c>
      <c r="G537" s="660">
        <v>9441</v>
      </c>
      <c r="H537" s="903" t="s">
        <v>2381</v>
      </c>
      <c r="I537" s="826" t="s">
        <v>2040</v>
      </c>
      <c r="J537" s="826"/>
      <c r="K537" s="826" t="s">
        <v>2999</v>
      </c>
      <c r="L537" s="826"/>
      <c r="M537" s="826"/>
      <c r="N537" s="826"/>
      <c r="O537" s="826"/>
      <c r="P537" s="806">
        <v>0</v>
      </c>
      <c r="Q537" s="661">
        <v>0</v>
      </c>
      <c r="R537" s="884"/>
      <c r="S537" s="885"/>
      <c r="T537" s="886"/>
      <c r="U537" s="887"/>
      <c r="V537" s="887"/>
      <c r="W537" s="888"/>
    </row>
    <row r="538" spans="1:23" s="127" customFormat="1" ht="30">
      <c r="A538" s="880"/>
      <c r="B538" s="398"/>
      <c r="C538" s="969">
        <v>7</v>
      </c>
      <c r="D538" s="970">
        <v>1</v>
      </c>
      <c r="E538" s="826"/>
      <c r="F538" s="807">
        <v>5455</v>
      </c>
      <c r="G538" s="660">
        <v>3149</v>
      </c>
      <c r="H538" s="903" t="s">
        <v>2382</v>
      </c>
      <c r="I538" s="826" t="s">
        <v>2040</v>
      </c>
      <c r="J538" s="826"/>
      <c r="K538" s="826" t="s">
        <v>2999</v>
      </c>
      <c r="L538" s="826"/>
      <c r="M538" s="826"/>
      <c r="N538" s="826"/>
      <c r="O538" s="826"/>
      <c r="P538" s="806">
        <v>0</v>
      </c>
      <c r="Q538" s="661">
        <v>0</v>
      </c>
      <c r="R538" s="884"/>
      <c r="S538" s="885"/>
      <c r="T538" s="886"/>
      <c r="U538" s="887"/>
      <c r="V538" s="887"/>
      <c r="W538" s="888"/>
    </row>
    <row r="539" spans="1:23" s="87" customFormat="1">
      <c r="A539" s="182" t="s">
        <v>3463</v>
      </c>
      <c r="B539" s="236"/>
      <c r="C539" s="781">
        <v>7</v>
      </c>
      <c r="D539" s="782">
        <v>1</v>
      </c>
      <c r="E539" s="783"/>
      <c r="F539" s="784">
        <v>5373</v>
      </c>
      <c r="G539" s="788">
        <v>3123</v>
      </c>
      <c r="H539" s="789">
        <v>25756630</v>
      </c>
      <c r="I539" s="783" t="s">
        <v>2040</v>
      </c>
      <c r="J539" s="783"/>
      <c r="K539" s="783" t="s">
        <v>2999</v>
      </c>
      <c r="L539" s="783"/>
      <c r="M539" s="783"/>
      <c r="N539" s="783"/>
      <c r="O539" s="783"/>
      <c r="P539" s="785">
        <v>2</v>
      </c>
      <c r="Q539" s="786">
        <v>30</v>
      </c>
      <c r="R539" s="1"/>
      <c r="S539" s="2"/>
      <c r="T539" s="3"/>
      <c r="U539" s="133"/>
      <c r="V539" s="133"/>
      <c r="W539" s="120"/>
    </row>
    <row r="540" spans="1:23" s="87" customFormat="1">
      <c r="A540" s="182" t="s">
        <v>3604</v>
      </c>
      <c r="B540" s="236"/>
      <c r="C540" s="969">
        <v>7</v>
      </c>
      <c r="D540" s="970">
        <v>1</v>
      </c>
      <c r="E540" s="826"/>
      <c r="F540" s="807">
        <v>6257</v>
      </c>
      <c r="G540" s="660">
        <v>8644</v>
      </c>
      <c r="H540" s="903" t="s">
        <v>2383</v>
      </c>
      <c r="I540" s="826" t="s">
        <v>2040</v>
      </c>
      <c r="J540" s="826"/>
      <c r="K540" s="826" t="s">
        <v>2999</v>
      </c>
      <c r="L540" s="826"/>
      <c r="M540" s="826"/>
      <c r="N540" s="826"/>
      <c r="O540" s="826"/>
      <c r="P540" s="806">
        <v>0</v>
      </c>
      <c r="Q540" s="661">
        <v>0</v>
      </c>
      <c r="R540" s="1"/>
      <c r="S540" s="2"/>
      <c r="T540" s="3"/>
      <c r="U540" s="133"/>
      <c r="V540" s="133"/>
      <c r="W540" s="120"/>
    </row>
    <row r="541" spans="1:23" s="87" customFormat="1" ht="45">
      <c r="A541" s="182" t="s">
        <v>3522</v>
      </c>
      <c r="B541" s="236"/>
      <c r="C541" s="781">
        <v>7</v>
      </c>
      <c r="D541" s="782">
        <v>1</v>
      </c>
      <c r="E541" s="783"/>
      <c r="F541" s="784">
        <v>6463</v>
      </c>
      <c r="G541" s="788">
        <v>8691</v>
      </c>
      <c r="H541" s="789" t="s">
        <v>2384</v>
      </c>
      <c r="I541" s="783" t="s">
        <v>2040</v>
      </c>
      <c r="J541" s="783"/>
      <c r="K541" s="783" t="s">
        <v>2999</v>
      </c>
      <c r="L541" s="783"/>
      <c r="M541" s="783"/>
      <c r="N541" s="783"/>
      <c r="O541" s="783"/>
      <c r="P541" s="785">
        <v>4</v>
      </c>
      <c r="Q541" s="786">
        <v>40</v>
      </c>
      <c r="R541" s="1"/>
      <c r="S541" s="2"/>
      <c r="T541" s="3"/>
      <c r="U541" s="133"/>
      <c r="V541" s="133"/>
      <c r="W541" s="120"/>
    </row>
    <row r="542" spans="1:23" s="127" customFormat="1" ht="30">
      <c r="A542" s="880"/>
      <c r="B542" s="398"/>
      <c r="C542" s="969">
        <v>7</v>
      </c>
      <c r="D542" s="970">
        <v>1</v>
      </c>
      <c r="E542" s="826"/>
      <c r="F542" s="802">
        <v>6260</v>
      </c>
      <c r="G542" s="660">
        <v>8178</v>
      </c>
      <c r="H542" s="903" t="s">
        <v>2385</v>
      </c>
      <c r="I542" s="826" t="s">
        <v>2040</v>
      </c>
      <c r="J542" s="826"/>
      <c r="K542" s="826" t="s">
        <v>2999</v>
      </c>
      <c r="L542" s="826"/>
      <c r="M542" s="826"/>
      <c r="N542" s="826"/>
      <c r="O542" s="826"/>
      <c r="P542" s="806">
        <v>0</v>
      </c>
      <c r="Q542" s="661">
        <v>0</v>
      </c>
      <c r="R542" s="884"/>
      <c r="S542" s="885"/>
      <c r="T542" s="886"/>
      <c r="U542" s="887"/>
      <c r="V542" s="887"/>
      <c r="W542" s="888"/>
    </row>
    <row r="543" spans="1:23" s="127" customFormat="1">
      <c r="A543" s="880" t="s">
        <v>3573</v>
      </c>
      <c r="B543" s="398"/>
      <c r="C543" s="969">
        <v>7</v>
      </c>
      <c r="D543" s="970">
        <v>1</v>
      </c>
      <c r="E543" s="826"/>
      <c r="F543" s="802">
        <v>7239</v>
      </c>
      <c r="G543" s="660">
        <v>8697</v>
      </c>
      <c r="H543" s="903" t="s">
        <v>2386</v>
      </c>
      <c r="I543" s="826" t="s">
        <v>2040</v>
      </c>
      <c r="J543" s="826"/>
      <c r="K543" s="826" t="s">
        <v>2999</v>
      </c>
      <c r="L543" s="826"/>
      <c r="M543" s="826"/>
      <c r="N543" s="826"/>
      <c r="O543" s="826"/>
      <c r="P543" s="806">
        <v>0</v>
      </c>
      <c r="Q543" s="661">
        <v>0</v>
      </c>
      <c r="R543" s="884"/>
      <c r="S543" s="885"/>
      <c r="T543" s="886"/>
      <c r="U543" s="887"/>
      <c r="V543" s="887"/>
      <c r="W543" s="888"/>
    </row>
    <row r="544" spans="1:23" s="127" customFormat="1">
      <c r="A544" s="880"/>
      <c r="B544" s="398"/>
      <c r="C544" s="969">
        <v>8</v>
      </c>
      <c r="D544" s="970">
        <v>1</v>
      </c>
      <c r="E544" s="826">
        <v>4300</v>
      </c>
      <c r="F544" s="802">
        <v>6342</v>
      </c>
      <c r="G544" s="660">
        <v>8704</v>
      </c>
      <c r="H544" s="903" t="s">
        <v>2387</v>
      </c>
      <c r="I544" s="826" t="s">
        <v>2040</v>
      </c>
      <c r="J544" s="826"/>
      <c r="K544" s="826" t="s">
        <v>2999</v>
      </c>
      <c r="L544" s="826"/>
      <c r="M544" s="826"/>
      <c r="N544" s="826"/>
      <c r="O544" s="826"/>
      <c r="P544" s="806">
        <v>0</v>
      </c>
      <c r="Q544" s="661">
        <v>0</v>
      </c>
      <c r="R544" s="884"/>
      <c r="S544" s="885"/>
      <c r="T544" s="886"/>
      <c r="U544" s="887"/>
      <c r="V544" s="887"/>
      <c r="W544" s="888"/>
    </row>
    <row r="545" spans="1:23" s="87" customFormat="1" ht="30">
      <c r="A545" s="182"/>
      <c r="B545" s="236"/>
      <c r="C545" s="781">
        <v>8</v>
      </c>
      <c r="D545" s="782">
        <v>1</v>
      </c>
      <c r="E545" s="783"/>
      <c r="F545" s="787">
        <v>6260</v>
      </c>
      <c r="G545" s="788">
        <v>8178</v>
      </c>
      <c r="H545" s="789" t="s">
        <v>2385</v>
      </c>
      <c r="I545" s="783" t="s">
        <v>2040</v>
      </c>
      <c r="J545" s="783"/>
      <c r="K545" s="783" t="s">
        <v>2999</v>
      </c>
      <c r="L545" s="783"/>
      <c r="M545" s="783"/>
      <c r="N545" s="783"/>
      <c r="O545" s="783"/>
      <c r="P545" s="785">
        <v>2</v>
      </c>
      <c r="Q545" s="786">
        <v>25</v>
      </c>
      <c r="R545" s="1"/>
      <c r="S545" s="2"/>
      <c r="T545" s="3"/>
      <c r="U545" s="133"/>
      <c r="V545" s="133"/>
      <c r="W545" s="120"/>
    </row>
    <row r="546" spans="1:23" s="87" customFormat="1">
      <c r="A546" s="182" t="s">
        <v>3521</v>
      </c>
      <c r="B546" s="236"/>
      <c r="C546" s="781">
        <v>8</v>
      </c>
      <c r="D546" s="782">
        <v>1</v>
      </c>
      <c r="E546" s="783"/>
      <c r="F546" s="787">
        <v>7324</v>
      </c>
      <c r="G546" s="788">
        <v>9044</v>
      </c>
      <c r="H546" s="789" t="s">
        <v>2388</v>
      </c>
      <c r="I546" s="783" t="s">
        <v>2040</v>
      </c>
      <c r="J546" s="783"/>
      <c r="K546" s="783" t="s">
        <v>2999</v>
      </c>
      <c r="L546" s="783"/>
      <c r="M546" s="783"/>
      <c r="N546" s="783"/>
      <c r="O546" s="783"/>
      <c r="P546" s="785">
        <v>1</v>
      </c>
      <c r="Q546" s="786">
        <v>20</v>
      </c>
      <c r="R546" s="1"/>
      <c r="S546" s="2"/>
      <c r="T546" s="3"/>
      <c r="U546" s="133"/>
      <c r="V546" s="133"/>
      <c r="W546" s="120"/>
    </row>
    <row r="547" spans="1:23" s="87" customFormat="1">
      <c r="A547" s="182" t="s">
        <v>3521</v>
      </c>
      <c r="B547" s="236"/>
      <c r="C547" s="781">
        <v>8</v>
      </c>
      <c r="D547" s="782">
        <v>1</v>
      </c>
      <c r="E547" s="783"/>
      <c r="F547" s="787">
        <v>6398</v>
      </c>
      <c r="G547" s="788">
        <v>8122</v>
      </c>
      <c r="H547" s="789" t="s">
        <v>2389</v>
      </c>
      <c r="I547" s="783" t="s">
        <v>2040</v>
      </c>
      <c r="J547" s="783"/>
      <c r="K547" s="783" t="s">
        <v>2999</v>
      </c>
      <c r="L547" s="783"/>
      <c r="M547" s="783"/>
      <c r="N547" s="783"/>
      <c r="O547" s="783"/>
      <c r="P547" s="785">
        <v>1</v>
      </c>
      <c r="Q547" s="786">
        <v>30</v>
      </c>
      <c r="R547" s="1"/>
      <c r="S547" s="2"/>
      <c r="T547" s="3"/>
      <c r="U547" s="133"/>
      <c r="V547" s="133"/>
      <c r="W547" s="120"/>
    </row>
    <row r="548" spans="1:23" s="87" customFormat="1" ht="30">
      <c r="A548" s="182" t="s">
        <v>4083</v>
      </c>
      <c r="B548" s="236" t="s">
        <v>4084</v>
      </c>
      <c r="C548" s="781">
        <v>8</v>
      </c>
      <c r="D548" s="782">
        <v>1</v>
      </c>
      <c r="E548" s="783"/>
      <c r="F548" s="784">
        <v>5546</v>
      </c>
      <c r="G548" s="788" t="s">
        <v>73</v>
      </c>
      <c r="H548" s="789" t="s">
        <v>2390</v>
      </c>
      <c r="I548" s="783" t="s">
        <v>2040</v>
      </c>
      <c r="J548" s="783"/>
      <c r="K548" s="783" t="s">
        <v>2999</v>
      </c>
      <c r="L548" s="783"/>
      <c r="M548" s="783"/>
      <c r="N548" s="783"/>
      <c r="O548" s="783"/>
      <c r="P548" s="785">
        <v>2</v>
      </c>
      <c r="Q548" s="786">
        <v>60</v>
      </c>
      <c r="R548" s="1"/>
      <c r="S548" s="2"/>
      <c r="T548" s="3"/>
      <c r="U548" s="133"/>
      <c r="V548" s="133"/>
      <c r="W548" s="120"/>
    </row>
    <row r="549" spans="1:23" s="87" customFormat="1" ht="30">
      <c r="A549" s="182"/>
      <c r="B549" s="236"/>
      <c r="C549" s="781">
        <v>8</v>
      </c>
      <c r="D549" s="782">
        <v>1</v>
      </c>
      <c r="E549" s="783"/>
      <c r="F549" s="784">
        <v>7359</v>
      </c>
      <c r="G549" s="788">
        <v>9464</v>
      </c>
      <c r="H549" s="789" t="s">
        <v>2391</v>
      </c>
      <c r="I549" s="783" t="s">
        <v>2040</v>
      </c>
      <c r="J549" s="783"/>
      <c r="K549" s="783" t="s">
        <v>2999</v>
      </c>
      <c r="L549" s="783"/>
      <c r="M549" s="783"/>
      <c r="N549" s="783"/>
      <c r="O549" s="783"/>
      <c r="P549" s="785">
        <v>1</v>
      </c>
      <c r="Q549" s="786">
        <v>20</v>
      </c>
      <c r="R549" s="1"/>
      <c r="S549" s="2"/>
      <c r="T549" s="3"/>
      <c r="U549" s="133"/>
      <c r="V549" s="133"/>
      <c r="W549" s="120"/>
    </row>
    <row r="550" spans="1:23" s="87" customFormat="1">
      <c r="A550" s="182" t="s">
        <v>4063</v>
      </c>
      <c r="B550" s="236" t="s">
        <v>4085</v>
      </c>
      <c r="C550" s="781">
        <v>8</v>
      </c>
      <c r="D550" s="782">
        <v>1</v>
      </c>
      <c r="E550" s="783"/>
      <c r="F550" s="784" t="s">
        <v>2392</v>
      </c>
      <c r="G550" s="788" t="s">
        <v>2393</v>
      </c>
      <c r="H550" s="789">
        <v>26121225152</v>
      </c>
      <c r="I550" s="783" t="s">
        <v>2040</v>
      </c>
      <c r="J550" s="783" t="s">
        <v>3491</v>
      </c>
      <c r="K550" s="783" t="s">
        <v>2999</v>
      </c>
      <c r="L550" s="783"/>
      <c r="M550" s="783"/>
      <c r="N550" s="783"/>
      <c r="O550" s="783"/>
      <c r="P550" s="785">
        <v>2</v>
      </c>
      <c r="Q550" s="786">
        <v>40</v>
      </c>
      <c r="R550" s="1"/>
      <c r="S550" s="2"/>
      <c r="T550" s="3"/>
      <c r="U550" s="133"/>
      <c r="V550" s="133"/>
      <c r="W550" s="120"/>
    </row>
    <row r="551" spans="1:23" s="87" customFormat="1">
      <c r="A551" s="182" t="s">
        <v>4083</v>
      </c>
      <c r="B551" s="236" t="s">
        <v>4084</v>
      </c>
      <c r="C551" s="781">
        <v>8</v>
      </c>
      <c r="D551" s="782">
        <v>1</v>
      </c>
      <c r="E551" s="783"/>
      <c r="F551" s="787" t="s">
        <v>2394</v>
      </c>
      <c r="G551" s="788">
        <v>6843</v>
      </c>
      <c r="H551" s="783"/>
      <c r="I551" s="783" t="s">
        <v>2040</v>
      </c>
      <c r="J551" s="783" t="s">
        <v>2905</v>
      </c>
      <c r="K551" s="783" t="s">
        <v>2999</v>
      </c>
      <c r="L551" s="783"/>
      <c r="M551" s="783"/>
      <c r="N551" s="783"/>
      <c r="O551" s="783"/>
      <c r="P551" s="785">
        <v>4</v>
      </c>
      <c r="Q551" s="786">
        <v>40</v>
      </c>
      <c r="R551" s="1"/>
      <c r="S551" s="2"/>
      <c r="T551" s="3"/>
      <c r="U551" s="133"/>
      <c r="V551" s="133"/>
      <c r="W551" s="120"/>
    </row>
    <row r="552" spans="1:23" s="87" customFormat="1">
      <c r="A552" s="182"/>
      <c r="B552" s="236"/>
      <c r="C552" s="781">
        <v>8</v>
      </c>
      <c r="D552" s="782">
        <v>1</v>
      </c>
      <c r="E552" s="783"/>
      <c r="F552" s="787">
        <v>6261</v>
      </c>
      <c r="G552" s="788">
        <v>8177</v>
      </c>
      <c r="H552" s="783" t="s">
        <v>2395</v>
      </c>
      <c r="I552" s="783" t="s">
        <v>2040</v>
      </c>
      <c r="J552" s="783"/>
      <c r="K552" s="783" t="s">
        <v>2999</v>
      </c>
      <c r="L552" s="783"/>
      <c r="M552" s="783"/>
      <c r="N552" s="783"/>
      <c r="O552" s="783"/>
      <c r="P552" s="785">
        <v>1</v>
      </c>
      <c r="Q552" s="786">
        <v>31</v>
      </c>
      <c r="R552" s="1"/>
      <c r="S552" s="2"/>
      <c r="T552" s="3"/>
      <c r="U552" s="133"/>
      <c r="V552" s="133"/>
      <c r="W552" s="120"/>
    </row>
    <row r="553" spans="1:23" s="87" customFormat="1">
      <c r="A553" s="182" t="s">
        <v>3597</v>
      </c>
      <c r="B553" s="236" t="s">
        <v>4084</v>
      </c>
      <c r="C553" s="781">
        <v>8</v>
      </c>
      <c r="D553" s="782">
        <v>1</v>
      </c>
      <c r="E553" s="783"/>
      <c r="F553" s="787">
        <v>5235</v>
      </c>
      <c r="G553" s="788">
        <v>3083</v>
      </c>
      <c r="H553" s="789">
        <v>25696073</v>
      </c>
      <c r="I553" s="783" t="s">
        <v>2040</v>
      </c>
      <c r="J553" s="783"/>
      <c r="K553" s="783" t="s">
        <v>2999</v>
      </c>
      <c r="L553" s="783"/>
      <c r="M553" s="783"/>
      <c r="N553" s="783"/>
      <c r="O553" s="783"/>
      <c r="P553" s="785">
        <v>4</v>
      </c>
      <c r="Q553" s="786">
        <v>57</v>
      </c>
      <c r="R553" s="1"/>
      <c r="S553" s="2"/>
      <c r="T553" s="3"/>
      <c r="U553" s="133"/>
      <c r="V553" s="133"/>
      <c r="W553" s="120"/>
    </row>
    <row r="554" spans="1:23" s="87" customFormat="1" ht="30">
      <c r="A554" s="182" t="s">
        <v>3602</v>
      </c>
      <c r="B554" s="236" t="s">
        <v>4084</v>
      </c>
      <c r="C554" s="781">
        <v>8</v>
      </c>
      <c r="D554" s="782">
        <v>1</v>
      </c>
      <c r="E554" s="783"/>
      <c r="F554" s="790">
        <v>2926</v>
      </c>
      <c r="G554" s="783"/>
      <c r="H554" s="789" t="s">
        <v>2396</v>
      </c>
      <c r="I554" s="783" t="s">
        <v>2040</v>
      </c>
      <c r="J554" s="783"/>
      <c r="K554" s="783" t="s">
        <v>2999</v>
      </c>
      <c r="L554" s="783"/>
      <c r="M554" s="783"/>
      <c r="N554" s="783"/>
      <c r="O554" s="783"/>
      <c r="P554" s="785">
        <v>5</v>
      </c>
      <c r="Q554" s="786">
        <v>50</v>
      </c>
      <c r="R554" s="1"/>
      <c r="S554" s="2"/>
      <c r="T554" s="3"/>
      <c r="U554" s="133"/>
      <c r="V554" s="133"/>
      <c r="W554" s="120"/>
    </row>
    <row r="555" spans="1:23" s="127" customFormat="1">
      <c r="A555" s="880" t="s">
        <v>3521</v>
      </c>
      <c r="B555" s="398"/>
      <c r="C555" s="969">
        <v>8</v>
      </c>
      <c r="D555" s="970">
        <v>1</v>
      </c>
      <c r="E555" s="826"/>
      <c r="F555" s="802">
        <v>4339</v>
      </c>
      <c r="G555" s="660">
        <v>9446</v>
      </c>
      <c r="H555" s="903" t="s">
        <v>2397</v>
      </c>
      <c r="I555" s="826" t="s">
        <v>2040</v>
      </c>
      <c r="J555" s="826"/>
      <c r="K555" s="826" t="s">
        <v>2999</v>
      </c>
      <c r="L555" s="826"/>
      <c r="M555" s="826"/>
      <c r="N555" s="826"/>
      <c r="O555" s="826"/>
      <c r="P555" s="806">
        <v>0</v>
      </c>
      <c r="Q555" s="661">
        <v>0</v>
      </c>
      <c r="R555" s="884"/>
      <c r="S555" s="885"/>
      <c r="T555" s="886"/>
      <c r="U555" s="887"/>
      <c r="V555" s="887"/>
      <c r="W555" s="888"/>
    </row>
    <row r="556" spans="1:23" s="127" customFormat="1">
      <c r="A556" s="880" t="s">
        <v>4082</v>
      </c>
      <c r="B556" s="398"/>
      <c r="C556" s="969">
        <v>8</v>
      </c>
      <c r="D556" s="970">
        <v>1</v>
      </c>
      <c r="E556" s="826" t="s">
        <v>2978</v>
      </c>
      <c r="F556" s="807" t="s">
        <v>2398</v>
      </c>
      <c r="G556" s="660">
        <v>3203</v>
      </c>
      <c r="H556" s="903" t="s">
        <v>2399</v>
      </c>
      <c r="I556" s="826" t="s">
        <v>2040</v>
      </c>
      <c r="J556" s="826" t="s">
        <v>2911</v>
      </c>
      <c r="K556" s="826" t="s">
        <v>2999</v>
      </c>
      <c r="L556" s="826"/>
      <c r="M556" s="826"/>
      <c r="N556" s="826"/>
      <c r="O556" s="826"/>
      <c r="P556" s="806">
        <v>0</v>
      </c>
      <c r="Q556" s="661">
        <v>0</v>
      </c>
      <c r="R556" s="884"/>
      <c r="S556" s="885"/>
      <c r="T556" s="886"/>
      <c r="U556" s="887"/>
      <c r="V556" s="887"/>
      <c r="W556" s="888"/>
    </row>
    <row r="557" spans="1:23" s="127" customFormat="1">
      <c r="A557" s="880" t="s">
        <v>4083</v>
      </c>
      <c r="B557" s="398"/>
      <c r="C557" s="969">
        <v>8</v>
      </c>
      <c r="D557" s="970">
        <v>1</v>
      </c>
      <c r="E557" s="826"/>
      <c r="F557" s="807">
        <v>5486</v>
      </c>
      <c r="G557" s="660">
        <v>3183</v>
      </c>
      <c r="H557" s="826"/>
      <c r="I557" s="826" t="s">
        <v>2040</v>
      </c>
      <c r="J557" s="826" t="s">
        <v>2904</v>
      </c>
      <c r="K557" s="826" t="s">
        <v>2999</v>
      </c>
      <c r="L557" s="826"/>
      <c r="M557" s="826"/>
      <c r="N557" s="826"/>
      <c r="O557" s="826"/>
      <c r="P557" s="806">
        <v>0</v>
      </c>
      <c r="Q557" s="661">
        <v>0</v>
      </c>
      <c r="R557" s="884"/>
      <c r="S557" s="885"/>
      <c r="T557" s="886"/>
      <c r="U557" s="887"/>
      <c r="V557" s="887"/>
      <c r="W557" s="888"/>
    </row>
    <row r="558" spans="1:23" s="87" customFormat="1" ht="45">
      <c r="A558" s="182"/>
      <c r="B558" s="236"/>
      <c r="C558" s="781">
        <v>9</v>
      </c>
      <c r="D558" s="782">
        <v>1</v>
      </c>
      <c r="E558" s="783"/>
      <c r="F558" s="790">
        <v>2925</v>
      </c>
      <c r="G558" s="783"/>
      <c r="H558" s="789" t="s">
        <v>2400</v>
      </c>
      <c r="I558" s="783" t="s">
        <v>2040</v>
      </c>
      <c r="J558" s="783"/>
      <c r="K558" s="783" t="s">
        <v>2999</v>
      </c>
      <c r="L558" s="783"/>
      <c r="M558" s="783"/>
      <c r="N558" s="783"/>
      <c r="O558" s="783"/>
      <c r="P558" s="785">
        <v>2</v>
      </c>
      <c r="Q558" s="786">
        <v>26</v>
      </c>
      <c r="R558" s="1"/>
      <c r="S558" s="2"/>
      <c r="T558" s="3"/>
      <c r="U558" s="133"/>
      <c r="V558" s="133"/>
      <c r="W558" s="120"/>
    </row>
    <row r="559" spans="1:23" s="127" customFormat="1">
      <c r="A559" s="880"/>
      <c r="B559" s="1069"/>
      <c r="C559" s="969">
        <v>9</v>
      </c>
      <c r="D559" s="970">
        <v>1</v>
      </c>
      <c r="E559" s="826" t="s">
        <v>1935</v>
      </c>
      <c r="F559" s="807">
        <v>4312</v>
      </c>
      <c r="G559" s="660">
        <v>9230</v>
      </c>
      <c r="H559" s="903" t="s">
        <v>2401</v>
      </c>
      <c r="I559" s="826" t="s">
        <v>2040</v>
      </c>
      <c r="J559" s="826" t="s">
        <v>2919</v>
      </c>
      <c r="K559" s="826" t="s">
        <v>2999</v>
      </c>
      <c r="L559" s="826"/>
      <c r="M559" s="826"/>
      <c r="N559" s="826"/>
      <c r="O559" s="826"/>
      <c r="P559" s="806">
        <v>0</v>
      </c>
      <c r="Q559" s="661">
        <v>0</v>
      </c>
      <c r="R559" s="1070"/>
      <c r="S559" s="1071"/>
      <c r="T559" s="1072"/>
      <c r="U559" s="1073"/>
      <c r="V559" s="1073"/>
      <c r="W559" s="1074"/>
    </row>
    <row r="560" spans="1:23" s="87" customFormat="1" ht="60">
      <c r="A560" s="182"/>
      <c r="B560" s="236"/>
      <c r="C560" s="969">
        <v>9</v>
      </c>
      <c r="D560" s="970">
        <v>1</v>
      </c>
      <c r="E560" s="826" t="s">
        <v>1986</v>
      </c>
      <c r="F560" s="807">
        <v>5446</v>
      </c>
      <c r="G560" s="660">
        <v>3210</v>
      </c>
      <c r="H560" s="903" t="s">
        <v>2402</v>
      </c>
      <c r="I560" s="826" t="s">
        <v>2040</v>
      </c>
      <c r="J560" s="826"/>
      <c r="K560" s="826" t="s">
        <v>2999</v>
      </c>
      <c r="L560" s="826"/>
      <c r="M560" s="826"/>
      <c r="N560" s="826"/>
      <c r="O560" s="826"/>
      <c r="P560" s="806"/>
      <c r="Q560" s="661">
        <v>0</v>
      </c>
      <c r="R560" s="1"/>
      <c r="S560" s="2"/>
      <c r="T560" s="3"/>
      <c r="U560" s="133"/>
      <c r="V560" s="133"/>
      <c r="W560" s="120"/>
    </row>
    <row r="561" spans="1:23" s="87" customFormat="1">
      <c r="A561" s="182"/>
      <c r="B561" s="236"/>
      <c r="C561" s="781">
        <v>9</v>
      </c>
      <c r="D561" s="782">
        <v>1</v>
      </c>
      <c r="E561" s="783"/>
      <c r="F561" s="787" t="s">
        <v>2403</v>
      </c>
      <c r="G561" s="788">
        <v>7370</v>
      </c>
      <c r="H561" s="789" t="s">
        <v>2404</v>
      </c>
      <c r="I561" s="783" t="s">
        <v>2040</v>
      </c>
      <c r="J561" s="783"/>
      <c r="K561" s="783" t="s">
        <v>2999</v>
      </c>
      <c r="L561" s="783"/>
      <c r="M561" s="783"/>
      <c r="N561" s="783"/>
      <c r="O561" s="783"/>
      <c r="P561" s="785">
        <v>2</v>
      </c>
      <c r="Q561" s="786">
        <v>7</v>
      </c>
      <c r="R561" s="1"/>
      <c r="S561" s="2"/>
      <c r="T561" s="3"/>
      <c r="U561" s="133"/>
      <c r="V561" s="133"/>
      <c r="W561" s="120"/>
    </row>
    <row r="562" spans="1:23" s="127" customFormat="1">
      <c r="A562" s="880"/>
      <c r="B562" s="398"/>
      <c r="C562" s="969">
        <v>9</v>
      </c>
      <c r="D562" s="970">
        <v>1</v>
      </c>
      <c r="E562" s="826" t="s">
        <v>1935</v>
      </c>
      <c r="F562" s="802">
        <v>4345</v>
      </c>
      <c r="G562" s="660">
        <v>9456</v>
      </c>
      <c r="H562" s="903" t="s">
        <v>2405</v>
      </c>
      <c r="I562" s="826" t="s">
        <v>2040</v>
      </c>
      <c r="J562" s="826" t="s">
        <v>1488</v>
      </c>
      <c r="K562" s="826" t="s">
        <v>2999</v>
      </c>
      <c r="L562" s="826"/>
      <c r="M562" s="826"/>
      <c r="N562" s="826"/>
      <c r="O562" s="826"/>
      <c r="P562" s="806">
        <v>0</v>
      </c>
      <c r="Q562" s="661">
        <v>0</v>
      </c>
      <c r="R562" s="884"/>
      <c r="S562" s="885"/>
      <c r="T562" s="886"/>
      <c r="U562" s="887"/>
      <c r="V562" s="887"/>
      <c r="W562" s="888"/>
    </row>
    <row r="563" spans="1:23" s="127" customFormat="1" ht="45">
      <c r="A563" s="880"/>
      <c r="B563" s="398"/>
      <c r="C563" s="969">
        <v>9</v>
      </c>
      <c r="D563" s="970">
        <v>1</v>
      </c>
      <c r="E563" s="826"/>
      <c r="F563" s="802">
        <v>8707</v>
      </c>
      <c r="G563" s="660">
        <v>2857</v>
      </c>
      <c r="H563" s="903" t="s">
        <v>2377</v>
      </c>
      <c r="I563" s="826" t="s">
        <v>2040</v>
      </c>
      <c r="J563" s="826" t="s">
        <v>2979</v>
      </c>
      <c r="K563" s="826" t="s">
        <v>2999</v>
      </c>
      <c r="L563" s="826"/>
      <c r="M563" s="826"/>
      <c r="N563" s="826"/>
      <c r="O563" s="826"/>
      <c r="P563" s="806">
        <v>0</v>
      </c>
      <c r="Q563" s="661">
        <v>0</v>
      </c>
      <c r="R563" s="884"/>
      <c r="S563" s="885"/>
      <c r="T563" s="886"/>
      <c r="U563" s="887"/>
      <c r="V563" s="887"/>
      <c r="W563" s="888"/>
    </row>
    <row r="564" spans="1:23" s="87" customFormat="1">
      <c r="A564" s="182" t="s">
        <v>4082</v>
      </c>
      <c r="B564" s="236"/>
      <c r="C564" s="781">
        <v>9</v>
      </c>
      <c r="D564" s="782">
        <v>1</v>
      </c>
      <c r="E564" s="783"/>
      <c r="F564" s="790">
        <v>4287</v>
      </c>
      <c r="G564" s="788">
        <v>9239</v>
      </c>
      <c r="H564" s="783"/>
      <c r="I564" s="783" t="s">
        <v>2040</v>
      </c>
      <c r="J564" s="783"/>
      <c r="K564" s="783" t="s">
        <v>2999</v>
      </c>
      <c r="L564" s="783"/>
      <c r="M564" s="783"/>
      <c r="N564" s="783"/>
      <c r="O564" s="783"/>
      <c r="P564" s="785" t="s">
        <v>2255</v>
      </c>
      <c r="Q564" s="786">
        <v>20</v>
      </c>
      <c r="R564" s="1"/>
      <c r="S564" s="2"/>
      <c r="T564" s="3"/>
      <c r="U564" s="133"/>
      <c r="V564" s="133"/>
      <c r="W564" s="120"/>
    </row>
    <row r="565" spans="1:23" s="87" customFormat="1">
      <c r="A565" s="182" t="s">
        <v>4082</v>
      </c>
      <c r="B565" s="236"/>
      <c r="C565" s="781">
        <v>9</v>
      </c>
      <c r="D565" s="782">
        <v>1</v>
      </c>
      <c r="E565" s="783"/>
      <c r="F565" s="784">
        <v>62036</v>
      </c>
      <c r="G565" s="788">
        <v>9238</v>
      </c>
      <c r="H565" s="789" t="s">
        <v>2406</v>
      </c>
      <c r="I565" s="783" t="s">
        <v>2040</v>
      </c>
      <c r="J565" s="783"/>
      <c r="K565" s="783" t="s">
        <v>2999</v>
      </c>
      <c r="L565" s="783"/>
      <c r="M565" s="783"/>
      <c r="N565" s="783"/>
      <c r="O565" s="783"/>
      <c r="P565" s="785">
        <v>4</v>
      </c>
      <c r="Q565" s="786">
        <v>35</v>
      </c>
      <c r="R565" s="1"/>
      <c r="S565" s="2"/>
      <c r="T565" s="3"/>
      <c r="U565" s="133"/>
      <c r="V565" s="133"/>
      <c r="W565" s="120"/>
    </row>
    <row r="566" spans="1:23" s="127" customFormat="1">
      <c r="A566" s="880" t="s">
        <v>4082</v>
      </c>
      <c r="B566" s="398"/>
      <c r="C566" s="969">
        <v>9</v>
      </c>
      <c r="D566" s="970">
        <v>1</v>
      </c>
      <c r="E566" s="826"/>
      <c r="F566" s="816">
        <v>2638</v>
      </c>
      <c r="G566" s="826"/>
      <c r="H566" s="903">
        <v>15113134</v>
      </c>
      <c r="I566" s="826" t="s">
        <v>2040</v>
      </c>
      <c r="J566" s="826"/>
      <c r="K566" s="826" t="s">
        <v>2999</v>
      </c>
      <c r="L566" s="826"/>
      <c r="M566" s="826"/>
      <c r="N566" s="826"/>
      <c r="O566" s="826"/>
      <c r="P566" s="806">
        <v>0</v>
      </c>
      <c r="Q566" s="661">
        <v>0</v>
      </c>
      <c r="R566" s="884"/>
      <c r="S566" s="885"/>
      <c r="T566" s="886"/>
      <c r="U566" s="887"/>
      <c r="V566" s="887"/>
      <c r="W566" s="888"/>
    </row>
    <row r="567" spans="1:23" s="87" customFormat="1">
      <c r="A567" s="182" t="s">
        <v>3502</v>
      </c>
      <c r="B567" s="236"/>
      <c r="C567" s="781">
        <v>9</v>
      </c>
      <c r="D567" s="782">
        <v>1</v>
      </c>
      <c r="E567" s="783"/>
      <c r="F567" s="784">
        <v>9442</v>
      </c>
      <c r="G567" s="788">
        <v>7333</v>
      </c>
      <c r="H567" s="789" t="s">
        <v>2407</v>
      </c>
      <c r="I567" s="783" t="s">
        <v>2040</v>
      </c>
      <c r="J567" s="783"/>
      <c r="K567" s="783" t="s">
        <v>2999</v>
      </c>
      <c r="L567" s="783"/>
      <c r="M567" s="783"/>
      <c r="N567" s="783"/>
      <c r="O567" s="783"/>
      <c r="P567" s="785">
        <v>2</v>
      </c>
      <c r="Q567" s="786">
        <v>25</v>
      </c>
      <c r="R567" s="1"/>
      <c r="S567" s="2"/>
      <c r="T567" s="3"/>
      <c r="U567" s="133"/>
      <c r="V567" s="133"/>
      <c r="W567" s="120"/>
    </row>
    <row r="568" spans="1:23" s="87" customFormat="1" ht="30">
      <c r="A568" s="182" t="s">
        <v>3467</v>
      </c>
      <c r="B568" s="236"/>
      <c r="C568" s="781">
        <v>9</v>
      </c>
      <c r="D568" s="782">
        <v>1</v>
      </c>
      <c r="E568" s="783"/>
      <c r="F568" s="787">
        <v>5383</v>
      </c>
      <c r="G568" s="788">
        <v>3101</v>
      </c>
      <c r="H568" s="789" t="s">
        <v>2408</v>
      </c>
      <c r="I568" s="783" t="s">
        <v>2040</v>
      </c>
      <c r="J568" s="783"/>
      <c r="K568" s="783" t="s">
        <v>2999</v>
      </c>
      <c r="L568" s="783"/>
      <c r="M568" s="783"/>
      <c r="N568" s="783"/>
      <c r="O568" s="783"/>
      <c r="P568" s="785">
        <v>2</v>
      </c>
      <c r="Q568" s="786">
        <v>40</v>
      </c>
      <c r="R568" s="1"/>
      <c r="S568" s="2"/>
      <c r="T568" s="3"/>
      <c r="U568" s="133"/>
      <c r="V568" s="133"/>
      <c r="W568" s="120"/>
    </row>
    <row r="569" spans="1:23" s="127" customFormat="1">
      <c r="A569" s="880" t="s">
        <v>4082</v>
      </c>
      <c r="B569" s="398"/>
      <c r="C569" s="969">
        <v>9</v>
      </c>
      <c r="D569" s="970">
        <v>1</v>
      </c>
      <c r="E569" s="826"/>
      <c r="F569" s="807">
        <v>5549</v>
      </c>
      <c r="G569" s="660">
        <v>3209</v>
      </c>
      <c r="H569" s="826"/>
      <c r="I569" s="826" t="s">
        <v>2040</v>
      </c>
      <c r="J569" s="826"/>
      <c r="K569" s="826" t="s">
        <v>2999</v>
      </c>
      <c r="L569" s="826"/>
      <c r="M569" s="826"/>
      <c r="N569" s="826"/>
      <c r="O569" s="826"/>
      <c r="P569" s="806">
        <v>0</v>
      </c>
      <c r="Q569" s="661">
        <v>0</v>
      </c>
      <c r="R569" s="884"/>
      <c r="S569" s="885"/>
      <c r="T569" s="886"/>
      <c r="U569" s="887"/>
      <c r="V569" s="887"/>
      <c r="W569" s="888"/>
    </row>
    <row r="570" spans="1:23" s="87" customFormat="1" ht="30">
      <c r="A570" s="182" t="s">
        <v>3593</v>
      </c>
      <c r="B570" s="236"/>
      <c r="C570" s="781">
        <v>9</v>
      </c>
      <c r="D570" s="782">
        <v>1</v>
      </c>
      <c r="E570" s="783"/>
      <c r="F570" s="790">
        <v>2717</v>
      </c>
      <c r="G570" s="783"/>
      <c r="H570" s="789" t="s">
        <v>2409</v>
      </c>
      <c r="I570" s="783" t="s">
        <v>2040</v>
      </c>
      <c r="J570" s="783"/>
      <c r="K570" s="783" t="s">
        <v>2999</v>
      </c>
      <c r="L570" s="783"/>
      <c r="M570" s="783"/>
      <c r="N570" s="783"/>
      <c r="O570" s="783"/>
      <c r="P570" s="785">
        <v>2</v>
      </c>
      <c r="Q570" s="786">
        <v>30</v>
      </c>
      <c r="R570" s="1"/>
      <c r="S570" s="2"/>
      <c r="T570" s="3"/>
      <c r="U570" s="133"/>
      <c r="V570" s="133"/>
      <c r="W570" s="120"/>
    </row>
    <row r="571" spans="1:23" s="127" customFormat="1">
      <c r="A571" s="880"/>
      <c r="B571" s="398"/>
      <c r="C571" s="969">
        <v>9</v>
      </c>
      <c r="D571" s="970">
        <v>1</v>
      </c>
      <c r="E571" s="826">
        <v>5528</v>
      </c>
      <c r="F571" s="807">
        <v>4001</v>
      </c>
      <c r="G571" s="660">
        <v>9727</v>
      </c>
      <c r="H571" s="903">
        <v>30680770</v>
      </c>
      <c r="I571" s="826" t="s">
        <v>2040</v>
      </c>
      <c r="J571" s="826" t="s">
        <v>2929</v>
      </c>
      <c r="K571" s="826" t="s">
        <v>2999</v>
      </c>
      <c r="L571" s="826"/>
      <c r="M571" s="826"/>
      <c r="N571" s="826"/>
      <c r="O571" s="826"/>
      <c r="P571" s="806" t="s">
        <v>1978</v>
      </c>
      <c r="Q571" s="661"/>
      <c r="R571" s="884"/>
      <c r="S571" s="885"/>
      <c r="T571" s="886"/>
      <c r="U571" s="887"/>
      <c r="V571" s="887"/>
      <c r="W571" s="888"/>
    </row>
    <row r="572" spans="1:23" s="87" customFormat="1">
      <c r="A572" s="182" t="s">
        <v>3598</v>
      </c>
      <c r="B572" s="236"/>
      <c r="C572" s="781">
        <v>9</v>
      </c>
      <c r="D572" s="782">
        <v>1</v>
      </c>
      <c r="E572" s="783"/>
      <c r="F572" s="784" t="s">
        <v>2410</v>
      </c>
      <c r="G572" s="788" t="s">
        <v>2411</v>
      </c>
      <c r="H572" s="789">
        <v>26117511454</v>
      </c>
      <c r="I572" s="783" t="s">
        <v>2040</v>
      </c>
      <c r="J572" s="783" t="s">
        <v>2977</v>
      </c>
      <c r="K572" s="783" t="s">
        <v>2999</v>
      </c>
      <c r="L572" s="783"/>
      <c r="M572" s="783"/>
      <c r="N572" s="783"/>
      <c r="O572" s="783"/>
      <c r="P572" s="785">
        <v>2</v>
      </c>
      <c r="Q572" s="786">
        <v>30</v>
      </c>
      <c r="R572" s="1"/>
      <c r="S572" s="2"/>
      <c r="T572" s="3"/>
      <c r="U572" s="133"/>
      <c r="V572" s="133"/>
      <c r="W572" s="120"/>
    </row>
    <row r="573" spans="1:23" s="127" customFormat="1">
      <c r="A573" s="880"/>
      <c r="B573" s="398"/>
      <c r="C573" s="969">
        <v>9</v>
      </c>
      <c r="D573" s="970">
        <v>1</v>
      </c>
      <c r="E573" s="826"/>
      <c r="F573" s="802">
        <v>7343</v>
      </c>
      <c r="G573" s="660">
        <v>9219</v>
      </c>
      <c r="H573" s="903" t="s">
        <v>2412</v>
      </c>
      <c r="I573" s="826" t="s">
        <v>2040</v>
      </c>
      <c r="J573" s="826"/>
      <c r="K573" s="826" t="s">
        <v>2999</v>
      </c>
      <c r="L573" s="826"/>
      <c r="M573" s="826"/>
      <c r="N573" s="826"/>
      <c r="O573" s="826"/>
      <c r="P573" s="806">
        <v>0</v>
      </c>
      <c r="Q573" s="661">
        <v>0</v>
      </c>
      <c r="R573" s="884"/>
      <c r="S573" s="885"/>
      <c r="T573" s="886"/>
      <c r="U573" s="887"/>
      <c r="V573" s="887"/>
      <c r="W573" s="888"/>
    </row>
    <row r="574" spans="1:23" s="87" customFormat="1" ht="30">
      <c r="A574" s="182"/>
      <c r="B574" s="236"/>
      <c r="C574" s="969">
        <v>9</v>
      </c>
      <c r="D574" s="970">
        <v>1</v>
      </c>
      <c r="E574" s="826"/>
      <c r="F574" s="807">
        <v>4350</v>
      </c>
      <c r="G574" s="660">
        <v>9444</v>
      </c>
      <c r="H574" s="903" t="s">
        <v>2413</v>
      </c>
      <c r="I574" s="826" t="s">
        <v>2040</v>
      </c>
      <c r="J574" s="826"/>
      <c r="K574" s="826" t="s">
        <v>2999</v>
      </c>
      <c r="L574" s="826"/>
      <c r="M574" s="826"/>
      <c r="N574" s="826"/>
      <c r="O574" s="826"/>
      <c r="P574" s="806">
        <v>0</v>
      </c>
      <c r="Q574" s="661">
        <v>0</v>
      </c>
      <c r="R574" s="1"/>
      <c r="S574" s="2"/>
      <c r="T574" s="3"/>
      <c r="U574" s="133"/>
      <c r="V574" s="133"/>
      <c r="W574" s="120"/>
    </row>
    <row r="575" spans="1:23" s="87" customFormat="1">
      <c r="A575" s="182"/>
      <c r="B575" s="236"/>
      <c r="C575" s="781">
        <v>9</v>
      </c>
      <c r="D575" s="782">
        <v>1</v>
      </c>
      <c r="E575" s="783"/>
      <c r="F575" s="784" t="s">
        <v>2414</v>
      </c>
      <c r="G575" s="788" t="s">
        <v>2415</v>
      </c>
      <c r="H575" s="789">
        <v>26111227410</v>
      </c>
      <c r="I575" s="783" t="s">
        <v>2040</v>
      </c>
      <c r="J575" s="783"/>
      <c r="K575" s="783" t="s">
        <v>2999</v>
      </c>
      <c r="L575" s="783"/>
      <c r="M575" s="783"/>
      <c r="N575" s="783"/>
      <c r="O575" s="783"/>
      <c r="P575" s="785">
        <v>2</v>
      </c>
      <c r="Q575" s="786">
        <v>40</v>
      </c>
      <c r="R575" s="1"/>
      <c r="S575" s="2"/>
      <c r="T575" s="3"/>
      <c r="U575" s="133"/>
      <c r="V575" s="133"/>
      <c r="W575" s="120"/>
    </row>
    <row r="576" spans="1:23" s="87" customFormat="1">
      <c r="A576" s="182"/>
      <c r="B576" s="236"/>
      <c r="C576" s="781">
        <v>10</v>
      </c>
      <c r="D576" s="782">
        <v>1</v>
      </c>
      <c r="E576" s="783"/>
      <c r="F576" s="802">
        <v>7343</v>
      </c>
      <c r="G576" s="788">
        <v>9219</v>
      </c>
      <c r="H576" s="789" t="s">
        <v>2412</v>
      </c>
      <c r="I576" s="783" t="s">
        <v>2040</v>
      </c>
      <c r="J576" s="783"/>
      <c r="K576" s="783" t="s">
        <v>2999</v>
      </c>
      <c r="L576" s="783"/>
      <c r="M576" s="783"/>
      <c r="N576" s="783"/>
      <c r="O576" s="783"/>
      <c r="P576" s="785"/>
      <c r="Q576" s="786"/>
      <c r="R576" s="1"/>
      <c r="S576" s="2"/>
      <c r="T576" s="3"/>
      <c r="U576" s="133"/>
      <c r="V576" s="133"/>
      <c r="W576" s="120"/>
    </row>
    <row r="577" spans="1:23" s="87" customFormat="1">
      <c r="A577" s="182"/>
      <c r="B577" s="236"/>
      <c r="C577" s="781"/>
      <c r="D577" s="782"/>
      <c r="E577" s="783"/>
      <c r="F577" s="787"/>
      <c r="G577" s="788"/>
      <c r="H577" s="789"/>
      <c r="I577" s="783"/>
      <c r="J577" s="783"/>
      <c r="K577" s="783"/>
      <c r="L577" s="783"/>
      <c r="M577" s="783"/>
      <c r="N577" s="783"/>
      <c r="O577" s="783"/>
      <c r="P577" s="785"/>
      <c r="Q577" s="786"/>
      <c r="R577" s="1"/>
      <c r="S577" s="2"/>
      <c r="T577" s="3"/>
      <c r="U577" s="133"/>
      <c r="V577" s="133"/>
      <c r="W577" s="120"/>
    </row>
    <row r="578" spans="1:23" s="127" customFormat="1">
      <c r="A578" s="880" t="s">
        <v>3605</v>
      </c>
      <c r="B578" s="398"/>
      <c r="C578" s="969">
        <v>10</v>
      </c>
      <c r="D578" s="970">
        <v>1</v>
      </c>
      <c r="E578" s="826"/>
      <c r="F578" s="816">
        <v>2901</v>
      </c>
      <c r="G578" s="826"/>
      <c r="H578" s="903">
        <v>10232891</v>
      </c>
      <c r="I578" s="826" t="s">
        <v>2040</v>
      </c>
      <c r="J578" s="826"/>
      <c r="K578" s="826" t="s">
        <v>2999</v>
      </c>
      <c r="L578" s="826"/>
      <c r="M578" s="826"/>
      <c r="N578" s="826"/>
      <c r="O578" s="826"/>
      <c r="P578" s="806">
        <v>0</v>
      </c>
      <c r="Q578" s="661">
        <v>0</v>
      </c>
      <c r="R578" s="884"/>
      <c r="S578" s="885"/>
      <c r="T578" s="886"/>
      <c r="U578" s="887"/>
      <c r="V578" s="887"/>
      <c r="W578" s="888"/>
    </row>
    <row r="579" spans="1:23" s="87" customFormat="1" ht="30">
      <c r="A579" s="182" t="s">
        <v>3629</v>
      </c>
      <c r="B579" s="236"/>
      <c r="C579" s="781">
        <v>10</v>
      </c>
      <c r="D579" s="782">
        <v>1</v>
      </c>
      <c r="E579" s="783" t="s">
        <v>1935</v>
      </c>
      <c r="F579" s="802">
        <v>6345</v>
      </c>
      <c r="G579" s="788">
        <v>8682</v>
      </c>
      <c r="H579" s="789" t="s">
        <v>2416</v>
      </c>
      <c r="I579" s="783" t="s">
        <v>2040</v>
      </c>
      <c r="J579" s="783" t="s">
        <v>2977</v>
      </c>
      <c r="K579" s="783" t="s">
        <v>2999</v>
      </c>
      <c r="L579" s="783"/>
      <c r="M579" s="783"/>
      <c r="N579" s="783"/>
      <c r="O579" s="783"/>
      <c r="P579" s="785">
        <v>0</v>
      </c>
      <c r="Q579" s="661">
        <v>0</v>
      </c>
      <c r="R579" s="1"/>
      <c r="S579" s="2"/>
      <c r="T579" s="3"/>
      <c r="U579" s="133"/>
      <c r="V579" s="133"/>
      <c r="W579" s="120"/>
    </row>
    <row r="580" spans="1:23" s="127" customFormat="1" ht="30">
      <c r="A580" s="81" t="s">
        <v>3597</v>
      </c>
      <c r="B580" s="398"/>
      <c r="C580" s="969">
        <v>10</v>
      </c>
      <c r="D580" s="970">
        <v>1</v>
      </c>
      <c r="E580" s="826"/>
      <c r="F580" s="802">
        <v>5415</v>
      </c>
      <c r="G580" s="660">
        <v>3130</v>
      </c>
      <c r="H580" s="903" t="s">
        <v>2417</v>
      </c>
      <c r="I580" s="826" t="s">
        <v>2040</v>
      </c>
      <c r="J580" s="826"/>
      <c r="K580" s="826" t="s">
        <v>2999</v>
      </c>
      <c r="L580" s="826"/>
      <c r="M580" s="826"/>
      <c r="N580" s="826"/>
      <c r="O580" s="826"/>
      <c r="P580" s="806">
        <v>0</v>
      </c>
      <c r="Q580" s="661">
        <v>0</v>
      </c>
      <c r="R580" s="884"/>
      <c r="S580" s="885"/>
      <c r="T580" s="886"/>
      <c r="U580" s="887"/>
      <c r="V580" s="887"/>
      <c r="W580" s="888"/>
    </row>
    <row r="581" spans="1:23" s="87" customFormat="1">
      <c r="A581" s="182" t="s">
        <v>4082</v>
      </c>
      <c r="B581" s="236"/>
      <c r="C581" s="781">
        <v>10</v>
      </c>
      <c r="D581" s="782">
        <v>1</v>
      </c>
      <c r="E581" s="783"/>
      <c r="F581" s="784">
        <v>5465</v>
      </c>
      <c r="G581" s="788">
        <v>3155</v>
      </c>
      <c r="H581" s="789" t="s">
        <v>2418</v>
      </c>
      <c r="I581" s="783" t="s">
        <v>2040</v>
      </c>
      <c r="J581" s="783" t="s">
        <v>2904</v>
      </c>
      <c r="K581" s="783" t="s">
        <v>2999</v>
      </c>
      <c r="L581" s="783"/>
      <c r="M581" s="783"/>
      <c r="N581" s="783"/>
      <c r="O581" s="783"/>
      <c r="P581" s="785">
        <v>5</v>
      </c>
      <c r="Q581" s="786">
        <v>50</v>
      </c>
      <c r="R581" s="1"/>
      <c r="S581" s="2"/>
      <c r="T581" s="3"/>
      <c r="U581" s="133"/>
      <c r="V581" s="133"/>
      <c r="W581" s="120"/>
    </row>
    <row r="582" spans="1:23" s="87" customFormat="1" ht="45">
      <c r="A582" s="81" t="s">
        <v>3597</v>
      </c>
      <c r="B582" s="236"/>
      <c r="C582" s="781">
        <v>10</v>
      </c>
      <c r="D582" s="782">
        <v>1</v>
      </c>
      <c r="E582" s="783"/>
      <c r="F582" s="784">
        <v>3034</v>
      </c>
      <c r="G582" s="783"/>
      <c r="H582" s="789" t="s">
        <v>2419</v>
      </c>
      <c r="I582" s="783" t="s">
        <v>2040</v>
      </c>
      <c r="J582" s="783" t="s">
        <v>4048</v>
      </c>
      <c r="K582" s="783" t="s">
        <v>2999</v>
      </c>
      <c r="L582" s="783"/>
      <c r="M582" s="783"/>
      <c r="N582" s="783"/>
      <c r="O582" s="783"/>
      <c r="P582" s="785">
        <v>4</v>
      </c>
      <c r="Q582" s="786">
        <v>40</v>
      </c>
      <c r="R582" s="1"/>
      <c r="S582" s="2"/>
      <c r="T582" s="3"/>
      <c r="U582" s="133"/>
      <c r="V582" s="133"/>
      <c r="W582" s="120"/>
    </row>
    <row r="583" spans="1:23" s="127" customFormat="1">
      <c r="A583" s="880" t="s">
        <v>3521</v>
      </c>
      <c r="B583" s="398"/>
      <c r="C583" s="969">
        <v>11</v>
      </c>
      <c r="D583" s="970">
        <v>1</v>
      </c>
      <c r="E583" s="826"/>
      <c r="F583" s="802">
        <v>7340</v>
      </c>
      <c r="G583" s="660">
        <v>9167</v>
      </c>
      <c r="H583" s="903" t="s">
        <v>2420</v>
      </c>
      <c r="I583" s="826" t="s">
        <v>2040</v>
      </c>
      <c r="J583" s="826"/>
      <c r="K583" s="826" t="s">
        <v>2999</v>
      </c>
      <c r="L583" s="826"/>
      <c r="M583" s="826"/>
      <c r="N583" s="826"/>
      <c r="O583" s="826"/>
      <c r="P583" s="806">
        <v>0</v>
      </c>
      <c r="Q583" s="661">
        <v>0</v>
      </c>
      <c r="R583" s="884"/>
      <c r="S583" s="885"/>
      <c r="T583" s="886"/>
      <c r="U583" s="887"/>
      <c r="V583" s="887"/>
      <c r="W583" s="888"/>
    </row>
    <row r="584" spans="1:23" s="87" customFormat="1" ht="45">
      <c r="A584" s="182"/>
      <c r="B584" s="236"/>
      <c r="C584" s="781">
        <v>11</v>
      </c>
      <c r="D584" s="782">
        <v>1</v>
      </c>
      <c r="E584" s="783"/>
      <c r="F584" s="787">
        <v>7358</v>
      </c>
      <c r="G584" s="788">
        <v>9248</v>
      </c>
      <c r="H584" s="789" t="s">
        <v>2421</v>
      </c>
      <c r="I584" s="783" t="s">
        <v>2040</v>
      </c>
      <c r="J584" s="783"/>
      <c r="K584" s="783" t="s">
        <v>2999</v>
      </c>
      <c r="L584" s="783"/>
      <c r="M584" s="783"/>
      <c r="N584" s="783"/>
      <c r="O584" s="783"/>
      <c r="P584" s="785">
        <v>10</v>
      </c>
      <c r="Q584" s="786">
        <v>100</v>
      </c>
      <c r="R584" s="1"/>
      <c r="S584" s="2"/>
      <c r="T584" s="3"/>
      <c r="U584" s="133"/>
      <c r="V584" s="133"/>
      <c r="W584" s="120"/>
    </row>
    <row r="585" spans="1:23" s="87" customFormat="1" ht="30">
      <c r="A585" s="182" t="s">
        <v>3594</v>
      </c>
      <c r="B585" s="236"/>
      <c r="C585" s="781">
        <v>11</v>
      </c>
      <c r="D585" s="782">
        <v>1</v>
      </c>
      <c r="E585" s="783"/>
      <c r="F585" s="790">
        <v>2948</v>
      </c>
      <c r="G585" s="783"/>
      <c r="H585" s="789" t="s">
        <v>2348</v>
      </c>
      <c r="I585" s="783" t="s">
        <v>2040</v>
      </c>
      <c r="J585" s="783"/>
      <c r="K585" s="783" t="s">
        <v>2999</v>
      </c>
      <c r="L585" s="783"/>
      <c r="M585" s="783"/>
      <c r="N585" s="783"/>
      <c r="O585" s="783"/>
      <c r="P585" s="785">
        <v>2</v>
      </c>
      <c r="Q585" s="786">
        <v>30</v>
      </c>
      <c r="R585" s="1"/>
      <c r="S585" s="2"/>
      <c r="T585" s="3"/>
      <c r="U585" s="133"/>
      <c r="V585" s="133"/>
      <c r="W585" s="120"/>
    </row>
    <row r="586" spans="1:23" s="87" customFormat="1" ht="45">
      <c r="A586" s="182"/>
      <c r="B586" s="236"/>
      <c r="C586" s="781">
        <v>11</v>
      </c>
      <c r="D586" s="782">
        <v>1</v>
      </c>
      <c r="E586" s="783"/>
      <c r="F586" s="787">
        <v>4518</v>
      </c>
      <c r="G586" s="788">
        <v>9202</v>
      </c>
      <c r="H586" s="789" t="s">
        <v>2422</v>
      </c>
      <c r="I586" s="783" t="s">
        <v>2040</v>
      </c>
      <c r="J586" s="783"/>
      <c r="K586" s="783" t="s">
        <v>2999</v>
      </c>
      <c r="L586" s="783"/>
      <c r="M586" s="783"/>
      <c r="N586" s="783"/>
      <c r="O586" s="783"/>
      <c r="P586" s="785">
        <v>4</v>
      </c>
      <c r="Q586" s="786">
        <v>40</v>
      </c>
      <c r="R586" s="1"/>
      <c r="S586" s="2"/>
      <c r="T586" s="3"/>
      <c r="U586" s="133"/>
      <c r="V586" s="133"/>
      <c r="W586" s="120"/>
    </row>
    <row r="587" spans="1:23" s="127" customFormat="1" ht="45">
      <c r="A587" s="880" t="s">
        <v>3629</v>
      </c>
      <c r="B587" s="398"/>
      <c r="C587" s="969">
        <v>11</v>
      </c>
      <c r="D587" s="970">
        <v>1</v>
      </c>
      <c r="E587" s="826"/>
      <c r="F587" s="807">
        <v>4323</v>
      </c>
      <c r="G587" s="660">
        <v>9524</v>
      </c>
      <c r="H587" s="903" t="s">
        <v>2423</v>
      </c>
      <c r="I587" s="826" t="s">
        <v>2040</v>
      </c>
      <c r="J587" s="826" t="s">
        <v>2923</v>
      </c>
      <c r="K587" s="826" t="s">
        <v>2999</v>
      </c>
      <c r="L587" s="826"/>
      <c r="M587" s="826"/>
      <c r="N587" s="826"/>
      <c r="O587" s="826"/>
      <c r="P587" s="806">
        <v>0</v>
      </c>
      <c r="Q587" s="661">
        <v>0</v>
      </c>
      <c r="R587" s="884"/>
      <c r="S587" s="885"/>
      <c r="T587" s="886"/>
      <c r="U587" s="887"/>
      <c r="V587" s="887"/>
      <c r="W587" s="888"/>
    </row>
    <row r="588" spans="1:23" s="127" customFormat="1" ht="45">
      <c r="A588" s="880" t="s">
        <v>3467</v>
      </c>
      <c r="B588" s="398"/>
      <c r="C588" s="969">
        <v>11</v>
      </c>
      <c r="D588" s="970">
        <v>1</v>
      </c>
      <c r="E588" s="826"/>
      <c r="F588" s="802">
        <v>5293</v>
      </c>
      <c r="G588" s="660">
        <v>3037</v>
      </c>
      <c r="H588" s="903" t="s">
        <v>2424</v>
      </c>
      <c r="I588" s="826" t="s">
        <v>2040</v>
      </c>
      <c r="J588" s="826"/>
      <c r="K588" s="826" t="s">
        <v>2999</v>
      </c>
      <c r="L588" s="826"/>
      <c r="M588" s="826"/>
      <c r="N588" s="826"/>
      <c r="O588" s="826"/>
      <c r="P588" s="806">
        <v>0</v>
      </c>
      <c r="Q588" s="661">
        <v>0</v>
      </c>
      <c r="R588" s="884"/>
      <c r="S588" s="885"/>
      <c r="T588" s="886"/>
      <c r="U588" s="887"/>
      <c r="V588" s="887"/>
      <c r="W588" s="888"/>
    </row>
    <row r="589" spans="1:23" s="87" customFormat="1" ht="30">
      <c r="A589" s="182"/>
      <c r="B589" s="236"/>
      <c r="C589" s="781">
        <v>11</v>
      </c>
      <c r="D589" s="782">
        <v>1</v>
      </c>
      <c r="E589" s="783"/>
      <c r="F589" s="784">
        <v>7363</v>
      </c>
      <c r="G589" s="788">
        <v>9545</v>
      </c>
      <c r="H589" s="789" t="s">
        <v>2425</v>
      </c>
      <c r="I589" s="783" t="s">
        <v>2040</v>
      </c>
      <c r="J589" s="783"/>
      <c r="K589" s="783" t="s">
        <v>2999</v>
      </c>
      <c r="L589" s="783"/>
      <c r="M589" s="783"/>
      <c r="N589" s="783"/>
      <c r="O589" s="783"/>
      <c r="P589" s="785">
        <v>2</v>
      </c>
      <c r="Q589" s="786">
        <v>30</v>
      </c>
      <c r="R589" s="1"/>
      <c r="S589" s="2"/>
      <c r="T589" s="3"/>
      <c r="U589" s="133"/>
      <c r="V589" s="133"/>
      <c r="W589" s="120"/>
    </row>
    <row r="590" spans="1:23" s="127" customFormat="1" ht="45">
      <c r="A590" s="880" t="s">
        <v>3605</v>
      </c>
      <c r="B590" s="398"/>
      <c r="C590" s="969">
        <v>11</v>
      </c>
      <c r="D590" s="970">
        <v>1</v>
      </c>
      <c r="E590" s="826"/>
      <c r="F590" s="816">
        <v>2906</v>
      </c>
      <c r="G590" s="660"/>
      <c r="H590" s="903" t="s">
        <v>2426</v>
      </c>
      <c r="I590" s="826" t="s">
        <v>2040</v>
      </c>
      <c r="J590" s="826"/>
      <c r="K590" s="826" t="s">
        <v>2999</v>
      </c>
      <c r="L590" s="826"/>
      <c r="M590" s="826"/>
      <c r="N590" s="826"/>
      <c r="O590" s="826"/>
      <c r="P590" s="806">
        <v>0</v>
      </c>
      <c r="Q590" s="661">
        <v>0</v>
      </c>
      <c r="R590" s="884"/>
      <c r="S590" s="885"/>
      <c r="T590" s="886"/>
      <c r="U590" s="887"/>
      <c r="V590" s="887"/>
      <c r="W590" s="888"/>
    </row>
    <row r="591" spans="1:23" s="87" customFormat="1">
      <c r="A591" s="182" t="s">
        <v>3605</v>
      </c>
      <c r="B591" s="236"/>
      <c r="C591" s="781">
        <v>11</v>
      </c>
      <c r="D591" s="782">
        <v>1</v>
      </c>
      <c r="E591" s="783"/>
      <c r="F591" s="790">
        <v>3011</v>
      </c>
      <c r="G591" s="783"/>
      <c r="H591" s="783"/>
      <c r="I591" s="783" t="s">
        <v>2040</v>
      </c>
      <c r="J591" s="783"/>
      <c r="K591" s="783" t="s">
        <v>2999</v>
      </c>
      <c r="L591" s="783"/>
      <c r="M591" s="783"/>
      <c r="N591" s="783"/>
      <c r="O591" s="783"/>
      <c r="P591" s="785">
        <v>1</v>
      </c>
      <c r="Q591" s="786">
        <v>20</v>
      </c>
      <c r="R591" s="1"/>
      <c r="S591" s="2"/>
      <c r="T591" s="3"/>
      <c r="U591" s="133"/>
      <c r="V591" s="133"/>
      <c r="W591" s="120"/>
    </row>
    <row r="592" spans="1:23" s="892" customFormat="1">
      <c r="A592" s="973" t="s">
        <v>3467</v>
      </c>
      <c r="B592" s="953"/>
      <c r="C592" s="958">
        <v>11</v>
      </c>
      <c r="D592" s="959">
        <v>1</v>
      </c>
      <c r="E592" s="869"/>
      <c r="F592" s="1289">
        <v>2798</v>
      </c>
      <c r="G592" s="869"/>
      <c r="H592" s="869"/>
      <c r="I592" s="869" t="s">
        <v>2040</v>
      </c>
      <c r="J592" s="869"/>
      <c r="K592" s="869" t="s">
        <v>2999</v>
      </c>
      <c r="L592" s="869"/>
      <c r="M592" s="869"/>
      <c r="N592" s="869"/>
      <c r="O592" s="869"/>
      <c r="P592" s="901"/>
      <c r="Q592" s="902">
        <v>20</v>
      </c>
      <c r="R592" s="974"/>
      <c r="S592" s="975"/>
      <c r="T592" s="976"/>
      <c r="U592" s="977"/>
      <c r="V592" s="977"/>
      <c r="W592" s="978"/>
    </row>
    <row r="593" spans="1:23" s="127" customFormat="1" ht="45">
      <c r="A593" s="880" t="s">
        <v>3521</v>
      </c>
      <c r="B593" s="398"/>
      <c r="C593" s="969">
        <v>11</v>
      </c>
      <c r="D593" s="970">
        <v>1</v>
      </c>
      <c r="E593" s="826"/>
      <c r="F593" s="802">
        <v>4318</v>
      </c>
      <c r="G593" s="660">
        <v>9228</v>
      </c>
      <c r="H593" s="903" t="s">
        <v>2427</v>
      </c>
      <c r="I593" s="826" t="s">
        <v>2040</v>
      </c>
      <c r="J593" s="826" t="s">
        <v>2920</v>
      </c>
      <c r="K593" s="826" t="s">
        <v>2999</v>
      </c>
      <c r="L593" s="826"/>
      <c r="M593" s="826"/>
      <c r="N593" s="826"/>
      <c r="O593" s="826"/>
      <c r="P593" s="806">
        <v>0</v>
      </c>
      <c r="Q593" s="661">
        <v>0</v>
      </c>
      <c r="R593" s="884"/>
      <c r="S593" s="885"/>
      <c r="T593" s="886"/>
      <c r="U593" s="887"/>
      <c r="V593" s="887"/>
      <c r="W593" s="888"/>
    </row>
    <row r="594" spans="1:23" s="127" customFormat="1">
      <c r="A594" s="880" t="s">
        <v>3595</v>
      </c>
      <c r="B594" s="398"/>
      <c r="C594" s="969">
        <v>12</v>
      </c>
      <c r="D594" s="970">
        <v>1</v>
      </c>
      <c r="E594" s="826"/>
      <c r="F594" s="802">
        <v>5305</v>
      </c>
      <c r="G594" s="660">
        <v>3181</v>
      </c>
      <c r="H594" s="903" t="s">
        <v>2428</v>
      </c>
      <c r="I594" s="826" t="s">
        <v>2040</v>
      </c>
      <c r="J594" s="826"/>
      <c r="K594" s="826" t="s">
        <v>2999</v>
      </c>
      <c r="L594" s="826"/>
      <c r="M594" s="826"/>
      <c r="N594" s="826"/>
      <c r="O594" s="826"/>
      <c r="P594" s="806">
        <v>0</v>
      </c>
      <c r="Q594" s="661">
        <v>0</v>
      </c>
      <c r="R594" s="884"/>
      <c r="S594" s="885"/>
      <c r="T594" s="886"/>
      <c r="U594" s="887"/>
      <c r="V594" s="887"/>
      <c r="W594" s="888"/>
    </row>
    <row r="595" spans="1:23" s="87" customFormat="1">
      <c r="A595" s="182"/>
      <c r="B595" s="236"/>
      <c r="C595" s="781">
        <v>12</v>
      </c>
      <c r="D595" s="782">
        <v>1</v>
      </c>
      <c r="E595" s="783"/>
      <c r="F595" s="790">
        <v>9412</v>
      </c>
      <c r="G595" s="788">
        <v>9412</v>
      </c>
      <c r="H595" s="783"/>
      <c r="I595" s="783" t="s">
        <v>2040</v>
      </c>
      <c r="J595" s="783"/>
      <c r="K595" s="783" t="s">
        <v>2999</v>
      </c>
      <c r="L595" s="783"/>
      <c r="M595" s="783"/>
      <c r="N595" s="783"/>
      <c r="O595" s="783"/>
      <c r="P595" s="785">
        <v>3</v>
      </c>
      <c r="Q595" s="786">
        <v>30</v>
      </c>
      <c r="R595" s="1"/>
      <c r="S595" s="2"/>
      <c r="T595" s="3"/>
      <c r="U595" s="133"/>
      <c r="V595" s="133"/>
      <c r="W595" s="120"/>
    </row>
    <row r="596" spans="1:23" s="127" customFormat="1">
      <c r="A596" s="880" t="s">
        <v>4039</v>
      </c>
      <c r="B596" s="398"/>
      <c r="C596" s="969">
        <v>12</v>
      </c>
      <c r="D596" s="970">
        <v>1</v>
      </c>
      <c r="E596" s="826"/>
      <c r="F596" s="807">
        <v>5456</v>
      </c>
      <c r="G596" s="660">
        <v>3148</v>
      </c>
      <c r="H596" s="826"/>
      <c r="I596" s="826" t="s">
        <v>2040</v>
      </c>
      <c r="J596" s="826" t="s">
        <v>2899</v>
      </c>
      <c r="K596" s="826" t="s">
        <v>2999</v>
      </c>
      <c r="L596" s="826"/>
      <c r="M596" s="826"/>
      <c r="N596" s="826"/>
      <c r="O596" s="826"/>
      <c r="P596" s="806">
        <v>0</v>
      </c>
      <c r="Q596" s="661">
        <v>0</v>
      </c>
      <c r="R596" s="884"/>
      <c r="S596" s="885"/>
      <c r="T596" s="886"/>
      <c r="U596" s="887"/>
      <c r="V596" s="887"/>
      <c r="W596" s="888"/>
    </row>
    <row r="597" spans="1:23" s="87" customFormat="1">
      <c r="A597" s="182"/>
      <c r="B597" s="236"/>
      <c r="C597" s="781">
        <v>12</v>
      </c>
      <c r="D597" s="782">
        <v>1</v>
      </c>
      <c r="E597" s="783"/>
      <c r="F597" s="787">
        <v>5476</v>
      </c>
      <c r="G597" s="788">
        <v>3157</v>
      </c>
      <c r="H597" s="789" t="s">
        <v>2429</v>
      </c>
      <c r="I597" s="783" t="s">
        <v>2040</v>
      </c>
      <c r="J597" s="783"/>
      <c r="K597" s="783" t="s">
        <v>2999</v>
      </c>
      <c r="L597" s="783"/>
      <c r="M597" s="783"/>
      <c r="N597" s="783"/>
      <c r="O597" s="783"/>
      <c r="P597" s="785">
        <v>1</v>
      </c>
      <c r="Q597" s="786">
        <v>10</v>
      </c>
      <c r="R597" s="1"/>
      <c r="S597" s="2"/>
      <c r="T597" s="3"/>
      <c r="U597" s="133"/>
      <c r="V597" s="133"/>
      <c r="W597" s="120"/>
    </row>
    <row r="598" spans="1:23" s="127" customFormat="1">
      <c r="A598" s="880"/>
      <c r="B598" s="398"/>
      <c r="C598" s="969">
        <v>12</v>
      </c>
      <c r="D598" s="970">
        <v>1</v>
      </c>
      <c r="E598" s="826"/>
      <c r="F598" s="802">
        <v>7239</v>
      </c>
      <c r="G598" s="660">
        <v>8697</v>
      </c>
      <c r="H598" s="903" t="s">
        <v>2386</v>
      </c>
      <c r="I598" s="826" t="s">
        <v>2040</v>
      </c>
      <c r="J598" s="826"/>
      <c r="K598" s="826" t="s">
        <v>2999</v>
      </c>
      <c r="L598" s="826"/>
      <c r="M598" s="826"/>
      <c r="N598" s="826"/>
      <c r="O598" s="826"/>
      <c r="P598" s="806">
        <v>0</v>
      </c>
      <c r="Q598" s="661">
        <v>0</v>
      </c>
      <c r="R598" s="884"/>
      <c r="S598" s="885"/>
      <c r="T598" s="886"/>
      <c r="U598" s="887"/>
      <c r="V598" s="887"/>
      <c r="W598" s="888"/>
    </row>
    <row r="599" spans="1:23" s="87" customFormat="1">
      <c r="A599" s="182"/>
      <c r="B599" s="236"/>
      <c r="C599" s="781">
        <v>12</v>
      </c>
      <c r="D599" s="782">
        <v>1</v>
      </c>
      <c r="E599" s="783"/>
      <c r="F599" s="787">
        <v>6261</v>
      </c>
      <c r="G599" s="788">
        <v>8177</v>
      </c>
      <c r="H599" s="783" t="s">
        <v>2395</v>
      </c>
      <c r="I599" s="783" t="s">
        <v>2040</v>
      </c>
      <c r="J599" s="783"/>
      <c r="K599" s="783" t="s">
        <v>2999</v>
      </c>
      <c r="L599" s="783"/>
      <c r="M599" s="783"/>
      <c r="N599" s="783"/>
      <c r="O599" s="783"/>
      <c r="P599" s="785">
        <v>2</v>
      </c>
      <c r="Q599" s="786">
        <v>29</v>
      </c>
      <c r="R599" s="1"/>
      <c r="S599" s="2"/>
      <c r="T599" s="3"/>
      <c r="U599" s="133"/>
      <c r="V599" s="133"/>
      <c r="W599" s="120"/>
    </row>
    <row r="600" spans="1:23" s="127" customFormat="1" ht="45">
      <c r="A600" s="880"/>
      <c r="B600" s="398"/>
      <c r="C600" s="969">
        <v>12</v>
      </c>
      <c r="D600" s="970">
        <v>1</v>
      </c>
      <c r="E600" s="826"/>
      <c r="F600" s="802">
        <v>5390</v>
      </c>
      <c r="G600" s="660">
        <v>3138</v>
      </c>
      <c r="H600" s="903" t="s">
        <v>2430</v>
      </c>
      <c r="I600" s="826" t="s">
        <v>2040</v>
      </c>
      <c r="J600" s="826"/>
      <c r="K600" s="826" t="s">
        <v>2999</v>
      </c>
      <c r="L600" s="826"/>
      <c r="M600" s="826"/>
      <c r="N600" s="826"/>
      <c r="O600" s="826"/>
      <c r="P600" s="806">
        <v>0</v>
      </c>
      <c r="Q600" s="661">
        <v>0</v>
      </c>
      <c r="R600" s="884"/>
      <c r="S600" s="885"/>
      <c r="T600" s="886"/>
      <c r="U600" s="887"/>
      <c r="V600" s="887"/>
      <c r="W600" s="888"/>
    </row>
    <row r="601" spans="1:23" s="87" customFormat="1">
      <c r="A601" s="182" t="s">
        <v>3521</v>
      </c>
      <c r="B601" s="236"/>
      <c r="C601" s="781">
        <v>12</v>
      </c>
      <c r="D601" s="782">
        <v>1</v>
      </c>
      <c r="E601" s="783"/>
      <c r="F601" s="790">
        <v>7313</v>
      </c>
      <c r="G601" s="788">
        <v>7330</v>
      </c>
      <c r="H601" s="789" t="s">
        <v>2431</v>
      </c>
      <c r="I601" s="783" t="s">
        <v>2040</v>
      </c>
      <c r="J601" s="783" t="s">
        <v>4072</v>
      </c>
      <c r="K601" s="783" t="s">
        <v>2999</v>
      </c>
      <c r="L601" s="783"/>
      <c r="M601" s="783"/>
      <c r="N601" s="783"/>
      <c r="O601" s="783"/>
      <c r="P601" s="785">
        <v>1</v>
      </c>
      <c r="Q601" s="661" t="s">
        <v>4503</v>
      </c>
      <c r="R601" s="1"/>
      <c r="S601" s="2"/>
      <c r="T601" s="3"/>
      <c r="U601" s="133"/>
      <c r="V601" s="133"/>
      <c r="W601" s="120"/>
    </row>
    <row r="602" spans="1:23" s="87" customFormat="1" ht="30">
      <c r="A602" s="182" t="s">
        <v>3463</v>
      </c>
      <c r="B602" s="236"/>
      <c r="C602" s="781">
        <v>12</v>
      </c>
      <c r="D602" s="782">
        <v>1</v>
      </c>
      <c r="E602" s="783"/>
      <c r="F602" s="787">
        <v>5302</v>
      </c>
      <c r="G602" s="788">
        <v>3020</v>
      </c>
      <c r="H602" s="789" t="s">
        <v>2343</v>
      </c>
      <c r="I602" s="783" t="s">
        <v>2040</v>
      </c>
      <c r="J602" s="783"/>
      <c r="K602" s="783" t="s">
        <v>2999</v>
      </c>
      <c r="L602" s="783"/>
      <c r="M602" s="783"/>
      <c r="N602" s="783"/>
      <c r="O602" s="783"/>
      <c r="P602" s="785">
        <v>1</v>
      </c>
      <c r="Q602" s="786">
        <v>17</v>
      </c>
      <c r="R602" s="1"/>
      <c r="S602" s="2"/>
      <c r="T602" s="3"/>
      <c r="U602" s="133"/>
      <c r="V602" s="133"/>
      <c r="W602" s="120"/>
    </row>
    <row r="603" spans="1:23" s="87" customFormat="1">
      <c r="A603" s="182" t="s">
        <v>3593</v>
      </c>
      <c r="B603" s="236"/>
      <c r="C603" s="969">
        <v>12</v>
      </c>
      <c r="D603" s="970">
        <v>1</v>
      </c>
      <c r="E603" s="826"/>
      <c r="F603" s="802">
        <v>5322</v>
      </c>
      <c r="G603" s="660">
        <v>3087</v>
      </c>
      <c r="H603" s="903" t="s">
        <v>2432</v>
      </c>
      <c r="I603" s="826" t="s">
        <v>2040</v>
      </c>
      <c r="J603" s="826"/>
      <c r="K603" s="826" t="s">
        <v>2999</v>
      </c>
      <c r="L603" s="826"/>
      <c r="M603" s="826"/>
      <c r="N603" s="826"/>
      <c r="O603" s="826"/>
      <c r="P603" s="806">
        <v>0</v>
      </c>
      <c r="Q603" s="661">
        <v>0</v>
      </c>
      <c r="R603" s="1"/>
      <c r="S603" s="2"/>
      <c r="T603" s="3"/>
      <c r="U603" s="133"/>
      <c r="V603" s="133"/>
      <c r="W603" s="120"/>
    </row>
    <row r="604" spans="1:23" s="87" customFormat="1">
      <c r="A604" s="182" t="s">
        <v>4082</v>
      </c>
      <c r="B604" s="236"/>
      <c r="C604" s="781">
        <v>12</v>
      </c>
      <c r="D604" s="782">
        <v>1</v>
      </c>
      <c r="E604" s="783"/>
      <c r="F604" s="784">
        <v>5465</v>
      </c>
      <c r="G604" s="788">
        <v>3155</v>
      </c>
      <c r="H604" s="789" t="s">
        <v>2418</v>
      </c>
      <c r="I604" s="783" t="s">
        <v>2040</v>
      </c>
      <c r="J604" s="783"/>
      <c r="K604" s="783" t="s">
        <v>2999</v>
      </c>
      <c r="L604" s="783"/>
      <c r="M604" s="783"/>
      <c r="N604" s="783"/>
      <c r="O604" s="783"/>
      <c r="P604" s="785">
        <v>3</v>
      </c>
      <c r="Q604" s="786">
        <v>30</v>
      </c>
      <c r="R604" s="1"/>
      <c r="S604" s="2"/>
      <c r="T604" s="3"/>
      <c r="U604" s="133"/>
      <c r="V604" s="133"/>
      <c r="W604" s="120"/>
    </row>
    <row r="605" spans="1:23" s="87" customFormat="1">
      <c r="A605" s="182"/>
      <c r="B605" s="236"/>
      <c r="C605" s="781"/>
      <c r="D605" s="782"/>
      <c r="E605" s="783"/>
      <c r="F605" s="787"/>
      <c r="G605" s="788"/>
      <c r="H605" s="783"/>
      <c r="I605" s="783"/>
      <c r="J605" s="783"/>
      <c r="K605" s="783"/>
      <c r="L605" s="783"/>
      <c r="M605" s="783"/>
      <c r="N605" s="783"/>
      <c r="O605" s="783"/>
      <c r="P605" s="785"/>
      <c r="Q605" s="786"/>
      <c r="R605" s="1"/>
      <c r="S605" s="2"/>
      <c r="T605" s="3"/>
      <c r="U605" s="133"/>
      <c r="V605" s="133"/>
      <c r="W605" s="120"/>
    </row>
    <row r="606" spans="1:23" s="127" customFormat="1" ht="30">
      <c r="A606" s="880" t="s">
        <v>3502</v>
      </c>
      <c r="B606" s="398" t="s">
        <v>4490</v>
      </c>
      <c r="C606" s="969">
        <v>13</v>
      </c>
      <c r="D606" s="970">
        <v>1</v>
      </c>
      <c r="E606" s="826" t="s">
        <v>4489</v>
      </c>
      <c r="F606" s="802" t="s">
        <v>2433</v>
      </c>
      <c r="G606" s="660" t="s">
        <v>2434</v>
      </c>
      <c r="H606" s="903" t="s">
        <v>2435</v>
      </c>
      <c r="I606" s="826" t="s">
        <v>2040</v>
      </c>
      <c r="J606" s="826"/>
      <c r="K606" s="826" t="s">
        <v>2999</v>
      </c>
      <c r="L606" s="826"/>
      <c r="M606" s="826"/>
      <c r="N606" s="826"/>
      <c r="O606" s="826"/>
      <c r="P606" s="806">
        <v>0</v>
      </c>
      <c r="Q606" s="661">
        <v>0</v>
      </c>
      <c r="R606" s="884"/>
      <c r="S606" s="885"/>
      <c r="T606" s="886"/>
      <c r="U606" s="887"/>
      <c r="V606" s="887"/>
      <c r="W606" s="888"/>
    </row>
    <row r="607" spans="1:23" s="87" customFormat="1">
      <c r="A607" s="182"/>
      <c r="B607" s="236"/>
      <c r="C607" s="781">
        <v>13</v>
      </c>
      <c r="D607" s="782">
        <v>1</v>
      </c>
      <c r="E607" s="783"/>
      <c r="F607" s="790">
        <v>2928</v>
      </c>
      <c r="G607" s="783"/>
      <c r="H607" s="789" t="s">
        <v>2436</v>
      </c>
      <c r="I607" s="783" t="s">
        <v>2040</v>
      </c>
      <c r="J607" s="783"/>
      <c r="K607" s="783" t="s">
        <v>2999</v>
      </c>
      <c r="L607" s="783"/>
      <c r="M607" s="783"/>
      <c r="N607" s="783"/>
      <c r="O607" s="783"/>
      <c r="P607" s="785">
        <v>4</v>
      </c>
      <c r="Q607" s="786">
        <v>50</v>
      </c>
      <c r="R607" s="1"/>
      <c r="S607" s="2"/>
      <c r="T607" s="3"/>
      <c r="U607" s="133"/>
      <c r="V607" s="133"/>
      <c r="W607" s="120"/>
    </row>
    <row r="608" spans="1:23" s="87" customFormat="1">
      <c r="A608" s="182" t="s">
        <v>4082</v>
      </c>
      <c r="B608" s="236"/>
      <c r="C608" s="781">
        <v>13</v>
      </c>
      <c r="D608" s="782">
        <v>1</v>
      </c>
      <c r="E608" s="783"/>
      <c r="F608" s="784">
        <v>5465</v>
      </c>
      <c r="G608" s="788">
        <v>3155</v>
      </c>
      <c r="H608" s="789" t="s">
        <v>2418</v>
      </c>
      <c r="I608" s="783" t="s">
        <v>2040</v>
      </c>
      <c r="J608" s="783"/>
      <c r="K608" s="783" t="s">
        <v>2999</v>
      </c>
      <c r="L608" s="783"/>
      <c r="M608" s="783"/>
      <c r="N608" s="783"/>
      <c r="O608" s="783"/>
      <c r="P608" s="785">
        <v>1</v>
      </c>
      <c r="Q608" s="786">
        <v>3</v>
      </c>
      <c r="R608" s="1"/>
      <c r="S608" s="2"/>
      <c r="T608" s="3"/>
      <c r="U608" s="133"/>
      <c r="V608" s="133"/>
      <c r="W608" s="120"/>
    </row>
    <row r="609" spans="1:23" s="87" customFormat="1" ht="30">
      <c r="A609" s="182"/>
      <c r="B609" s="236"/>
      <c r="C609" s="781">
        <v>13</v>
      </c>
      <c r="D609" s="782">
        <v>1</v>
      </c>
      <c r="E609" s="783"/>
      <c r="F609" s="787" t="s">
        <v>2437</v>
      </c>
      <c r="G609" s="791" t="s">
        <v>1867</v>
      </c>
      <c r="H609" s="789" t="s">
        <v>2438</v>
      </c>
      <c r="I609" s="783" t="s">
        <v>2040</v>
      </c>
      <c r="J609" s="783"/>
      <c r="K609" s="783" t="s">
        <v>2999</v>
      </c>
      <c r="L609" s="783"/>
      <c r="M609" s="783"/>
      <c r="N609" s="783"/>
      <c r="O609" s="783"/>
      <c r="P609" s="785">
        <v>12</v>
      </c>
      <c r="Q609" s="786">
        <v>70</v>
      </c>
      <c r="R609" s="1"/>
      <c r="S609" s="2"/>
      <c r="T609" s="3"/>
      <c r="U609" s="133"/>
      <c r="V609" s="133"/>
      <c r="W609" s="120"/>
    </row>
    <row r="610" spans="1:23" s="87" customFormat="1">
      <c r="A610" s="182" t="s">
        <v>4539</v>
      </c>
      <c r="B610" s="236"/>
      <c r="C610" s="781">
        <v>13</v>
      </c>
      <c r="D610" s="782">
        <v>1</v>
      </c>
      <c r="E610" s="783"/>
      <c r="F610" s="790">
        <v>62055</v>
      </c>
      <c r="G610" s="788">
        <v>9525</v>
      </c>
      <c r="H610" s="783"/>
      <c r="I610" s="783" t="s">
        <v>2040</v>
      </c>
      <c r="J610" s="783"/>
      <c r="K610" s="783" t="s">
        <v>2999</v>
      </c>
      <c r="L610" s="783"/>
      <c r="M610" s="783"/>
      <c r="N610" s="783"/>
      <c r="O610" s="783"/>
      <c r="P610" s="785">
        <v>3</v>
      </c>
      <c r="Q610" s="786">
        <v>30</v>
      </c>
      <c r="R610" s="1"/>
      <c r="S610" s="2"/>
      <c r="T610" s="3"/>
      <c r="U610" s="133"/>
      <c r="V610" s="133"/>
      <c r="W610" s="120"/>
    </row>
    <row r="611" spans="1:23" s="87" customFormat="1" ht="75">
      <c r="A611" s="182" t="s">
        <v>3595</v>
      </c>
      <c r="B611" s="236"/>
      <c r="C611" s="781">
        <v>13</v>
      </c>
      <c r="D611" s="782">
        <v>1</v>
      </c>
      <c r="E611" s="783"/>
      <c r="F611" s="790">
        <v>5299</v>
      </c>
      <c r="G611" s="788">
        <v>3084</v>
      </c>
      <c r="H611" s="789" t="s">
        <v>2439</v>
      </c>
      <c r="I611" s="783" t="s">
        <v>2040</v>
      </c>
      <c r="J611" s="783"/>
      <c r="K611" s="783" t="s">
        <v>2999</v>
      </c>
      <c r="L611" s="783"/>
      <c r="M611" s="783"/>
      <c r="N611" s="783"/>
      <c r="O611" s="783"/>
      <c r="P611" s="785">
        <v>2</v>
      </c>
      <c r="Q611" s="786">
        <v>20</v>
      </c>
      <c r="R611" s="1"/>
      <c r="S611" s="2"/>
      <c r="T611" s="3"/>
      <c r="U611" s="133"/>
      <c r="V611" s="133"/>
      <c r="W611" s="120"/>
    </row>
    <row r="612" spans="1:23" s="87" customFormat="1">
      <c r="A612" s="182"/>
      <c r="B612" s="236"/>
      <c r="C612" s="781">
        <v>13</v>
      </c>
      <c r="D612" s="782">
        <v>1</v>
      </c>
      <c r="E612" s="792"/>
      <c r="F612" s="841">
        <v>8706</v>
      </c>
      <c r="G612" s="843">
        <v>2856</v>
      </c>
      <c r="H612" s="793" t="s">
        <v>2440</v>
      </c>
      <c r="I612" s="792" t="s">
        <v>2040</v>
      </c>
      <c r="J612" s="792"/>
      <c r="K612" s="783" t="s">
        <v>2999</v>
      </c>
      <c r="L612" s="792"/>
      <c r="M612" s="792"/>
      <c r="N612" s="792"/>
      <c r="O612" s="792"/>
      <c r="P612" s="794"/>
      <c r="Q612" s="842">
        <v>0</v>
      </c>
      <c r="R612" s="1"/>
      <c r="S612" s="2"/>
      <c r="T612" s="3"/>
      <c r="U612" s="133"/>
      <c r="V612" s="133"/>
      <c r="W612" s="120"/>
    </row>
    <row r="613" spans="1:23" s="87" customFormat="1">
      <c r="A613" s="182" t="s">
        <v>4458</v>
      </c>
      <c r="B613" s="236"/>
      <c r="C613" s="795" t="s">
        <v>2441</v>
      </c>
      <c r="D613" s="796">
        <v>3</v>
      </c>
      <c r="E613" s="797" t="s">
        <v>2946</v>
      </c>
      <c r="F613" s="798" t="s">
        <v>150</v>
      </c>
      <c r="G613" s="798"/>
      <c r="H613" s="798"/>
      <c r="I613" s="799" t="s">
        <v>2040</v>
      </c>
      <c r="J613" s="798">
        <v>50</v>
      </c>
      <c r="K613" s="783" t="s">
        <v>2999</v>
      </c>
      <c r="L613" s="798"/>
      <c r="M613" s="798"/>
      <c r="N613" s="798"/>
      <c r="O613" s="798"/>
      <c r="P613" s="783">
        <v>1</v>
      </c>
      <c r="Q613" s="798">
        <v>50</v>
      </c>
      <c r="R613" s="1"/>
      <c r="S613" s="2"/>
      <c r="T613" s="3"/>
      <c r="U613" s="133"/>
      <c r="V613" s="133"/>
      <c r="W613" s="120"/>
    </row>
    <row r="614" spans="1:23" s="87" customFormat="1">
      <c r="A614" s="182" t="s">
        <v>4458</v>
      </c>
      <c r="B614" s="236"/>
      <c r="C614" s="795">
        <v>3</v>
      </c>
      <c r="D614" s="796">
        <v>3</v>
      </c>
      <c r="E614" s="800" t="s">
        <v>2444</v>
      </c>
      <c r="F614" s="798" t="s">
        <v>160</v>
      </c>
      <c r="G614" s="798"/>
      <c r="H614" s="798"/>
      <c r="I614" s="799" t="s">
        <v>2040</v>
      </c>
      <c r="J614" s="798">
        <v>20</v>
      </c>
      <c r="K614" s="783" t="s">
        <v>2999</v>
      </c>
      <c r="L614" s="798"/>
      <c r="M614" s="798"/>
      <c r="N614" s="798"/>
      <c r="O614" s="798"/>
      <c r="P614" s="783">
        <v>3</v>
      </c>
      <c r="Q614" s="798">
        <v>60</v>
      </c>
      <c r="R614" s="1"/>
      <c r="S614" s="2"/>
      <c r="T614" s="3"/>
      <c r="U614" s="133"/>
      <c r="V614" s="133"/>
      <c r="W614" s="120"/>
    </row>
    <row r="615" spans="1:23" s="127" customFormat="1">
      <c r="A615" s="880" t="s">
        <v>4458</v>
      </c>
      <c r="B615" s="398"/>
      <c r="C615" s="881">
        <v>1</v>
      </c>
      <c r="D615" s="882">
        <v>3</v>
      </c>
      <c r="E615" s="804" t="s">
        <v>2445</v>
      </c>
      <c r="F615" s="803" t="s">
        <v>1883</v>
      </c>
      <c r="G615" s="803"/>
      <c r="H615" s="803"/>
      <c r="I615" s="883" t="s">
        <v>2040</v>
      </c>
      <c r="J615" s="803">
        <v>10</v>
      </c>
      <c r="K615" s="826" t="s">
        <v>2999</v>
      </c>
      <c r="L615" s="803"/>
      <c r="M615" s="803"/>
      <c r="N615" s="803"/>
      <c r="O615" s="803"/>
      <c r="P615" s="826"/>
      <c r="Q615" s="803">
        <v>0</v>
      </c>
      <c r="R615" s="884"/>
      <c r="S615" s="885"/>
      <c r="T615" s="886"/>
      <c r="U615" s="887"/>
      <c r="V615" s="887"/>
      <c r="W615" s="888"/>
    </row>
    <row r="616" spans="1:23" s="87" customFormat="1">
      <c r="A616" s="182" t="s">
        <v>4458</v>
      </c>
      <c r="B616" s="236"/>
      <c r="C616" s="795">
        <v>3</v>
      </c>
      <c r="D616" s="796">
        <v>3</v>
      </c>
      <c r="E616" s="800" t="s">
        <v>2446</v>
      </c>
      <c r="F616" s="798" t="s">
        <v>1881</v>
      </c>
      <c r="G616" s="798"/>
      <c r="H616" s="798"/>
      <c r="I616" s="799" t="s">
        <v>2040</v>
      </c>
      <c r="J616" s="798">
        <v>13</v>
      </c>
      <c r="K616" s="783" t="s">
        <v>2999</v>
      </c>
      <c r="L616" s="798"/>
      <c r="M616" s="798"/>
      <c r="N616" s="798"/>
      <c r="O616" s="798"/>
      <c r="P616" s="783">
        <v>2</v>
      </c>
      <c r="Q616" s="798">
        <v>26</v>
      </c>
      <c r="R616" s="1"/>
      <c r="S616" s="2"/>
      <c r="T616" s="3"/>
      <c r="U616" s="133"/>
      <c r="V616" s="133"/>
      <c r="W616" s="120"/>
    </row>
    <row r="617" spans="1:23" s="87" customFormat="1">
      <c r="A617" s="182" t="s">
        <v>4458</v>
      </c>
      <c r="B617" s="236"/>
      <c r="C617" s="795">
        <v>3</v>
      </c>
      <c r="D617" s="796">
        <v>3</v>
      </c>
      <c r="E617" s="800" t="s">
        <v>2447</v>
      </c>
      <c r="F617" s="798" t="s">
        <v>1881</v>
      </c>
      <c r="G617" s="798"/>
      <c r="H617" s="798"/>
      <c r="I617" s="799" t="s">
        <v>2040</v>
      </c>
      <c r="J617" s="798">
        <v>14</v>
      </c>
      <c r="K617" s="783" t="s">
        <v>2999</v>
      </c>
      <c r="L617" s="798"/>
      <c r="M617" s="798"/>
      <c r="N617" s="798"/>
      <c r="O617" s="798"/>
      <c r="P617" s="783">
        <v>1</v>
      </c>
      <c r="Q617" s="798">
        <v>14</v>
      </c>
      <c r="R617" s="1"/>
      <c r="S617" s="2"/>
      <c r="T617" s="3"/>
      <c r="U617" s="133"/>
      <c r="V617" s="133"/>
      <c r="W617" s="120"/>
    </row>
    <row r="618" spans="1:23" s="87" customFormat="1">
      <c r="A618" s="182" t="s">
        <v>4458</v>
      </c>
      <c r="B618" s="236"/>
      <c r="C618" s="795">
        <v>3</v>
      </c>
      <c r="D618" s="796">
        <v>3</v>
      </c>
      <c r="E618" s="801" t="s">
        <v>2448</v>
      </c>
      <c r="F618" s="798" t="s">
        <v>1879</v>
      </c>
      <c r="G618" s="798">
        <v>8870</v>
      </c>
      <c r="H618" s="798"/>
      <c r="I618" s="799" t="s">
        <v>2040</v>
      </c>
      <c r="J618" s="798">
        <v>20</v>
      </c>
      <c r="K618" s="783" t="s">
        <v>2999</v>
      </c>
      <c r="L618" s="798"/>
      <c r="M618" s="798"/>
      <c r="N618" s="798"/>
      <c r="O618" s="798"/>
      <c r="P618" s="783">
        <v>1</v>
      </c>
      <c r="Q618" s="798">
        <v>20</v>
      </c>
      <c r="R618" s="1"/>
      <c r="S618" s="2"/>
      <c r="T618" s="3"/>
      <c r="U618" s="133"/>
      <c r="V618" s="133"/>
      <c r="W618" s="120"/>
    </row>
    <row r="619" spans="1:23" s="127" customFormat="1">
      <c r="A619" s="880"/>
      <c r="B619" s="398"/>
      <c r="C619" s="881">
        <v>3</v>
      </c>
      <c r="D619" s="882">
        <v>3</v>
      </c>
      <c r="E619" s="1093" t="s">
        <v>2449</v>
      </c>
      <c r="F619" s="803" t="s">
        <v>174</v>
      </c>
      <c r="G619" s="803"/>
      <c r="H619" s="803"/>
      <c r="I619" s="883" t="s">
        <v>2040</v>
      </c>
      <c r="J619" s="803">
        <v>18</v>
      </c>
      <c r="K619" s="826" t="s">
        <v>2999</v>
      </c>
      <c r="L619" s="803"/>
      <c r="M619" s="803"/>
      <c r="N619" s="803"/>
      <c r="O619" s="803"/>
      <c r="P619" s="826"/>
      <c r="Q619" s="803">
        <v>0</v>
      </c>
      <c r="R619" s="884"/>
      <c r="S619" s="885"/>
      <c r="T619" s="886"/>
      <c r="U619" s="887"/>
      <c r="V619" s="887"/>
      <c r="W619" s="888"/>
    </row>
    <row r="620" spans="1:23" s="87" customFormat="1">
      <c r="A620" s="182" t="s">
        <v>4458</v>
      </c>
      <c r="B620" s="236"/>
      <c r="C620" s="795">
        <v>3</v>
      </c>
      <c r="D620" s="796">
        <v>3</v>
      </c>
      <c r="E620" s="800" t="s">
        <v>2450</v>
      </c>
      <c r="F620" s="798" t="s">
        <v>182</v>
      </c>
      <c r="G620" s="798"/>
      <c r="H620" s="798"/>
      <c r="I620" s="799" t="s">
        <v>2040</v>
      </c>
      <c r="J620" s="798">
        <v>15</v>
      </c>
      <c r="K620" s="783" t="s">
        <v>2999</v>
      </c>
      <c r="L620" s="798"/>
      <c r="M620" s="798"/>
      <c r="N620" s="798"/>
      <c r="O620" s="798"/>
      <c r="P620" s="783">
        <v>2</v>
      </c>
      <c r="Q620" s="798">
        <v>30</v>
      </c>
      <c r="R620" s="1"/>
      <c r="S620" s="2"/>
      <c r="T620" s="3"/>
      <c r="U620" s="133"/>
      <c r="V620" s="133"/>
      <c r="W620" s="120"/>
    </row>
    <row r="621" spans="1:23" s="87" customFormat="1">
      <c r="A621" s="182" t="s">
        <v>4458</v>
      </c>
      <c r="B621" s="236"/>
      <c r="C621" s="795">
        <v>1</v>
      </c>
      <c r="D621" s="796">
        <v>3</v>
      </c>
      <c r="E621" s="799" t="s">
        <v>2451</v>
      </c>
      <c r="F621" s="798" t="s">
        <v>2452</v>
      </c>
      <c r="G621" s="798"/>
      <c r="H621" s="798"/>
      <c r="I621" s="799" t="s">
        <v>2040</v>
      </c>
      <c r="J621" s="798">
        <v>11</v>
      </c>
      <c r="K621" s="783" t="s">
        <v>2999</v>
      </c>
      <c r="L621" s="798"/>
      <c r="M621" s="798"/>
      <c r="N621" s="798"/>
      <c r="O621" s="798"/>
      <c r="P621" s="783">
        <v>3</v>
      </c>
      <c r="Q621" s="798">
        <v>33</v>
      </c>
      <c r="R621" s="1"/>
      <c r="S621" s="2"/>
      <c r="T621" s="3"/>
      <c r="U621" s="133"/>
      <c r="V621" s="133"/>
      <c r="W621" s="120"/>
    </row>
    <row r="622" spans="1:23" s="87" customFormat="1">
      <c r="A622" s="182" t="s">
        <v>4458</v>
      </c>
      <c r="B622" s="236"/>
      <c r="C622" s="795">
        <v>1</v>
      </c>
      <c r="D622" s="796">
        <v>3</v>
      </c>
      <c r="E622" s="800" t="s">
        <v>2453</v>
      </c>
      <c r="F622" s="798" t="s">
        <v>2454</v>
      </c>
      <c r="G622" s="798">
        <v>5475</v>
      </c>
      <c r="H622" s="798"/>
      <c r="I622" s="799" t="s">
        <v>2040</v>
      </c>
      <c r="J622" s="798">
        <v>7</v>
      </c>
      <c r="K622" s="783" t="s">
        <v>2999</v>
      </c>
      <c r="L622" s="798"/>
      <c r="M622" s="798"/>
      <c r="N622" s="798"/>
      <c r="O622" s="798"/>
      <c r="P622" s="783">
        <v>2</v>
      </c>
      <c r="Q622" s="798">
        <v>14</v>
      </c>
      <c r="R622" s="1"/>
      <c r="S622" s="2"/>
      <c r="T622" s="3"/>
      <c r="U622" s="133"/>
      <c r="V622" s="133"/>
      <c r="W622" s="120"/>
    </row>
    <row r="623" spans="1:23" s="87" customFormat="1">
      <c r="A623" s="182" t="s">
        <v>4458</v>
      </c>
      <c r="B623" s="236"/>
      <c r="C623" s="795">
        <v>1</v>
      </c>
      <c r="D623" s="796">
        <v>3</v>
      </c>
      <c r="E623" s="800" t="s">
        <v>2455</v>
      </c>
      <c r="F623" s="798" t="s">
        <v>2454</v>
      </c>
      <c r="G623" s="798"/>
      <c r="H623" s="798"/>
      <c r="I623" s="799" t="s">
        <v>2040</v>
      </c>
      <c r="J623" s="798">
        <v>6</v>
      </c>
      <c r="K623" s="783" t="s">
        <v>2999</v>
      </c>
      <c r="L623" s="798"/>
      <c r="M623" s="798"/>
      <c r="N623" s="798"/>
      <c r="O623" s="798"/>
      <c r="P623" s="783">
        <v>1</v>
      </c>
      <c r="Q623" s="798">
        <v>6</v>
      </c>
      <c r="R623" s="1"/>
      <c r="S623" s="2"/>
      <c r="T623" s="3"/>
      <c r="U623" s="133"/>
      <c r="V623" s="133"/>
      <c r="W623" s="120"/>
    </row>
    <row r="624" spans="1:23" s="87" customFormat="1">
      <c r="A624" s="182" t="s">
        <v>4458</v>
      </c>
      <c r="B624" s="236"/>
      <c r="C624" s="795">
        <v>3</v>
      </c>
      <c r="D624" s="796">
        <v>3</v>
      </c>
      <c r="E624" s="800" t="s">
        <v>2456</v>
      </c>
      <c r="F624" s="798" t="s">
        <v>2457</v>
      </c>
      <c r="G624" s="798"/>
      <c r="H624" s="798" t="s">
        <v>2904</v>
      </c>
      <c r="I624" s="799" t="s">
        <v>2040</v>
      </c>
      <c r="J624" s="798">
        <v>7</v>
      </c>
      <c r="K624" s="783" t="s">
        <v>2999</v>
      </c>
      <c r="L624" s="798"/>
      <c r="M624" s="798"/>
      <c r="N624" s="798"/>
      <c r="O624" s="798"/>
      <c r="P624" s="783">
        <v>2</v>
      </c>
      <c r="Q624" s="798">
        <v>14</v>
      </c>
      <c r="R624" s="1"/>
      <c r="S624" s="2"/>
      <c r="T624" s="3"/>
      <c r="U624" s="133"/>
      <c r="V624" s="133"/>
      <c r="W624" s="120"/>
    </row>
    <row r="625" spans="1:23" s="87" customFormat="1">
      <c r="A625" s="182" t="s">
        <v>4458</v>
      </c>
      <c r="B625" s="236"/>
      <c r="C625" s="795">
        <v>3</v>
      </c>
      <c r="D625" s="796">
        <v>3</v>
      </c>
      <c r="E625" s="800" t="s">
        <v>2458</v>
      </c>
      <c r="F625" s="798" t="s">
        <v>2457</v>
      </c>
      <c r="G625" s="798"/>
      <c r="H625" s="798" t="s">
        <v>2904</v>
      </c>
      <c r="I625" s="799" t="s">
        <v>2040</v>
      </c>
      <c r="J625" s="798">
        <v>6</v>
      </c>
      <c r="K625" s="783" t="s">
        <v>2999</v>
      </c>
      <c r="L625" s="798"/>
      <c r="M625" s="798"/>
      <c r="N625" s="798"/>
      <c r="O625" s="798"/>
      <c r="P625" s="783">
        <v>1</v>
      </c>
      <c r="Q625" s="798">
        <v>6</v>
      </c>
      <c r="R625" s="1"/>
      <c r="S625" s="2"/>
      <c r="T625" s="3"/>
      <c r="U625" s="133"/>
      <c r="V625" s="133"/>
      <c r="W625" s="120"/>
    </row>
    <row r="626" spans="1:23" s="87" customFormat="1">
      <c r="A626" s="182" t="s">
        <v>4458</v>
      </c>
      <c r="B626" s="236"/>
      <c r="C626" s="795">
        <v>1</v>
      </c>
      <c r="D626" s="796">
        <v>3</v>
      </c>
      <c r="E626" s="800" t="s">
        <v>2459</v>
      </c>
      <c r="F626" s="798" t="s">
        <v>2460</v>
      </c>
      <c r="G626" s="798"/>
      <c r="H626" s="798"/>
      <c r="I626" s="799" t="s">
        <v>2040</v>
      </c>
      <c r="J626" s="798">
        <v>10</v>
      </c>
      <c r="K626" s="783" t="s">
        <v>2999</v>
      </c>
      <c r="L626" s="798"/>
      <c r="M626" s="798"/>
      <c r="N626" s="798"/>
      <c r="O626" s="798"/>
      <c r="P626" s="783">
        <v>5</v>
      </c>
      <c r="Q626" s="798">
        <v>50</v>
      </c>
      <c r="R626" s="1"/>
      <c r="S626" s="2"/>
      <c r="T626" s="3"/>
      <c r="U626" s="133"/>
      <c r="V626" s="133"/>
      <c r="W626" s="120"/>
    </row>
    <row r="627" spans="1:23" s="87" customFormat="1">
      <c r="A627" s="182" t="s">
        <v>4458</v>
      </c>
      <c r="B627" s="236"/>
      <c r="C627" s="795">
        <v>1</v>
      </c>
      <c r="D627" s="796">
        <v>3</v>
      </c>
      <c r="E627" s="800" t="s">
        <v>2461</v>
      </c>
      <c r="F627" s="798" t="s">
        <v>2462</v>
      </c>
      <c r="G627" s="798"/>
      <c r="H627" s="798"/>
      <c r="I627" s="799" t="s">
        <v>2040</v>
      </c>
      <c r="J627" s="798">
        <v>10</v>
      </c>
      <c r="K627" s="783" t="s">
        <v>2999</v>
      </c>
      <c r="L627" s="798"/>
      <c r="M627" s="798"/>
      <c r="N627" s="798"/>
      <c r="O627" s="798"/>
      <c r="P627" s="783">
        <v>5</v>
      </c>
      <c r="Q627" s="798">
        <v>50</v>
      </c>
      <c r="R627" s="1"/>
      <c r="S627" s="2"/>
      <c r="T627" s="3"/>
      <c r="U627" s="133"/>
      <c r="V627" s="133"/>
      <c r="W627" s="120"/>
    </row>
    <row r="628" spans="1:23" s="87" customFormat="1">
      <c r="A628" s="182" t="s">
        <v>4458</v>
      </c>
      <c r="B628" s="236"/>
      <c r="C628" s="795">
        <v>1</v>
      </c>
      <c r="D628" s="796">
        <v>3</v>
      </c>
      <c r="E628" s="799" t="s">
        <v>2463</v>
      </c>
      <c r="F628" s="798" t="s">
        <v>2464</v>
      </c>
      <c r="G628" s="798"/>
      <c r="H628" s="798" t="s">
        <v>2991</v>
      </c>
      <c r="I628" s="799" t="s">
        <v>2040</v>
      </c>
      <c r="J628" s="798">
        <v>15</v>
      </c>
      <c r="K628" s="783" t="s">
        <v>2999</v>
      </c>
      <c r="L628" s="798"/>
      <c r="M628" s="798"/>
      <c r="N628" s="798"/>
      <c r="O628" s="798"/>
      <c r="P628" s="783">
        <v>2</v>
      </c>
      <c r="Q628" s="798">
        <v>30</v>
      </c>
      <c r="R628" s="1"/>
      <c r="S628" s="2"/>
      <c r="T628" s="3"/>
      <c r="U628" s="133"/>
      <c r="V628" s="133"/>
      <c r="W628" s="120"/>
    </row>
    <row r="629" spans="1:23" s="87" customFormat="1">
      <c r="A629" s="182" t="s">
        <v>4458</v>
      </c>
      <c r="B629" s="236"/>
      <c r="C629" s="795">
        <v>1</v>
      </c>
      <c r="D629" s="796">
        <v>3</v>
      </c>
      <c r="E629" s="799" t="s">
        <v>2465</v>
      </c>
      <c r="F629" s="798" t="s">
        <v>2466</v>
      </c>
      <c r="G629" s="798" t="s">
        <v>2467</v>
      </c>
      <c r="H629" s="798"/>
      <c r="I629" s="799" t="s">
        <v>2040</v>
      </c>
      <c r="J629" s="798">
        <v>24</v>
      </c>
      <c r="K629" s="783" t="s">
        <v>2999</v>
      </c>
      <c r="L629" s="798"/>
      <c r="M629" s="798"/>
      <c r="N629" s="798"/>
      <c r="O629" s="798"/>
      <c r="P629" s="783">
        <v>1</v>
      </c>
      <c r="Q629" s="798">
        <v>24</v>
      </c>
      <c r="R629" s="1"/>
      <c r="S629" s="2"/>
      <c r="T629" s="3"/>
      <c r="U629" s="133"/>
      <c r="V629" s="133"/>
      <c r="W629" s="120"/>
    </row>
    <row r="630" spans="1:23" s="87" customFormat="1">
      <c r="A630" s="182"/>
      <c r="B630" s="236"/>
      <c r="C630" s="795">
        <v>3</v>
      </c>
      <c r="D630" s="796">
        <v>3</v>
      </c>
      <c r="E630" s="800" t="s">
        <v>2468</v>
      </c>
      <c r="F630" s="798" t="s">
        <v>2469</v>
      </c>
      <c r="G630" s="798"/>
      <c r="H630" s="798"/>
      <c r="I630" s="799" t="s">
        <v>2040</v>
      </c>
      <c r="J630" s="798">
        <v>13</v>
      </c>
      <c r="K630" s="783" t="s">
        <v>2999</v>
      </c>
      <c r="L630" s="798"/>
      <c r="M630" s="798"/>
      <c r="N630" s="798"/>
      <c r="O630" s="798"/>
      <c r="P630" s="783">
        <v>2</v>
      </c>
      <c r="Q630" s="798">
        <v>26</v>
      </c>
      <c r="R630" s="1"/>
      <c r="S630" s="2"/>
      <c r="T630" s="3"/>
      <c r="U630" s="133"/>
      <c r="V630" s="133"/>
      <c r="W630" s="120"/>
    </row>
    <row r="631" spans="1:23" s="87" customFormat="1">
      <c r="A631" s="182" t="s">
        <v>4458</v>
      </c>
      <c r="B631" s="236"/>
      <c r="C631" s="795">
        <v>3</v>
      </c>
      <c r="D631" s="796">
        <v>3</v>
      </c>
      <c r="E631" s="799" t="s">
        <v>2470</v>
      </c>
      <c r="F631" s="798" t="s">
        <v>2471</v>
      </c>
      <c r="G631" s="798" t="s">
        <v>2472</v>
      </c>
      <c r="H631" s="798" t="s">
        <v>2937</v>
      </c>
      <c r="I631" s="799" t="s">
        <v>2040</v>
      </c>
      <c r="J631" s="798">
        <v>15</v>
      </c>
      <c r="K631" s="783" t="s">
        <v>2999</v>
      </c>
      <c r="L631" s="798"/>
      <c r="M631" s="798"/>
      <c r="N631" s="798"/>
      <c r="O631" s="798"/>
      <c r="P631" s="783">
        <v>2</v>
      </c>
      <c r="Q631" s="798">
        <v>30</v>
      </c>
      <c r="R631" s="1"/>
      <c r="S631" s="2"/>
      <c r="T631" s="3"/>
      <c r="U631" s="133"/>
      <c r="V631" s="133"/>
      <c r="W631" s="120"/>
    </row>
    <row r="632" spans="1:23" s="892" customFormat="1">
      <c r="A632" s="973" t="s">
        <v>4458</v>
      </c>
      <c r="B632" s="953"/>
      <c r="C632" s="1319">
        <v>3</v>
      </c>
      <c r="D632" s="1322">
        <v>3</v>
      </c>
      <c r="E632" s="1323" t="s">
        <v>2473</v>
      </c>
      <c r="F632" s="1324" t="s">
        <v>2474</v>
      </c>
      <c r="G632" s="1324" t="s">
        <v>2475</v>
      </c>
      <c r="H632" s="1324"/>
      <c r="I632" s="1325" t="s">
        <v>2040</v>
      </c>
      <c r="J632" s="1324">
        <v>10</v>
      </c>
      <c r="K632" s="869" t="s">
        <v>2999</v>
      </c>
      <c r="L632" s="1324"/>
      <c r="M632" s="1324"/>
      <c r="N632" s="1324"/>
      <c r="O632" s="1324"/>
      <c r="P632" s="869">
        <v>0</v>
      </c>
      <c r="Q632" s="1324">
        <v>1</v>
      </c>
      <c r="R632" s="974"/>
      <c r="S632" s="975"/>
      <c r="T632" s="976"/>
      <c r="U632" s="977"/>
      <c r="V632" s="977"/>
      <c r="W632" s="978"/>
    </row>
    <row r="633" spans="1:23" s="87" customFormat="1">
      <c r="A633" s="182"/>
      <c r="B633" s="236"/>
      <c r="C633" s="795">
        <v>3</v>
      </c>
      <c r="D633" s="796">
        <v>3</v>
      </c>
      <c r="E633" s="800" t="s">
        <v>2476</v>
      </c>
      <c r="F633" s="798" t="s">
        <v>2477</v>
      </c>
      <c r="G633" s="798"/>
      <c r="H633" s="798"/>
      <c r="I633" s="799" t="s">
        <v>2040</v>
      </c>
      <c r="J633" s="798">
        <v>20</v>
      </c>
      <c r="K633" s="783" t="s">
        <v>2999</v>
      </c>
      <c r="L633" s="798"/>
      <c r="M633" s="798"/>
      <c r="N633" s="798"/>
      <c r="O633" s="798"/>
      <c r="P633" s="783">
        <v>1</v>
      </c>
      <c r="Q633" s="798">
        <v>20</v>
      </c>
      <c r="R633" s="1"/>
      <c r="S633" s="2"/>
      <c r="T633" s="3"/>
      <c r="U633" s="133"/>
      <c r="V633" s="133"/>
      <c r="W633" s="120"/>
    </row>
    <row r="634" spans="1:23" s="87" customFormat="1">
      <c r="A634" s="182" t="s">
        <v>4458</v>
      </c>
      <c r="B634" s="236"/>
      <c r="C634" s="795">
        <v>2</v>
      </c>
      <c r="D634" s="796">
        <v>3</v>
      </c>
      <c r="E634" s="799" t="s">
        <v>2478</v>
      </c>
      <c r="F634" s="798" t="s">
        <v>2479</v>
      </c>
      <c r="G634" s="798" t="s">
        <v>2480</v>
      </c>
      <c r="H634" s="798"/>
      <c r="I634" s="799" t="s">
        <v>2040</v>
      </c>
      <c r="J634" s="798">
        <v>7</v>
      </c>
      <c r="K634" s="783" t="s">
        <v>2999</v>
      </c>
      <c r="L634" s="798"/>
      <c r="M634" s="798"/>
      <c r="N634" s="798"/>
      <c r="O634" s="798"/>
      <c r="P634" s="783">
        <v>5</v>
      </c>
      <c r="Q634" s="798">
        <v>35</v>
      </c>
      <c r="R634" s="1"/>
      <c r="S634" s="2"/>
      <c r="T634" s="3"/>
      <c r="U634" s="133"/>
      <c r="V634" s="133"/>
      <c r="W634" s="120"/>
    </row>
    <row r="635" spans="1:23" s="87" customFormat="1">
      <c r="A635" s="182" t="s">
        <v>4458</v>
      </c>
      <c r="B635" s="236"/>
      <c r="C635" s="795">
        <v>2</v>
      </c>
      <c r="D635" s="796">
        <v>3</v>
      </c>
      <c r="E635" s="799" t="s">
        <v>2481</v>
      </c>
      <c r="F635" s="798" t="s">
        <v>2482</v>
      </c>
      <c r="G635" s="798"/>
      <c r="H635" s="798"/>
      <c r="I635" s="799" t="s">
        <v>2040</v>
      </c>
      <c r="J635" s="798">
        <v>13</v>
      </c>
      <c r="K635" s="783" t="s">
        <v>2999</v>
      </c>
      <c r="L635" s="798"/>
      <c r="M635" s="798"/>
      <c r="N635" s="798"/>
      <c r="O635" s="798"/>
      <c r="P635" s="783">
        <v>2</v>
      </c>
      <c r="Q635" s="798">
        <v>26</v>
      </c>
      <c r="R635" s="1"/>
      <c r="S635" s="2"/>
      <c r="T635" s="3"/>
      <c r="U635" s="133"/>
      <c r="V635" s="133"/>
      <c r="W635" s="120"/>
    </row>
    <row r="636" spans="1:23" s="87" customFormat="1">
      <c r="A636" s="182"/>
      <c r="B636" s="236"/>
      <c r="C636" s="795">
        <v>3</v>
      </c>
      <c r="D636" s="796">
        <v>3</v>
      </c>
      <c r="E636" s="799" t="s">
        <v>2483</v>
      </c>
      <c r="F636" s="798" t="s">
        <v>148</v>
      </c>
      <c r="G636" s="798" t="s">
        <v>1562</v>
      </c>
      <c r="H636" s="798"/>
      <c r="I636" s="799" t="s">
        <v>2040</v>
      </c>
      <c r="J636" s="798">
        <v>30</v>
      </c>
      <c r="K636" s="783" t="s">
        <v>2999</v>
      </c>
      <c r="L636" s="798"/>
      <c r="M636" s="798"/>
      <c r="N636" s="798"/>
      <c r="O636" s="798"/>
      <c r="P636" s="783">
        <v>1</v>
      </c>
      <c r="Q636" s="798">
        <v>30</v>
      </c>
      <c r="R636" s="1"/>
      <c r="S636" s="2"/>
      <c r="T636" s="3"/>
      <c r="U636" s="133"/>
      <c r="V636" s="133"/>
      <c r="W636" s="120"/>
    </row>
    <row r="637" spans="1:23" s="87" customFormat="1">
      <c r="A637" s="182" t="s">
        <v>4471</v>
      </c>
      <c r="B637" s="236"/>
      <c r="C637" s="795">
        <v>3</v>
      </c>
      <c r="D637" s="796">
        <v>3</v>
      </c>
      <c r="E637" s="800" t="s">
        <v>2484</v>
      </c>
      <c r="F637" s="798" t="s">
        <v>1877</v>
      </c>
      <c r="G637" s="798">
        <v>5226</v>
      </c>
      <c r="H637" s="798"/>
      <c r="I637" s="799" t="s">
        <v>2040</v>
      </c>
      <c r="J637" s="798">
        <v>11</v>
      </c>
      <c r="K637" s="783" t="s">
        <v>2999</v>
      </c>
      <c r="L637" s="798"/>
      <c r="M637" s="798"/>
      <c r="N637" s="798"/>
      <c r="O637" s="798"/>
      <c r="P637" s="783">
        <v>2</v>
      </c>
      <c r="Q637" s="798">
        <v>22</v>
      </c>
      <c r="R637" s="1"/>
      <c r="S637" s="2"/>
      <c r="T637" s="3"/>
      <c r="U637" s="133"/>
      <c r="V637" s="133"/>
      <c r="W637" s="120"/>
    </row>
    <row r="638" spans="1:23" s="87" customFormat="1">
      <c r="A638" s="182" t="s">
        <v>4458</v>
      </c>
      <c r="B638" s="236"/>
      <c r="C638" s="795">
        <v>3</v>
      </c>
      <c r="D638" s="796">
        <v>3</v>
      </c>
      <c r="E638" s="800" t="s">
        <v>2485</v>
      </c>
      <c r="F638" s="798" t="s">
        <v>2486</v>
      </c>
      <c r="G638" s="798"/>
      <c r="H638" s="798"/>
      <c r="I638" s="799" t="s">
        <v>2040</v>
      </c>
      <c r="J638" s="798">
        <v>30</v>
      </c>
      <c r="K638" s="783" t="s">
        <v>2999</v>
      </c>
      <c r="L638" s="798"/>
      <c r="M638" s="798"/>
      <c r="N638" s="798"/>
      <c r="O638" s="798"/>
      <c r="P638" s="783">
        <v>1</v>
      </c>
      <c r="Q638" s="798">
        <v>30</v>
      </c>
      <c r="R638" s="1"/>
      <c r="S638" s="2"/>
      <c r="T638" s="3"/>
      <c r="U638" s="133"/>
      <c r="V638" s="133"/>
      <c r="W638" s="120"/>
    </row>
    <row r="639" spans="1:23" s="87" customFormat="1">
      <c r="A639" s="182" t="s">
        <v>4458</v>
      </c>
      <c r="B639" s="236"/>
      <c r="C639" s="795">
        <v>3</v>
      </c>
      <c r="D639" s="796">
        <v>3</v>
      </c>
      <c r="E639" s="800" t="s">
        <v>2487</v>
      </c>
      <c r="F639" s="798" t="s">
        <v>166</v>
      </c>
      <c r="G639" s="798"/>
      <c r="H639" s="798"/>
      <c r="I639" s="799" t="s">
        <v>2040</v>
      </c>
      <c r="J639" s="798">
        <v>25</v>
      </c>
      <c r="K639" s="783" t="s">
        <v>2999</v>
      </c>
      <c r="L639" s="798"/>
      <c r="M639" s="798"/>
      <c r="N639" s="798"/>
      <c r="O639" s="798"/>
      <c r="P639" s="783">
        <v>1</v>
      </c>
      <c r="Q639" s="798">
        <v>25</v>
      </c>
      <c r="R639" s="1"/>
      <c r="S639" s="2"/>
      <c r="T639" s="3"/>
      <c r="U639" s="133"/>
      <c r="V639" s="133"/>
      <c r="W639" s="120"/>
    </row>
    <row r="640" spans="1:23" s="87" customFormat="1">
      <c r="A640" s="182" t="s">
        <v>3527</v>
      </c>
      <c r="B640" s="236"/>
      <c r="C640" s="795">
        <v>1</v>
      </c>
      <c r="D640" s="796">
        <v>3</v>
      </c>
      <c r="E640" s="800" t="s">
        <v>2488</v>
      </c>
      <c r="F640" s="798" t="s">
        <v>2489</v>
      </c>
      <c r="G640" s="798"/>
      <c r="H640" s="798"/>
      <c r="I640" s="799" t="s">
        <v>2040</v>
      </c>
      <c r="J640" s="798">
        <v>8</v>
      </c>
      <c r="K640" s="783" t="s">
        <v>2999</v>
      </c>
      <c r="L640" s="798"/>
      <c r="M640" s="798"/>
      <c r="N640" s="798"/>
      <c r="O640" s="798"/>
      <c r="P640" s="783">
        <v>5</v>
      </c>
      <c r="Q640" s="798">
        <v>40</v>
      </c>
      <c r="R640" s="1"/>
      <c r="S640" s="2"/>
      <c r="T640" s="3"/>
      <c r="U640" s="133"/>
      <c r="V640" s="133"/>
      <c r="W640" s="120"/>
    </row>
    <row r="641" spans="1:23" s="87" customFormat="1">
      <c r="A641" s="182" t="s">
        <v>3527</v>
      </c>
      <c r="B641" s="236"/>
      <c r="C641" s="795">
        <v>3</v>
      </c>
      <c r="D641" s="796">
        <v>3</v>
      </c>
      <c r="E641" s="800" t="s">
        <v>2490</v>
      </c>
      <c r="F641" s="798" t="s">
        <v>2491</v>
      </c>
      <c r="G641" s="798"/>
      <c r="H641" s="798" t="s">
        <v>2919</v>
      </c>
      <c r="I641" s="799" t="s">
        <v>2040</v>
      </c>
      <c r="J641" s="798">
        <v>40</v>
      </c>
      <c r="K641" s="783" t="s">
        <v>2999</v>
      </c>
      <c r="L641" s="798"/>
      <c r="M641" s="798"/>
      <c r="N641" s="798"/>
      <c r="O641" s="798"/>
      <c r="P641" s="783">
        <v>1</v>
      </c>
      <c r="Q641" s="798">
        <v>40</v>
      </c>
      <c r="R641" s="1"/>
      <c r="S641" s="2"/>
      <c r="T641" s="3"/>
      <c r="U641" s="133"/>
      <c r="V641" s="133"/>
      <c r="W641" s="120"/>
    </row>
    <row r="642" spans="1:23" s="87" customFormat="1">
      <c r="A642" s="182" t="s">
        <v>4458</v>
      </c>
      <c r="B642" s="236"/>
      <c r="C642" s="795">
        <v>2</v>
      </c>
      <c r="D642" s="796">
        <v>3</v>
      </c>
      <c r="E642" s="800" t="s">
        <v>2492</v>
      </c>
      <c r="F642" s="798" t="s">
        <v>39</v>
      </c>
      <c r="G642" s="798"/>
      <c r="H642" s="798"/>
      <c r="I642" s="799" t="s">
        <v>2040</v>
      </c>
      <c r="J642" s="798">
        <v>17</v>
      </c>
      <c r="K642" s="783" t="s">
        <v>2999</v>
      </c>
      <c r="L642" s="798"/>
      <c r="M642" s="798"/>
      <c r="N642" s="798"/>
      <c r="O642" s="798"/>
      <c r="P642" s="783">
        <v>2</v>
      </c>
      <c r="Q642" s="798">
        <v>34</v>
      </c>
      <c r="R642" s="1"/>
      <c r="S642" s="2"/>
      <c r="T642" s="3"/>
      <c r="U642" s="133"/>
      <c r="V642" s="133"/>
      <c r="W642" s="120"/>
    </row>
    <row r="643" spans="1:23" s="87" customFormat="1">
      <c r="A643" s="182" t="s">
        <v>4458</v>
      </c>
      <c r="B643" s="236"/>
      <c r="C643" s="795">
        <v>2</v>
      </c>
      <c r="D643" s="796">
        <v>3</v>
      </c>
      <c r="E643" s="800" t="s">
        <v>2493</v>
      </c>
      <c r="F643" s="798" t="s">
        <v>39</v>
      </c>
      <c r="G643" s="798"/>
      <c r="H643" s="798"/>
      <c r="I643" s="799" t="s">
        <v>2040</v>
      </c>
      <c r="J643" s="798">
        <v>16</v>
      </c>
      <c r="K643" s="783" t="s">
        <v>2999</v>
      </c>
      <c r="L643" s="798"/>
      <c r="M643" s="798"/>
      <c r="N643" s="798"/>
      <c r="O643" s="798"/>
      <c r="P643" s="783">
        <v>1</v>
      </c>
      <c r="Q643" s="798">
        <v>16</v>
      </c>
      <c r="R643" s="1"/>
      <c r="S643" s="2"/>
      <c r="T643" s="3"/>
      <c r="U643" s="133"/>
      <c r="V643" s="133"/>
      <c r="W643" s="120"/>
    </row>
    <row r="644" spans="1:23" s="87" customFormat="1">
      <c r="A644" s="182" t="s">
        <v>3525</v>
      </c>
      <c r="B644" s="236" t="s">
        <v>3503</v>
      </c>
      <c r="C644" s="795">
        <v>2</v>
      </c>
      <c r="D644" s="796">
        <v>3</v>
      </c>
      <c r="E644" s="800" t="s">
        <v>2494</v>
      </c>
      <c r="F644" s="798" t="s">
        <v>1859</v>
      </c>
      <c r="G644" s="798"/>
      <c r="H644" s="798"/>
      <c r="I644" s="799" t="s">
        <v>2040</v>
      </c>
      <c r="J644" s="798">
        <v>11</v>
      </c>
      <c r="K644" s="783" t="s">
        <v>2999</v>
      </c>
      <c r="L644" s="798"/>
      <c r="M644" s="798"/>
      <c r="N644" s="798"/>
      <c r="O644" s="798"/>
      <c r="P644" s="783">
        <v>8</v>
      </c>
      <c r="Q644" s="798">
        <v>88</v>
      </c>
      <c r="R644" s="1"/>
      <c r="S644" s="2"/>
      <c r="T644" s="3"/>
      <c r="U644" s="133"/>
      <c r="V644" s="133"/>
      <c r="W644" s="120"/>
    </row>
    <row r="645" spans="1:23" s="87" customFormat="1">
      <c r="A645" s="182" t="s">
        <v>3525</v>
      </c>
      <c r="B645" s="236" t="s">
        <v>3503</v>
      </c>
      <c r="C645" s="795">
        <v>3</v>
      </c>
      <c r="D645" s="796">
        <v>3</v>
      </c>
      <c r="E645" s="800" t="s">
        <v>2495</v>
      </c>
      <c r="F645" s="798" t="s">
        <v>1859</v>
      </c>
      <c r="G645" s="798"/>
      <c r="H645" s="798"/>
      <c r="I645" s="799" t="s">
        <v>2040</v>
      </c>
      <c r="J645" s="798">
        <v>12</v>
      </c>
      <c r="K645" s="783" t="s">
        <v>2999</v>
      </c>
      <c r="L645" s="798"/>
      <c r="M645" s="798"/>
      <c r="N645" s="798"/>
      <c r="O645" s="798"/>
      <c r="P645" s="783">
        <v>1</v>
      </c>
      <c r="Q645" s="798">
        <v>12</v>
      </c>
      <c r="R645" s="1"/>
      <c r="S645" s="2"/>
      <c r="T645" s="3"/>
      <c r="U645" s="133"/>
      <c r="V645" s="133"/>
      <c r="W645" s="120"/>
    </row>
    <row r="646" spans="1:23" s="87" customFormat="1">
      <c r="A646" s="182" t="s">
        <v>4458</v>
      </c>
      <c r="B646" s="236"/>
      <c r="C646" s="795">
        <v>3</v>
      </c>
      <c r="D646" s="796">
        <v>3</v>
      </c>
      <c r="E646" s="804" t="s">
        <v>2496</v>
      </c>
      <c r="F646" s="803" t="s">
        <v>2497</v>
      </c>
      <c r="G646" s="798" t="s">
        <v>2498</v>
      </c>
      <c r="H646" s="798"/>
      <c r="I646" s="799" t="s">
        <v>2040</v>
      </c>
      <c r="J646" s="798"/>
      <c r="K646" s="783" t="s">
        <v>2999</v>
      </c>
      <c r="L646" s="798"/>
      <c r="M646" s="798"/>
      <c r="N646" s="798"/>
      <c r="O646" s="798"/>
      <c r="P646" s="783"/>
      <c r="Q646" s="803">
        <v>0</v>
      </c>
      <c r="R646" s="1"/>
      <c r="S646" s="2"/>
      <c r="T646" s="3"/>
      <c r="U646" s="133"/>
      <c r="V646" s="133"/>
      <c r="W646" s="120"/>
    </row>
    <row r="647" spans="1:23" s="87" customFormat="1">
      <c r="A647" s="182"/>
      <c r="B647" s="236"/>
      <c r="C647" s="795">
        <v>3</v>
      </c>
      <c r="D647" s="796">
        <v>3</v>
      </c>
      <c r="E647" s="800"/>
      <c r="F647" s="798"/>
      <c r="G647" s="798"/>
      <c r="H647" s="798"/>
      <c r="I647" s="799"/>
      <c r="J647" s="798"/>
      <c r="K647" s="783"/>
      <c r="L647" s="798"/>
      <c r="M647" s="798"/>
      <c r="N647" s="798"/>
      <c r="O647" s="798"/>
      <c r="P647" s="783"/>
      <c r="Q647" s="798"/>
      <c r="R647" s="1"/>
      <c r="S647" s="2"/>
      <c r="T647" s="3"/>
      <c r="U647" s="133"/>
      <c r="V647" s="133"/>
      <c r="W647" s="120"/>
    </row>
    <row r="648" spans="1:23" s="87" customFormat="1">
      <c r="A648" s="182" t="s">
        <v>4458</v>
      </c>
      <c r="C648" s="795">
        <v>3</v>
      </c>
      <c r="D648" s="796">
        <v>3</v>
      </c>
      <c r="E648" s="800" t="s">
        <v>2500</v>
      </c>
      <c r="F648" s="798" t="s">
        <v>1885</v>
      </c>
      <c r="G648" s="798"/>
      <c r="H648" s="798"/>
      <c r="I648" s="799" t="s">
        <v>2040</v>
      </c>
      <c r="J648" s="798">
        <v>10</v>
      </c>
      <c r="K648" s="783" t="s">
        <v>2999</v>
      </c>
      <c r="L648" s="798"/>
      <c r="M648" s="798"/>
      <c r="N648" s="798"/>
      <c r="O648" s="798"/>
      <c r="P648" s="783">
        <v>1</v>
      </c>
      <c r="Q648" s="798">
        <v>10</v>
      </c>
      <c r="R648" s="1"/>
      <c r="S648" s="2"/>
      <c r="T648" s="3"/>
      <c r="U648" s="133"/>
      <c r="V648" s="133"/>
      <c r="W648" s="120"/>
    </row>
    <row r="649" spans="1:23" s="87" customFormat="1">
      <c r="A649" s="182" t="s">
        <v>3463</v>
      </c>
      <c r="B649" s="828"/>
      <c r="C649" s="742">
        <v>1</v>
      </c>
      <c r="D649" s="739">
        <v>1</v>
      </c>
      <c r="E649" s="693" t="s">
        <v>2897</v>
      </c>
      <c r="F649" s="693" t="s">
        <v>2039</v>
      </c>
      <c r="G649" s="694">
        <v>2672</v>
      </c>
      <c r="H649" s="694"/>
      <c r="I649" s="695" t="s">
        <v>2040</v>
      </c>
      <c r="J649" s="696">
        <v>20</v>
      </c>
      <c r="K649" s="696" t="s">
        <v>3000</v>
      </c>
      <c r="L649" s="696"/>
      <c r="M649" s="696"/>
      <c r="N649" s="696"/>
      <c r="O649" s="696"/>
      <c r="P649" s="697">
        <v>1</v>
      </c>
      <c r="Q649" s="696">
        <v>20</v>
      </c>
      <c r="R649" s="1"/>
      <c r="S649" s="2"/>
      <c r="T649" s="3"/>
      <c r="U649" s="133"/>
      <c r="V649" s="133"/>
      <c r="W649" s="120"/>
    </row>
    <row r="650" spans="1:23" s="87" customFormat="1">
      <c r="A650" s="182" t="s">
        <v>3464</v>
      </c>
      <c r="B650" s="828"/>
      <c r="C650" s="742">
        <v>1</v>
      </c>
      <c r="D650" s="739">
        <v>1</v>
      </c>
      <c r="E650" s="698" t="s">
        <v>1977</v>
      </c>
      <c r="F650" s="698" t="s">
        <v>2041</v>
      </c>
      <c r="G650" s="694">
        <v>3047</v>
      </c>
      <c r="H650" s="694"/>
      <c r="I650" s="695" t="s">
        <v>2040</v>
      </c>
      <c r="J650" s="696">
        <v>20</v>
      </c>
      <c r="K650" s="696" t="s">
        <v>3000</v>
      </c>
      <c r="L650" s="696"/>
      <c r="M650" s="696"/>
      <c r="N650" s="696"/>
      <c r="O650" s="696"/>
      <c r="P650" s="697">
        <v>1</v>
      </c>
      <c r="Q650" s="696">
        <v>20</v>
      </c>
      <c r="R650" s="1"/>
      <c r="S650" s="2"/>
      <c r="T650" s="3"/>
      <c r="U650" s="133"/>
      <c r="V650" s="133"/>
      <c r="W650" s="120"/>
    </row>
    <row r="651" spans="1:23" s="892" customFormat="1">
      <c r="A651" s="880" t="s">
        <v>3464</v>
      </c>
      <c r="B651" s="398"/>
      <c r="C651" s="1066">
        <v>1</v>
      </c>
      <c r="D651" s="1067">
        <v>1</v>
      </c>
      <c r="E651" s="809" t="s">
        <v>1996</v>
      </c>
      <c r="F651" s="809" t="s">
        <v>1443</v>
      </c>
      <c r="G651" s="1068">
        <v>3132</v>
      </c>
      <c r="H651" s="1068"/>
      <c r="I651" s="909" t="s">
        <v>2040</v>
      </c>
      <c r="J651" s="825">
        <v>24</v>
      </c>
      <c r="K651" s="825" t="s">
        <v>3000</v>
      </c>
      <c r="L651" s="825"/>
      <c r="M651" s="825"/>
      <c r="N651" s="825"/>
      <c r="O651" s="825"/>
      <c r="P651" s="894">
        <v>0</v>
      </c>
      <c r="Q651" s="825">
        <v>0</v>
      </c>
      <c r="R651" s="974"/>
      <c r="S651" s="975"/>
      <c r="T651" s="976"/>
      <c r="U651" s="977"/>
      <c r="V651" s="977"/>
      <c r="W651" s="978"/>
    </row>
    <row r="652" spans="1:23" s="87" customFormat="1">
      <c r="A652" s="182" t="s">
        <v>3464</v>
      </c>
      <c r="B652" s="398"/>
      <c r="C652" s="1066">
        <v>1</v>
      </c>
      <c r="D652" s="1067">
        <v>1</v>
      </c>
      <c r="E652" s="809" t="s">
        <v>2897</v>
      </c>
      <c r="F652" s="809" t="s">
        <v>2042</v>
      </c>
      <c r="G652" s="1068">
        <v>3104</v>
      </c>
      <c r="H652" s="1068"/>
      <c r="I652" s="909" t="s">
        <v>2040</v>
      </c>
      <c r="J652" s="825">
        <v>40</v>
      </c>
      <c r="K652" s="825" t="s">
        <v>3000</v>
      </c>
      <c r="L652" s="825"/>
      <c r="M652" s="825"/>
      <c r="N652" s="825"/>
      <c r="O652" s="825"/>
      <c r="P652" s="894">
        <v>0</v>
      </c>
      <c r="Q652" s="825">
        <v>40</v>
      </c>
      <c r="R652" s="1"/>
      <c r="S652" s="2"/>
      <c r="T652" s="3"/>
      <c r="U652" s="133"/>
      <c r="V652" s="133"/>
      <c r="W652" s="120"/>
    </row>
    <row r="653" spans="1:23" s="87" customFormat="1">
      <c r="A653" s="182" t="s">
        <v>3463</v>
      </c>
      <c r="B653" s="828"/>
      <c r="C653" s="742">
        <v>1</v>
      </c>
      <c r="D653" s="739">
        <v>1</v>
      </c>
      <c r="E653" s="698" t="s">
        <v>2898</v>
      </c>
      <c r="F653" s="809" t="s">
        <v>2940</v>
      </c>
      <c r="G653" s="694">
        <v>8997</v>
      </c>
      <c r="H653" s="694" t="s">
        <v>2991</v>
      </c>
      <c r="I653" s="695" t="s">
        <v>2040</v>
      </c>
      <c r="J653" s="696">
        <v>30</v>
      </c>
      <c r="K653" s="696" t="s">
        <v>3000</v>
      </c>
      <c r="L653" s="696"/>
      <c r="M653" s="696"/>
      <c r="N653" s="696"/>
      <c r="O653" s="696"/>
      <c r="P653" s="894">
        <v>0</v>
      </c>
      <c r="Q653" s="696"/>
      <c r="R653" s="1"/>
      <c r="S653" s="2"/>
      <c r="T653" s="3"/>
      <c r="U653" s="133"/>
      <c r="V653" s="133"/>
      <c r="W653" s="120"/>
    </row>
    <row r="654" spans="1:23" s="87" customFormat="1">
      <c r="A654" s="182" t="s">
        <v>3463</v>
      </c>
      <c r="B654" s="828"/>
      <c r="C654" s="742">
        <v>1</v>
      </c>
      <c r="D654" s="739">
        <v>1</v>
      </c>
      <c r="E654" s="688" t="s">
        <v>1977</v>
      </c>
      <c r="F654" s="688" t="s">
        <v>2044</v>
      </c>
      <c r="G654" s="694">
        <v>2812</v>
      </c>
      <c r="H654" s="694"/>
      <c r="I654" s="695" t="s">
        <v>2040</v>
      </c>
      <c r="J654" s="696">
        <v>40</v>
      </c>
      <c r="K654" s="696" t="s">
        <v>3000</v>
      </c>
      <c r="L654" s="696"/>
      <c r="M654" s="696"/>
      <c r="N654" s="696"/>
      <c r="O654" s="696"/>
      <c r="P654" s="697">
        <v>3</v>
      </c>
      <c r="Q654" s="696">
        <v>40</v>
      </c>
      <c r="R654" s="1"/>
      <c r="S654" s="2"/>
      <c r="T654" s="3"/>
      <c r="U654" s="133"/>
      <c r="V654" s="133"/>
      <c r="W654" s="120"/>
    </row>
    <row r="655" spans="1:23" s="87" customFormat="1">
      <c r="A655" s="182" t="s">
        <v>3463</v>
      </c>
      <c r="B655" s="828"/>
      <c r="C655" s="742">
        <v>1</v>
      </c>
      <c r="D655" s="739">
        <v>1</v>
      </c>
      <c r="E655" s="688" t="s">
        <v>1977</v>
      </c>
      <c r="F655" s="688" t="s">
        <v>2045</v>
      </c>
      <c r="G655" s="694">
        <v>2813</v>
      </c>
      <c r="H655" s="694" t="s">
        <v>2893</v>
      </c>
      <c r="I655" s="695" t="s">
        <v>2040</v>
      </c>
      <c r="J655" s="696">
        <v>40</v>
      </c>
      <c r="K655" s="696" t="s">
        <v>3000</v>
      </c>
      <c r="L655" s="696"/>
      <c r="M655" s="696"/>
      <c r="N655" s="696"/>
      <c r="O655" s="696"/>
      <c r="P655" s="697">
        <v>3</v>
      </c>
      <c r="Q655" s="696">
        <v>40</v>
      </c>
      <c r="R655" s="1"/>
      <c r="S655" s="2"/>
      <c r="T655" s="3"/>
      <c r="U655" s="133"/>
      <c r="V655" s="133"/>
      <c r="W655" s="120"/>
    </row>
    <row r="656" spans="1:23" s="127" customFormat="1">
      <c r="A656" s="880" t="s">
        <v>3463</v>
      </c>
      <c r="B656" s="398"/>
      <c r="C656" s="1066">
        <v>1</v>
      </c>
      <c r="D656" s="1067">
        <v>1</v>
      </c>
      <c r="E656" s="809" t="s">
        <v>2897</v>
      </c>
      <c r="F656" s="809" t="s">
        <v>1863</v>
      </c>
      <c r="G656" s="1068">
        <v>2866</v>
      </c>
      <c r="H656" s="1068"/>
      <c r="I656" s="909" t="s">
        <v>2040</v>
      </c>
      <c r="J656" s="825">
        <v>40</v>
      </c>
      <c r="K656" s="825" t="s">
        <v>3000</v>
      </c>
      <c r="L656" s="825"/>
      <c r="M656" s="825"/>
      <c r="N656" s="825"/>
      <c r="O656" s="825"/>
      <c r="P656" s="894"/>
      <c r="Q656" s="825">
        <v>0</v>
      </c>
      <c r="R656" s="884"/>
      <c r="S656" s="885"/>
      <c r="T656" s="886"/>
      <c r="U656" s="887"/>
      <c r="V656" s="887"/>
      <c r="W656" s="888"/>
    </row>
    <row r="657" spans="1:23" s="87" customFormat="1">
      <c r="A657" s="182" t="s">
        <v>3466</v>
      </c>
      <c r="B657" s="828"/>
      <c r="C657" s="742">
        <v>1</v>
      </c>
      <c r="D657" s="739">
        <v>1</v>
      </c>
      <c r="E657" s="698" t="s">
        <v>1977</v>
      </c>
      <c r="F657" s="698" t="s">
        <v>27</v>
      </c>
      <c r="G657" s="694">
        <v>2939</v>
      </c>
      <c r="H657" s="694"/>
      <c r="I657" s="695" t="s">
        <v>2040</v>
      </c>
      <c r="J657" s="696">
        <v>80</v>
      </c>
      <c r="K657" s="696" t="s">
        <v>3000</v>
      </c>
      <c r="L657" s="696"/>
      <c r="M657" s="696"/>
      <c r="N657" s="696"/>
      <c r="O657" s="696"/>
      <c r="P657" s="697">
        <v>4</v>
      </c>
      <c r="Q657" s="696">
        <v>80</v>
      </c>
      <c r="R657" s="1"/>
      <c r="S657" s="2"/>
      <c r="T657" s="3"/>
      <c r="U657" s="133"/>
      <c r="V657" s="133"/>
      <c r="W657" s="120"/>
    </row>
    <row r="658" spans="1:23" s="87" customFormat="1">
      <c r="A658" s="182" t="s">
        <v>3467</v>
      </c>
      <c r="B658" s="828"/>
      <c r="C658" s="742">
        <v>1</v>
      </c>
      <c r="D658" s="739">
        <v>1</v>
      </c>
      <c r="E658" s="698" t="s">
        <v>1936</v>
      </c>
      <c r="F658" s="809"/>
      <c r="G658" s="694"/>
      <c r="H658" s="694"/>
      <c r="I658" s="695"/>
      <c r="J658" s="696"/>
      <c r="K658" s="696" t="s">
        <v>3000</v>
      </c>
      <c r="L658" s="696"/>
      <c r="M658" s="696"/>
      <c r="N658" s="696"/>
      <c r="O658" s="696"/>
      <c r="P658" s="697">
        <v>0</v>
      </c>
      <c r="Q658" s="825">
        <v>0</v>
      </c>
      <c r="R658" s="1"/>
      <c r="S658" s="2"/>
      <c r="T658" s="3"/>
      <c r="U658" s="133"/>
      <c r="V658" s="133"/>
      <c r="W658" s="120"/>
    </row>
    <row r="659" spans="1:23" s="87" customFormat="1">
      <c r="A659" s="182" t="s">
        <v>3464</v>
      </c>
      <c r="B659" s="828"/>
      <c r="C659" s="742">
        <v>1</v>
      </c>
      <c r="D659" s="739">
        <v>1</v>
      </c>
      <c r="E659" s="698" t="s">
        <v>2897</v>
      </c>
      <c r="F659" s="698" t="s">
        <v>2046</v>
      </c>
      <c r="G659" s="694">
        <v>3113</v>
      </c>
      <c r="H659" s="694"/>
      <c r="I659" s="695" t="s">
        <v>2040</v>
      </c>
      <c r="J659" s="696">
        <v>20</v>
      </c>
      <c r="K659" s="696" t="s">
        <v>3000</v>
      </c>
      <c r="L659" s="696"/>
      <c r="M659" s="696"/>
      <c r="N659" s="696"/>
      <c r="O659" s="696"/>
      <c r="P659" s="697">
        <v>2</v>
      </c>
      <c r="Q659" s="696">
        <v>20</v>
      </c>
      <c r="R659" s="1"/>
      <c r="S659" s="2"/>
      <c r="T659" s="3"/>
      <c r="U659" s="133"/>
      <c r="V659" s="133"/>
      <c r="W659" s="120"/>
    </row>
    <row r="660" spans="1:23" s="87" customFormat="1">
      <c r="A660" s="182"/>
      <c r="B660" s="828"/>
      <c r="C660" s="742"/>
      <c r="D660" s="739"/>
      <c r="E660" s="698"/>
      <c r="F660" s="698"/>
      <c r="G660" s="694"/>
      <c r="H660" s="694"/>
      <c r="I660" s="695"/>
      <c r="J660" s="699"/>
      <c r="K660" s="696"/>
      <c r="L660" s="699"/>
      <c r="M660" s="699"/>
      <c r="N660" s="699"/>
      <c r="O660" s="699"/>
      <c r="P660" s="700"/>
      <c r="Q660" s="699"/>
      <c r="R660" s="1"/>
      <c r="S660" s="2"/>
      <c r="T660" s="3"/>
      <c r="U660" s="133"/>
      <c r="V660" s="133"/>
      <c r="W660" s="120"/>
    </row>
    <row r="661" spans="1:23" s="87" customFormat="1">
      <c r="A661" s="182" t="s">
        <v>3482</v>
      </c>
      <c r="B661" s="828"/>
      <c r="C661" s="743">
        <v>1</v>
      </c>
      <c r="D661" s="740">
        <v>10</v>
      </c>
      <c r="E661" s="701"/>
      <c r="F661" s="698" t="s">
        <v>1895</v>
      </c>
      <c r="G661" s="698">
        <v>8974</v>
      </c>
      <c r="H661" s="698"/>
      <c r="I661" s="695" t="s">
        <v>2040</v>
      </c>
      <c r="J661" s="688">
        <v>20</v>
      </c>
      <c r="K661" s="696" t="s">
        <v>3000</v>
      </c>
      <c r="L661" s="688"/>
      <c r="M661" s="688"/>
      <c r="N661" s="688"/>
      <c r="O661" s="688"/>
      <c r="P661" s="688">
        <v>5</v>
      </c>
      <c r="Q661" s="688">
        <v>100</v>
      </c>
      <c r="R661" s="1"/>
      <c r="S661" s="2"/>
      <c r="T661" s="3"/>
      <c r="U661" s="133"/>
      <c r="V661" s="133"/>
      <c r="W661" s="120"/>
    </row>
    <row r="662" spans="1:23" s="87" customFormat="1">
      <c r="A662" s="182" t="s">
        <v>3485</v>
      </c>
      <c r="B662" s="828"/>
      <c r="C662" s="743">
        <v>1</v>
      </c>
      <c r="D662" s="740">
        <v>10</v>
      </c>
      <c r="E662" s="701"/>
      <c r="F662" s="698" t="s">
        <v>1056</v>
      </c>
      <c r="G662" s="698">
        <v>9149</v>
      </c>
      <c r="H662" s="698"/>
      <c r="I662" s="695" t="s">
        <v>2040</v>
      </c>
      <c r="J662" s="688">
        <v>10</v>
      </c>
      <c r="K662" s="696" t="s">
        <v>3000</v>
      </c>
      <c r="L662" s="688"/>
      <c r="M662" s="688"/>
      <c r="N662" s="688"/>
      <c r="O662" s="688"/>
      <c r="P662" s="688">
        <v>9</v>
      </c>
      <c r="Q662" s="688">
        <v>90</v>
      </c>
      <c r="R662" s="1"/>
      <c r="S662" s="2"/>
      <c r="T662" s="3"/>
      <c r="U662" s="133"/>
      <c r="V662" s="133"/>
      <c r="W662" s="120"/>
    </row>
    <row r="663" spans="1:23" s="87" customFormat="1">
      <c r="A663" s="182" t="s">
        <v>3482</v>
      </c>
      <c r="B663" s="828"/>
      <c r="C663" s="743">
        <v>1</v>
      </c>
      <c r="D663" s="740">
        <v>10</v>
      </c>
      <c r="E663" s="701"/>
      <c r="F663" s="698" t="s">
        <v>1893</v>
      </c>
      <c r="G663" s="698">
        <v>9185</v>
      </c>
      <c r="H663" s="698"/>
      <c r="I663" s="695" t="s">
        <v>2040</v>
      </c>
      <c r="J663" s="688">
        <v>10</v>
      </c>
      <c r="K663" s="696" t="s">
        <v>3000</v>
      </c>
      <c r="L663" s="688"/>
      <c r="M663" s="688"/>
      <c r="N663" s="688"/>
      <c r="O663" s="688"/>
      <c r="P663" s="688">
        <v>9</v>
      </c>
      <c r="Q663" s="688">
        <v>90</v>
      </c>
      <c r="R663" s="1"/>
      <c r="S663" s="2"/>
      <c r="T663" s="3"/>
      <c r="U663" s="133"/>
      <c r="V663" s="133"/>
      <c r="W663" s="120"/>
    </row>
    <row r="664" spans="1:23" s="87" customFormat="1">
      <c r="A664" s="182"/>
      <c r="B664" s="828"/>
      <c r="C664" s="743"/>
      <c r="D664" s="740"/>
      <c r="E664" s="701"/>
      <c r="F664" s="698"/>
      <c r="G664" s="698"/>
      <c r="H664" s="698"/>
      <c r="I664" s="695"/>
      <c r="J664" s="688"/>
      <c r="K664" s="696"/>
      <c r="L664" s="688"/>
      <c r="M664" s="688"/>
      <c r="N664" s="688"/>
      <c r="O664" s="688"/>
      <c r="P664" s="688"/>
      <c r="Q664" s="688"/>
      <c r="R664" s="1"/>
      <c r="S664" s="2"/>
      <c r="T664" s="3"/>
      <c r="U664" s="133"/>
      <c r="V664" s="133"/>
      <c r="W664" s="120"/>
    </row>
    <row r="665" spans="1:23" s="87" customFormat="1">
      <c r="A665" s="182" t="s">
        <v>3485</v>
      </c>
      <c r="B665" s="828"/>
      <c r="C665" s="743">
        <v>2</v>
      </c>
      <c r="D665" s="740">
        <v>10</v>
      </c>
      <c r="E665" s="701"/>
      <c r="F665" s="698" t="s">
        <v>1336</v>
      </c>
      <c r="G665" s="698">
        <v>9220</v>
      </c>
      <c r="H665" s="698"/>
      <c r="I665" s="695" t="s">
        <v>2040</v>
      </c>
      <c r="J665" s="688">
        <v>40</v>
      </c>
      <c r="K665" s="696" t="s">
        <v>3000</v>
      </c>
      <c r="L665" s="688"/>
      <c r="M665" s="688"/>
      <c r="N665" s="688"/>
      <c r="O665" s="688"/>
      <c r="P665" s="688">
        <v>2</v>
      </c>
      <c r="Q665" s="688">
        <v>80</v>
      </c>
      <c r="R665" s="1"/>
      <c r="S665" s="2"/>
      <c r="T665" s="3"/>
      <c r="U665" s="133"/>
      <c r="V665" s="133"/>
      <c r="W665" s="120"/>
    </row>
    <row r="666" spans="1:23" s="87" customFormat="1">
      <c r="A666" s="182" t="s">
        <v>3482</v>
      </c>
      <c r="B666" s="828"/>
      <c r="C666" s="743">
        <v>2</v>
      </c>
      <c r="D666" s="740">
        <v>10</v>
      </c>
      <c r="E666" s="701"/>
      <c r="F666" s="698" t="s">
        <v>1381</v>
      </c>
      <c r="G666" s="698">
        <v>9451</v>
      </c>
      <c r="H666" s="698"/>
      <c r="I666" s="695" t="s">
        <v>2040</v>
      </c>
      <c r="J666" s="688">
        <v>10</v>
      </c>
      <c r="K666" s="696" t="s">
        <v>3000</v>
      </c>
      <c r="L666" s="688"/>
      <c r="M666" s="688"/>
      <c r="N666" s="688"/>
      <c r="O666" s="688"/>
      <c r="P666" s="688">
        <v>14</v>
      </c>
      <c r="Q666" s="688">
        <v>140</v>
      </c>
      <c r="R666" s="1"/>
      <c r="S666" s="2"/>
      <c r="T666" s="3"/>
      <c r="U666" s="133"/>
      <c r="V666" s="133"/>
      <c r="W666" s="120"/>
    </row>
    <row r="667" spans="1:23" s="87" customFormat="1">
      <c r="A667" s="182" t="s">
        <v>3482</v>
      </c>
      <c r="B667" s="828"/>
      <c r="C667" s="743">
        <v>4</v>
      </c>
      <c r="D667" s="740">
        <v>10</v>
      </c>
      <c r="E667" s="701"/>
      <c r="F667" s="698" t="s">
        <v>1333</v>
      </c>
      <c r="G667" s="698">
        <v>9247</v>
      </c>
      <c r="H667" s="698"/>
      <c r="I667" s="695" t="s">
        <v>2040</v>
      </c>
      <c r="J667" s="688">
        <v>10</v>
      </c>
      <c r="K667" s="696" t="s">
        <v>3000</v>
      </c>
      <c r="L667" s="688"/>
      <c r="M667" s="688"/>
      <c r="N667" s="688"/>
      <c r="O667" s="688"/>
      <c r="P667" s="688">
        <v>20</v>
      </c>
      <c r="Q667" s="688">
        <v>200</v>
      </c>
      <c r="R667" s="1"/>
      <c r="S667" s="2"/>
      <c r="T667" s="3"/>
      <c r="U667" s="133"/>
      <c r="V667" s="133"/>
      <c r="W667" s="120"/>
    </row>
    <row r="668" spans="1:23" s="87" customFormat="1">
      <c r="A668" s="182" t="s">
        <v>3485</v>
      </c>
      <c r="B668" s="828"/>
      <c r="C668" s="743">
        <v>3</v>
      </c>
      <c r="D668" s="740">
        <v>10</v>
      </c>
      <c r="E668" s="701"/>
      <c r="F668" s="698" t="s">
        <v>1339</v>
      </c>
      <c r="G668" s="698"/>
      <c r="H668" s="698"/>
      <c r="I668" s="695" t="s">
        <v>2040</v>
      </c>
      <c r="J668" s="688">
        <v>20</v>
      </c>
      <c r="K668" s="696" t="s">
        <v>3000</v>
      </c>
      <c r="L668" s="688"/>
      <c r="M668" s="688"/>
      <c r="N668" s="688"/>
      <c r="O668" s="688"/>
      <c r="P668" s="688">
        <v>9</v>
      </c>
      <c r="Q668" s="688">
        <v>180</v>
      </c>
      <c r="R668" s="1"/>
      <c r="S668" s="2"/>
      <c r="T668" s="3"/>
      <c r="U668" s="133"/>
      <c r="V668" s="133"/>
      <c r="W668" s="120"/>
    </row>
    <row r="669" spans="1:23" s="87" customFormat="1">
      <c r="A669" s="182" t="s">
        <v>4465</v>
      </c>
      <c r="B669" s="828"/>
      <c r="C669" s="743">
        <v>2</v>
      </c>
      <c r="D669" s="740">
        <v>10</v>
      </c>
      <c r="E669" s="701"/>
      <c r="F669" s="698" t="s">
        <v>1340</v>
      </c>
      <c r="G669" s="698">
        <v>9194</v>
      </c>
      <c r="H669" s="698"/>
      <c r="I669" s="695" t="s">
        <v>2040</v>
      </c>
      <c r="J669" s="688">
        <v>10</v>
      </c>
      <c r="K669" s="696" t="s">
        <v>3000</v>
      </c>
      <c r="L669" s="688"/>
      <c r="M669" s="688"/>
      <c r="N669" s="688"/>
      <c r="O669" s="688"/>
      <c r="P669" s="688">
        <v>8</v>
      </c>
      <c r="Q669" s="688">
        <v>80</v>
      </c>
      <c r="R669" s="1"/>
      <c r="S669" s="2"/>
      <c r="T669" s="3"/>
      <c r="U669" s="133"/>
      <c r="V669" s="133"/>
      <c r="W669" s="120"/>
    </row>
    <row r="670" spans="1:23" s="87" customFormat="1">
      <c r="A670" s="182" t="s">
        <v>3477</v>
      </c>
      <c r="B670" s="828"/>
      <c r="C670" s="743">
        <v>3</v>
      </c>
      <c r="D670" s="740">
        <v>10</v>
      </c>
      <c r="E670" s="701"/>
      <c r="F670" s="698" t="s">
        <v>1341</v>
      </c>
      <c r="G670" s="698">
        <v>9152</v>
      </c>
      <c r="H670" s="698"/>
      <c r="I670" s="695" t="s">
        <v>2040</v>
      </c>
      <c r="J670" s="688">
        <v>40</v>
      </c>
      <c r="K670" s="696" t="s">
        <v>3000</v>
      </c>
      <c r="L670" s="688"/>
      <c r="M670" s="688"/>
      <c r="N670" s="688"/>
      <c r="O670" s="688"/>
      <c r="P670" s="688">
        <v>2</v>
      </c>
      <c r="Q670" s="688">
        <v>80</v>
      </c>
      <c r="R670" s="1"/>
      <c r="S670" s="2"/>
      <c r="T670" s="3"/>
      <c r="U670" s="133"/>
      <c r="V670" s="133"/>
      <c r="W670" s="120"/>
    </row>
    <row r="671" spans="1:23" s="87" customFormat="1">
      <c r="A671" s="182" t="s">
        <v>3477</v>
      </c>
      <c r="B671" s="828"/>
      <c r="C671" s="743">
        <v>3</v>
      </c>
      <c r="D671" s="740">
        <v>10</v>
      </c>
      <c r="E671" s="701"/>
      <c r="F671" s="698" t="s">
        <v>1342</v>
      </c>
      <c r="G671" s="698">
        <v>9151</v>
      </c>
      <c r="H671" s="698"/>
      <c r="I671" s="695" t="s">
        <v>2040</v>
      </c>
      <c r="J671" s="688">
        <v>80</v>
      </c>
      <c r="K671" s="696" t="s">
        <v>3000</v>
      </c>
      <c r="L671" s="688"/>
      <c r="M671" s="688"/>
      <c r="N671" s="688"/>
      <c r="O671" s="688"/>
      <c r="P671" s="688">
        <v>1</v>
      </c>
      <c r="Q671" s="688">
        <v>80</v>
      </c>
      <c r="R671" s="1"/>
      <c r="S671" s="2"/>
      <c r="T671" s="3"/>
      <c r="U671" s="133"/>
      <c r="V671" s="133"/>
      <c r="W671" s="120"/>
    </row>
    <row r="672" spans="1:23" s="87" customFormat="1">
      <c r="A672" s="182" t="s">
        <v>3477</v>
      </c>
      <c r="B672" s="828"/>
      <c r="C672" s="743">
        <v>3</v>
      </c>
      <c r="D672" s="740">
        <v>10</v>
      </c>
      <c r="E672" s="701"/>
      <c r="F672" s="698" t="s">
        <v>1343</v>
      </c>
      <c r="G672" s="698">
        <v>9225</v>
      </c>
      <c r="H672" s="698"/>
      <c r="I672" s="695" t="s">
        <v>2040</v>
      </c>
      <c r="J672" s="688">
        <v>40</v>
      </c>
      <c r="K672" s="696" t="s">
        <v>3000</v>
      </c>
      <c r="L672" s="688"/>
      <c r="M672" s="688"/>
      <c r="N672" s="688"/>
      <c r="O672" s="688"/>
      <c r="P672" s="688">
        <v>2</v>
      </c>
      <c r="Q672" s="688">
        <v>80</v>
      </c>
      <c r="R672" s="1"/>
      <c r="S672" s="2"/>
      <c r="T672" s="3"/>
      <c r="U672" s="133"/>
      <c r="V672" s="133"/>
      <c r="W672" s="120"/>
    </row>
    <row r="673" spans="1:23" s="87" customFormat="1">
      <c r="A673" s="182" t="s">
        <v>3474</v>
      </c>
      <c r="B673" s="828"/>
      <c r="C673" s="743">
        <v>3</v>
      </c>
      <c r="D673" s="740">
        <v>10</v>
      </c>
      <c r="E673" s="701" t="s">
        <v>1966</v>
      </c>
      <c r="F673" s="698" t="s">
        <v>2053</v>
      </c>
      <c r="G673" s="698">
        <v>9488</v>
      </c>
      <c r="H673" s="698"/>
      <c r="I673" s="695" t="s">
        <v>2040</v>
      </c>
      <c r="J673" s="688">
        <v>10</v>
      </c>
      <c r="K673" s="696" t="s">
        <v>3000</v>
      </c>
      <c r="L673" s="688"/>
      <c r="M673" s="688"/>
      <c r="N673" s="688"/>
      <c r="O673" s="688"/>
      <c r="P673" s="688">
        <v>3</v>
      </c>
      <c r="Q673" s="688">
        <v>30</v>
      </c>
      <c r="R673" s="1"/>
      <c r="S673" s="2"/>
      <c r="T673" s="3"/>
      <c r="U673" s="133"/>
      <c r="V673" s="133"/>
      <c r="W673" s="120"/>
    </row>
    <row r="674" spans="1:23" s="87" customFormat="1">
      <c r="A674" s="182" t="s">
        <v>3474</v>
      </c>
      <c r="B674" s="828"/>
      <c r="C674" s="743">
        <v>3</v>
      </c>
      <c r="D674" s="740">
        <v>10</v>
      </c>
      <c r="E674" s="701" t="s">
        <v>1966</v>
      </c>
      <c r="F674" s="698" t="s">
        <v>2054</v>
      </c>
      <c r="G674" s="698">
        <v>9443</v>
      </c>
      <c r="H674" s="698"/>
      <c r="I674" s="695" t="s">
        <v>2040</v>
      </c>
      <c r="J674" s="688">
        <v>15</v>
      </c>
      <c r="K674" s="696" t="s">
        <v>3000</v>
      </c>
      <c r="L674" s="688"/>
      <c r="M674" s="688"/>
      <c r="N674" s="688"/>
      <c r="O674" s="688"/>
      <c r="P674" s="688">
        <v>2</v>
      </c>
      <c r="Q674" s="688">
        <v>30</v>
      </c>
      <c r="R674" s="1"/>
      <c r="S674" s="2"/>
      <c r="T674" s="3"/>
      <c r="U674" s="133"/>
      <c r="V674" s="133"/>
      <c r="W674" s="120"/>
    </row>
    <row r="675" spans="1:23" s="87" customFormat="1">
      <c r="A675" s="182" t="s">
        <v>3474</v>
      </c>
      <c r="B675" s="828"/>
      <c r="C675" s="743">
        <v>3</v>
      </c>
      <c r="D675" s="740">
        <v>10</v>
      </c>
      <c r="E675" s="701" t="s">
        <v>3476</v>
      </c>
      <c r="F675" s="698" t="s">
        <v>2055</v>
      </c>
      <c r="G675" s="698">
        <v>9457</v>
      </c>
      <c r="H675" s="698"/>
      <c r="I675" s="695" t="s">
        <v>2040</v>
      </c>
      <c r="J675" s="688">
        <v>25</v>
      </c>
      <c r="K675" s="696" t="s">
        <v>3000</v>
      </c>
      <c r="L675" s="688"/>
      <c r="M675" s="688"/>
      <c r="N675" s="688"/>
      <c r="O675" s="688"/>
      <c r="P675" s="688">
        <v>1</v>
      </c>
      <c r="Q675" s="688">
        <v>25</v>
      </c>
      <c r="R675" s="1"/>
      <c r="S675" s="2"/>
      <c r="T675" s="3"/>
      <c r="U675" s="133"/>
      <c r="V675" s="133"/>
      <c r="W675" s="120"/>
    </row>
    <row r="676" spans="1:23" s="87" customFormat="1">
      <c r="A676" s="182" t="s">
        <v>3474</v>
      </c>
      <c r="B676" s="828"/>
      <c r="C676" s="743">
        <v>3</v>
      </c>
      <c r="D676" s="740">
        <v>10</v>
      </c>
      <c r="E676" s="701" t="s">
        <v>1966</v>
      </c>
      <c r="F676" s="698" t="s">
        <v>2056</v>
      </c>
      <c r="G676" s="698">
        <v>9428</v>
      </c>
      <c r="H676" s="698"/>
      <c r="I676" s="695" t="s">
        <v>2040</v>
      </c>
      <c r="J676" s="688">
        <v>30</v>
      </c>
      <c r="K676" s="696" t="s">
        <v>3000</v>
      </c>
      <c r="L676" s="688"/>
      <c r="M676" s="688"/>
      <c r="N676" s="688"/>
      <c r="O676" s="688"/>
      <c r="P676" s="688">
        <v>1</v>
      </c>
      <c r="Q676" s="688">
        <v>30</v>
      </c>
      <c r="R676" s="1"/>
      <c r="S676" s="2"/>
      <c r="T676" s="3"/>
      <c r="U676" s="133"/>
      <c r="V676" s="133"/>
      <c r="W676" s="120"/>
    </row>
    <row r="677" spans="1:23" s="87" customFormat="1">
      <c r="A677" s="182" t="s">
        <v>3474</v>
      </c>
      <c r="B677" s="828"/>
      <c r="C677" s="743">
        <v>3</v>
      </c>
      <c r="D677" s="740">
        <v>10</v>
      </c>
      <c r="E677" s="701" t="s">
        <v>1966</v>
      </c>
      <c r="F677" s="698" t="s">
        <v>2057</v>
      </c>
      <c r="G677" s="698">
        <v>9459</v>
      </c>
      <c r="H677" s="698"/>
      <c r="I677" s="695" t="s">
        <v>2040</v>
      </c>
      <c r="J677" s="688">
        <v>13</v>
      </c>
      <c r="K677" s="696" t="s">
        <v>3000</v>
      </c>
      <c r="L677" s="688"/>
      <c r="M677" s="688"/>
      <c r="N677" s="688"/>
      <c r="O677" s="688"/>
      <c r="P677" s="688">
        <v>2</v>
      </c>
      <c r="Q677" s="688">
        <v>26</v>
      </c>
      <c r="R677" s="1"/>
      <c r="S677" s="2"/>
      <c r="T677" s="3"/>
      <c r="U677" s="133"/>
      <c r="V677" s="133"/>
      <c r="W677" s="120"/>
    </row>
    <row r="678" spans="1:23" s="87" customFormat="1">
      <c r="A678" s="182" t="s">
        <v>3474</v>
      </c>
      <c r="B678" s="828"/>
      <c r="C678" s="743">
        <v>3</v>
      </c>
      <c r="D678" s="740">
        <v>10</v>
      </c>
      <c r="E678" s="701" t="s">
        <v>3476</v>
      </c>
      <c r="F678" s="698" t="s">
        <v>2057</v>
      </c>
      <c r="G678" s="698">
        <v>9459</v>
      </c>
      <c r="H678" s="698"/>
      <c r="I678" s="695" t="s">
        <v>2040</v>
      </c>
      <c r="J678" s="688">
        <v>14</v>
      </c>
      <c r="K678" s="696" t="s">
        <v>3000</v>
      </c>
      <c r="L678" s="688"/>
      <c r="M678" s="688"/>
      <c r="N678" s="688"/>
      <c r="O678" s="688"/>
      <c r="P678" s="688">
        <v>1</v>
      </c>
      <c r="Q678" s="688">
        <v>14</v>
      </c>
      <c r="R678" s="1"/>
      <c r="S678" s="2"/>
      <c r="T678" s="3"/>
      <c r="U678" s="133"/>
      <c r="V678" s="133"/>
      <c r="W678" s="120"/>
    </row>
    <row r="679" spans="1:23" s="87" customFormat="1">
      <c r="A679" s="182" t="s">
        <v>3474</v>
      </c>
      <c r="B679" s="828"/>
      <c r="C679" s="743">
        <v>4</v>
      </c>
      <c r="D679" s="740">
        <v>10</v>
      </c>
      <c r="E679" s="701" t="s">
        <v>3476</v>
      </c>
      <c r="F679" s="698" t="s">
        <v>2058</v>
      </c>
      <c r="G679" s="698">
        <v>9459</v>
      </c>
      <c r="H679" s="698"/>
      <c r="I679" s="695" t="s">
        <v>2040</v>
      </c>
      <c r="J679" s="688">
        <v>8</v>
      </c>
      <c r="K679" s="696" t="s">
        <v>3000</v>
      </c>
      <c r="L679" s="688"/>
      <c r="M679" s="688"/>
      <c r="N679" s="688"/>
      <c r="O679" s="688"/>
      <c r="P679" s="688">
        <v>2</v>
      </c>
      <c r="Q679" s="688">
        <v>16</v>
      </c>
      <c r="R679" s="1"/>
      <c r="S679" s="2"/>
      <c r="T679" s="3"/>
      <c r="U679" s="133"/>
      <c r="V679" s="133"/>
      <c r="W679" s="120"/>
    </row>
    <row r="680" spans="1:23" s="87" customFormat="1">
      <c r="A680" s="182" t="s">
        <v>3474</v>
      </c>
      <c r="B680" s="828"/>
      <c r="C680" s="743">
        <v>4</v>
      </c>
      <c r="D680" s="740">
        <v>10</v>
      </c>
      <c r="E680" s="701" t="s">
        <v>3476</v>
      </c>
      <c r="F680" s="698" t="s">
        <v>2058</v>
      </c>
      <c r="G680" s="698">
        <v>9459</v>
      </c>
      <c r="H680" s="698"/>
      <c r="I680" s="695" t="s">
        <v>2040</v>
      </c>
      <c r="J680" s="688">
        <v>9</v>
      </c>
      <c r="K680" s="696" t="s">
        <v>3000</v>
      </c>
      <c r="L680" s="688"/>
      <c r="M680" s="688"/>
      <c r="N680" s="688"/>
      <c r="O680" s="688"/>
      <c r="P680" s="688">
        <v>1</v>
      </c>
      <c r="Q680" s="688">
        <v>9</v>
      </c>
      <c r="R680" s="1"/>
      <c r="S680" s="2"/>
      <c r="T680" s="3"/>
      <c r="U680" s="133"/>
      <c r="V680" s="133"/>
      <c r="W680" s="120"/>
    </row>
    <row r="681" spans="1:23" s="87" customFormat="1">
      <c r="A681" s="182" t="s">
        <v>3477</v>
      </c>
      <c r="B681" s="828"/>
      <c r="C681" s="743">
        <v>5</v>
      </c>
      <c r="D681" s="740">
        <v>10</v>
      </c>
      <c r="E681" s="701" t="s">
        <v>3476</v>
      </c>
      <c r="F681" s="698" t="s">
        <v>1344</v>
      </c>
      <c r="G681" s="698">
        <v>8024</v>
      </c>
      <c r="H681" s="698"/>
      <c r="I681" s="695" t="s">
        <v>2040</v>
      </c>
      <c r="J681" s="688">
        <v>25</v>
      </c>
      <c r="K681" s="696" t="s">
        <v>3000</v>
      </c>
      <c r="L681" s="688"/>
      <c r="M681" s="688"/>
      <c r="N681" s="688"/>
      <c r="O681" s="688"/>
      <c r="P681" s="688">
        <v>2</v>
      </c>
      <c r="Q681" s="688">
        <v>50</v>
      </c>
      <c r="R681" s="1"/>
      <c r="S681" s="2"/>
      <c r="T681" s="3"/>
      <c r="U681" s="133"/>
      <c r="V681" s="133"/>
      <c r="W681" s="120"/>
    </row>
    <row r="682" spans="1:23" s="87" customFormat="1">
      <c r="A682" s="182" t="s">
        <v>3477</v>
      </c>
      <c r="B682" s="828"/>
      <c r="C682" s="743">
        <v>4</v>
      </c>
      <c r="D682" s="740">
        <v>10</v>
      </c>
      <c r="E682" s="701" t="s">
        <v>3476</v>
      </c>
      <c r="F682" s="698" t="s">
        <v>2059</v>
      </c>
      <c r="G682" s="698">
        <v>8016</v>
      </c>
      <c r="H682" s="698"/>
      <c r="I682" s="695" t="s">
        <v>2040</v>
      </c>
      <c r="J682" s="688">
        <v>30</v>
      </c>
      <c r="K682" s="696" t="s">
        <v>3000</v>
      </c>
      <c r="L682" s="688"/>
      <c r="M682" s="688"/>
      <c r="N682" s="688"/>
      <c r="O682" s="688"/>
      <c r="P682" s="688">
        <v>1</v>
      </c>
      <c r="Q682" s="688">
        <v>30</v>
      </c>
      <c r="R682" s="1"/>
      <c r="S682" s="2"/>
      <c r="T682" s="3"/>
      <c r="U682" s="133"/>
      <c r="V682" s="133"/>
      <c r="W682" s="120"/>
    </row>
    <row r="683" spans="1:23" s="87" customFormat="1">
      <c r="A683" s="182" t="s">
        <v>3477</v>
      </c>
      <c r="B683" s="828"/>
      <c r="C683" s="743">
        <v>5</v>
      </c>
      <c r="D683" s="740">
        <v>10</v>
      </c>
      <c r="E683" s="701" t="s">
        <v>3476</v>
      </c>
      <c r="F683" s="698" t="s">
        <v>1345</v>
      </c>
      <c r="G683" s="698">
        <v>8002</v>
      </c>
      <c r="H683" s="698"/>
      <c r="I683" s="695" t="s">
        <v>2040</v>
      </c>
      <c r="J683" s="688">
        <v>30</v>
      </c>
      <c r="K683" s="696" t="s">
        <v>3000</v>
      </c>
      <c r="L683" s="688"/>
      <c r="M683" s="688"/>
      <c r="N683" s="688"/>
      <c r="O683" s="688"/>
      <c r="P683" s="688">
        <v>1</v>
      </c>
      <c r="Q683" s="688">
        <v>30</v>
      </c>
      <c r="R683" s="1"/>
      <c r="S683" s="2"/>
      <c r="T683" s="3"/>
      <c r="U683" s="133"/>
      <c r="V683" s="133"/>
      <c r="W683" s="120"/>
    </row>
    <row r="684" spans="1:23" s="87" customFormat="1">
      <c r="A684" s="182" t="s">
        <v>3478</v>
      </c>
      <c r="B684" s="828"/>
      <c r="C684" s="743">
        <v>5</v>
      </c>
      <c r="D684" s="740">
        <v>10</v>
      </c>
      <c r="E684" s="701" t="s">
        <v>3476</v>
      </c>
      <c r="F684" s="698" t="s">
        <v>2060</v>
      </c>
      <c r="G684" s="698">
        <v>8984</v>
      </c>
      <c r="H684" s="698"/>
      <c r="I684" s="695" t="s">
        <v>2040</v>
      </c>
      <c r="J684" s="688">
        <v>10</v>
      </c>
      <c r="K684" s="696" t="s">
        <v>3000</v>
      </c>
      <c r="L684" s="688"/>
      <c r="M684" s="688"/>
      <c r="N684" s="688"/>
      <c r="O684" s="688"/>
      <c r="P684" s="688">
        <v>5</v>
      </c>
      <c r="Q684" s="688">
        <v>50</v>
      </c>
      <c r="R684" s="1"/>
      <c r="S684" s="2"/>
      <c r="T684" s="3"/>
      <c r="U684" s="133"/>
      <c r="V684" s="133"/>
      <c r="W684" s="120"/>
    </row>
    <row r="685" spans="1:23" s="87" customFormat="1">
      <c r="A685" s="182" t="s">
        <v>3477</v>
      </c>
      <c r="B685" s="828"/>
      <c r="C685" s="743">
        <v>5</v>
      </c>
      <c r="D685" s="740">
        <v>10</v>
      </c>
      <c r="E685" s="701" t="s">
        <v>3476</v>
      </c>
      <c r="F685" s="698" t="s">
        <v>1346</v>
      </c>
      <c r="G685" s="698">
        <v>8026</v>
      </c>
      <c r="H685" s="698"/>
      <c r="I685" s="695" t="s">
        <v>2040</v>
      </c>
      <c r="J685" s="688">
        <v>40</v>
      </c>
      <c r="K685" s="696" t="s">
        <v>3000</v>
      </c>
      <c r="L685" s="688"/>
      <c r="M685" s="688"/>
      <c r="N685" s="688"/>
      <c r="O685" s="688"/>
      <c r="P685" s="688">
        <v>1</v>
      </c>
      <c r="Q685" s="688">
        <v>40</v>
      </c>
      <c r="R685" s="1"/>
      <c r="S685" s="2"/>
      <c r="T685" s="3"/>
      <c r="U685" s="133"/>
      <c r="V685" s="133"/>
      <c r="W685" s="120"/>
    </row>
    <row r="686" spans="1:23" s="87" customFormat="1">
      <c r="A686" s="182" t="s">
        <v>3478</v>
      </c>
      <c r="B686" s="828"/>
      <c r="C686" s="743">
        <v>5</v>
      </c>
      <c r="D686" s="740">
        <v>10</v>
      </c>
      <c r="E686" s="701" t="s">
        <v>3476</v>
      </c>
      <c r="F686" s="698" t="s">
        <v>1348</v>
      </c>
      <c r="G686" s="698">
        <v>8341</v>
      </c>
      <c r="H686" s="698"/>
      <c r="I686" s="695" t="s">
        <v>2040</v>
      </c>
      <c r="J686" s="688">
        <v>20</v>
      </c>
      <c r="K686" s="696" t="s">
        <v>3000</v>
      </c>
      <c r="L686" s="688"/>
      <c r="M686" s="688"/>
      <c r="N686" s="688"/>
      <c r="O686" s="688"/>
      <c r="P686" s="688">
        <v>2</v>
      </c>
      <c r="Q686" s="688">
        <v>40</v>
      </c>
      <c r="R686" s="1"/>
      <c r="S686" s="2"/>
      <c r="T686" s="3"/>
      <c r="U686" s="133"/>
      <c r="V686" s="133"/>
      <c r="W686" s="120"/>
    </row>
    <row r="687" spans="1:23" s="87" customFormat="1">
      <c r="A687" s="182" t="s">
        <v>3478</v>
      </c>
      <c r="B687" s="828"/>
      <c r="C687" s="743">
        <v>5</v>
      </c>
      <c r="D687" s="740">
        <v>10</v>
      </c>
      <c r="E687" s="701"/>
      <c r="F687" s="698" t="s">
        <v>1350</v>
      </c>
      <c r="G687" s="698">
        <v>8404</v>
      </c>
      <c r="H687" s="698"/>
      <c r="I687" s="695" t="s">
        <v>2040</v>
      </c>
      <c r="J687" s="688">
        <v>17</v>
      </c>
      <c r="K687" s="696" t="s">
        <v>3000</v>
      </c>
      <c r="L687" s="688"/>
      <c r="M687" s="688"/>
      <c r="N687" s="688"/>
      <c r="O687" s="688"/>
      <c r="P687" s="688">
        <v>1</v>
      </c>
      <c r="Q687" s="688">
        <v>17</v>
      </c>
      <c r="R687" s="1"/>
      <c r="S687" s="2"/>
      <c r="T687" s="3"/>
      <c r="U687" s="133"/>
      <c r="V687" s="133"/>
      <c r="W687" s="120"/>
    </row>
    <row r="688" spans="1:23" s="87" customFormat="1">
      <c r="A688" s="182" t="s">
        <v>3478</v>
      </c>
      <c r="B688" s="828"/>
      <c r="C688" s="743">
        <v>5</v>
      </c>
      <c r="D688" s="740">
        <v>10</v>
      </c>
      <c r="E688" s="701"/>
      <c r="F688" s="698" t="s">
        <v>1350</v>
      </c>
      <c r="G688" s="698">
        <v>8404</v>
      </c>
      <c r="H688" s="698"/>
      <c r="I688" s="695" t="s">
        <v>2040</v>
      </c>
      <c r="J688" s="688">
        <v>13</v>
      </c>
      <c r="K688" s="696" t="s">
        <v>3000</v>
      </c>
      <c r="L688" s="688"/>
      <c r="M688" s="688"/>
      <c r="N688" s="688"/>
      <c r="O688" s="688"/>
      <c r="P688" s="688">
        <v>1</v>
      </c>
      <c r="Q688" s="688">
        <v>13</v>
      </c>
      <c r="R688" s="1"/>
      <c r="S688" s="2"/>
      <c r="T688" s="3"/>
      <c r="U688" s="133"/>
      <c r="V688" s="133"/>
      <c r="W688" s="120"/>
    </row>
    <row r="689" spans="1:23" s="127" customFormat="1">
      <c r="A689" s="880" t="s">
        <v>4463</v>
      </c>
      <c r="B689" s="398"/>
      <c r="C689" s="960">
        <v>5</v>
      </c>
      <c r="D689" s="961">
        <v>10</v>
      </c>
      <c r="E689" s="1113"/>
      <c r="F689" s="809" t="s">
        <v>1351</v>
      </c>
      <c r="G689" s="809">
        <v>9300</v>
      </c>
      <c r="H689" s="809"/>
      <c r="I689" s="909" t="s">
        <v>2040</v>
      </c>
      <c r="J689" s="819">
        <v>20</v>
      </c>
      <c r="K689" s="825" t="s">
        <v>3000</v>
      </c>
      <c r="L689" s="819"/>
      <c r="M689" s="819"/>
      <c r="N689" s="819"/>
      <c r="O689" s="819"/>
      <c r="P689" s="819">
        <v>0</v>
      </c>
      <c r="Q689" s="819">
        <v>0</v>
      </c>
      <c r="R689" s="884"/>
      <c r="S689" s="885"/>
      <c r="T689" s="886"/>
      <c r="U689" s="887"/>
      <c r="V689" s="887"/>
      <c r="W689" s="888"/>
    </row>
    <row r="690" spans="1:23" s="87" customFormat="1">
      <c r="A690" s="182"/>
      <c r="B690" s="828"/>
      <c r="C690" s="743"/>
      <c r="D690" s="740"/>
      <c r="E690" s="701"/>
      <c r="F690" s="698"/>
      <c r="G690" s="698"/>
      <c r="H690" s="698"/>
      <c r="I690" s="695"/>
      <c r="J690" s="688"/>
      <c r="K690" s="696"/>
      <c r="L690" s="688"/>
      <c r="M690" s="688"/>
      <c r="N690" s="688"/>
      <c r="O690" s="688"/>
      <c r="P690" s="688"/>
      <c r="Q690" s="688"/>
      <c r="R690" s="1"/>
      <c r="S690" s="2"/>
      <c r="T690" s="3"/>
      <c r="U690" s="133"/>
      <c r="V690" s="133"/>
      <c r="W690" s="120"/>
    </row>
    <row r="691" spans="1:23" s="87" customFormat="1">
      <c r="A691" s="182" t="s">
        <v>3482</v>
      </c>
      <c r="B691" s="828"/>
      <c r="C691" s="743">
        <v>5</v>
      </c>
      <c r="D691" s="740">
        <v>10</v>
      </c>
      <c r="E691" s="701"/>
      <c r="F691" s="698" t="s">
        <v>2061</v>
      </c>
      <c r="G691" s="698">
        <v>8988</v>
      </c>
      <c r="H691" s="698"/>
      <c r="I691" s="695" t="s">
        <v>2040</v>
      </c>
      <c r="J691" s="688">
        <v>40</v>
      </c>
      <c r="K691" s="696" t="s">
        <v>3000</v>
      </c>
      <c r="L691" s="688"/>
      <c r="M691" s="688"/>
      <c r="N691" s="688"/>
      <c r="O691" s="688"/>
      <c r="P691" s="688">
        <v>1</v>
      </c>
      <c r="Q691" s="688">
        <v>40</v>
      </c>
      <c r="R691" s="1"/>
      <c r="S691" s="2"/>
      <c r="T691" s="3"/>
      <c r="U691" s="133"/>
      <c r="V691" s="133"/>
      <c r="W691" s="120"/>
    </row>
    <row r="692" spans="1:23" s="87" customFormat="1">
      <c r="A692" s="182" t="s">
        <v>3484</v>
      </c>
      <c r="B692" s="828"/>
      <c r="C692" s="743">
        <v>5</v>
      </c>
      <c r="D692" s="740">
        <v>10</v>
      </c>
      <c r="E692" s="701"/>
      <c r="F692" s="698" t="s">
        <v>1352</v>
      </c>
      <c r="G692" s="698">
        <v>8845</v>
      </c>
      <c r="H692" s="698"/>
      <c r="I692" s="695" t="s">
        <v>2040</v>
      </c>
      <c r="J692" s="688">
        <v>10</v>
      </c>
      <c r="K692" s="696" t="s">
        <v>3000</v>
      </c>
      <c r="L692" s="688"/>
      <c r="M692" s="688"/>
      <c r="N692" s="688"/>
      <c r="O692" s="688"/>
      <c r="P692" s="688">
        <v>4</v>
      </c>
      <c r="Q692" s="688">
        <v>40</v>
      </c>
      <c r="R692" s="1"/>
      <c r="S692" s="2"/>
      <c r="T692" s="3"/>
      <c r="U692" s="133"/>
      <c r="V692" s="133"/>
      <c r="W692" s="120"/>
    </row>
    <row r="693" spans="1:23" s="87" customFormat="1">
      <c r="A693" s="182" t="s">
        <v>3484</v>
      </c>
      <c r="B693" s="828"/>
      <c r="C693" s="743">
        <v>5</v>
      </c>
      <c r="D693" s="740">
        <v>10</v>
      </c>
      <c r="E693" s="701"/>
      <c r="F693" s="698" t="s">
        <v>1347</v>
      </c>
      <c r="G693" s="698">
        <v>8801</v>
      </c>
      <c r="H693" s="698"/>
      <c r="I693" s="695" t="s">
        <v>2040</v>
      </c>
      <c r="J693" s="688">
        <v>32</v>
      </c>
      <c r="K693" s="696" t="s">
        <v>3000</v>
      </c>
      <c r="L693" s="688"/>
      <c r="M693" s="688"/>
      <c r="N693" s="688"/>
      <c r="O693" s="688"/>
      <c r="P693" s="688">
        <v>1</v>
      </c>
      <c r="Q693" s="688">
        <v>32</v>
      </c>
      <c r="R693" s="1"/>
      <c r="S693" s="2"/>
      <c r="T693" s="3"/>
      <c r="U693" s="133"/>
      <c r="V693" s="133"/>
      <c r="W693" s="120"/>
    </row>
    <row r="694" spans="1:23" s="87" customFormat="1">
      <c r="A694" s="182" t="s">
        <v>3483</v>
      </c>
      <c r="B694" s="828"/>
      <c r="C694" s="743">
        <v>5</v>
      </c>
      <c r="D694" s="740">
        <v>10</v>
      </c>
      <c r="E694" s="701"/>
      <c r="F694" s="698" t="s">
        <v>1979</v>
      </c>
      <c r="G694" s="698">
        <v>8899</v>
      </c>
      <c r="H694" s="698"/>
      <c r="I694" s="695" t="s">
        <v>2040</v>
      </c>
      <c r="J694" s="688">
        <v>20</v>
      </c>
      <c r="K694" s="696" t="s">
        <v>3000</v>
      </c>
      <c r="L694" s="688"/>
      <c r="M694" s="688"/>
      <c r="N694" s="688"/>
      <c r="O694" s="688"/>
      <c r="P694" s="688">
        <v>2</v>
      </c>
      <c r="Q694" s="688">
        <v>40</v>
      </c>
      <c r="R694" s="1"/>
      <c r="S694" s="2"/>
      <c r="T694" s="3"/>
      <c r="U694" s="133"/>
      <c r="V694" s="133"/>
      <c r="W694" s="120"/>
    </row>
    <row r="695" spans="1:23" s="87" customFormat="1">
      <c r="A695" s="182" t="s">
        <v>3474</v>
      </c>
      <c r="B695" s="828"/>
      <c r="C695" s="743">
        <v>5</v>
      </c>
      <c r="D695" s="740">
        <v>10</v>
      </c>
      <c r="E695" s="701"/>
      <c r="F695" s="698" t="s">
        <v>2062</v>
      </c>
      <c r="G695" s="698">
        <v>8983</v>
      </c>
      <c r="H695" s="698"/>
      <c r="I695" s="695" t="s">
        <v>2040</v>
      </c>
      <c r="J695" s="688">
        <v>30</v>
      </c>
      <c r="K695" s="696" t="s">
        <v>3000</v>
      </c>
      <c r="L695" s="688"/>
      <c r="M695" s="688"/>
      <c r="N695" s="688"/>
      <c r="O695" s="688"/>
      <c r="P695" s="688">
        <v>1</v>
      </c>
      <c r="Q695" s="688">
        <v>30</v>
      </c>
      <c r="R695" s="1"/>
      <c r="S695" s="2"/>
      <c r="T695" s="3"/>
      <c r="U695" s="133"/>
      <c r="V695" s="133"/>
      <c r="W695" s="120"/>
    </row>
    <row r="696" spans="1:23" s="87" customFormat="1">
      <c r="A696" s="182" t="s">
        <v>3485</v>
      </c>
      <c r="B696" s="828"/>
      <c r="C696" s="743">
        <v>6</v>
      </c>
      <c r="D696" s="740">
        <v>10</v>
      </c>
      <c r="E696" s="701"/>
      <c r="F696" s="698" t="s">
        <v>1354</v>
      </c>
      <c r="G696" s="698">
        <v>9168</v>
      </c>
      <c r="H696" s="698"/>
      <c r="I696" s="695" t="s">
        <v>2040</v>
      </c>
      <c r="J696" s="688">
        <v>20</v>
      </c>
      <c r="K696" s="696" t="s">
        <v>3000</v>
      </c>
      <c r="L696" s="688"/>
      <c r="M696" s="688"/>
      <c r="N696" s="688"/>
      <c r="O696" s="688"/>
      <c r="P696" s="688">
        <v>2</v>
      </c>
      <c r="Q696" s="688">
        <v>40</v>
      </c>
      <c r="R696" s="1"/>
      <c r="S696" s="2"/>
      <c r="T696" s="3"/>
      <c r="U696" s="133"/>
      <c r="V696" s="133"/>
      <c r="W696" s="120"/>
    </row>
    <row r="697" spans="1:23" s="87" customFormat="1">
      <c r="A697" s="182" t="s">
        <v>3485</v>
      </c>
      <c r="B697" s="828"/>
      <c r="C697" s="743">
        <v>6</v>
      </c>
      <c r="D697" s="740">
        <v>10</v>
      </c>
      <c r="E697" s="701"/>
      <c r="F697" s="698" t="s">
        <v>1363</v>
      </c>
      <c r="G697" s="698">
        <v>9205</v>
      </c>
      <c r="H697" s="698"/>
      <c r="I697" s="695" t="s">
        <v>2040</v>
      </c>
      <c r="J697" s="688">
        <v>25</v>
      </c>
      <c r="K697" s="696" t="s">
        <v>3000</v>
      </c>
      <c r="L697" s="688"/>
      <c r="M697" s="688"/>
      <c r="N697" s="688"/>
      <c r="O697" s="688"/>
      <c r="P697" s="688">
        <v>2</v>
      </c>
      <c r="Q697" s="688">
        <v>50</v>
      </c>
      <c r="R697" s="1"/>
      <c r="S697" s="2"/>
      <c r="T697" s="3"/>
      <c r="U697" s="133"/>
      <c r="V697" s="133"/>
      <c r="W697" s="120"/>
    </row>
    <row r="698" spans="1:23" s="87" customFormat="1">
      <c r="A698" s="182" t="s">
        <v>3485</v>
      </c>
      <c r="B698" s="828"/>
      <c r="C698" s="743">
        <v>6</v>
      </c>
      <c r="D698" s="740">
        <v>10</v>
      </c>
      <c r="E698" s="701"/>
      <c r="F698" s="698" t="s">
        <v>1337</v>
      </c>
      <c r="G698" s="698">
        <v>9139</v>
      </c>
      <c r="H698" s="698"/>
      <c r="I698" s="695" t="s">
        <v>2040</v>
      </c>
      <c r="J698" s="688">
        <v>30</v>
      </c>
      <c r="K698" s="696" t="s">
        <v>3000</v>
      </c>
      <c r="L698" s="688"/>
      <c r="M698" s="688"/>
      <c r="N698" s="688"/>
      <c r="O698" s="688"/>
      <c r="P698" s="688">
        <v>1</v>
      </c>
      <c r="Q698" s="688">
        <v>30</v>
      </c>
      <c r="R698" s="1"/>
      <c r="S698" s="2"/>
      <c r="T698" s="3"/>
      <c r="U698" s="133"/>
      <c r="V698" s="133"/>
      <c r="W698" s="120"/>
    </row>
    <row r="699" spans="1:23" s="127" customFormat="1">
      <c r="A699" s="880" t="s">
        <v>3486</v>
      </c>
      <c r="B699" s="398" t="s">
        <v>3578</v>
      </c>
      <c r="C699" s="960">
        <v>6</v>
      </c>
      <c r="D699" s="961">
        <v>10</v>
      </c>
      <c r="E699" s="1113"/>
      <c r="F699" s="809" t="s">
        <v>1355</v>
      </c>
      <c r="G699" s="809">
        <v>9066</v>
      </c>
      <c r="H699" s="809"/>
      <c r="I699" s="909" t="s">
        <v>2040</v>
      </c>
      <c r="J699" s="819">
        <v>40</v>
      </c>
      <c r="K699" s="825" t="s">
        <v>3000</v>
      </c>
      <c r="L699" s="819"/>
      <c r="M699" s="819"/>
      <c r="N699" s="819"/>
      <c r="O699" s="819"/>
      <c r="P699" s="819">
        <v>0</v>
      </c>
      <c r="Q699" s="819">
        <v>0</v>
      </c>
      <c r="R699" s="884"/>
      <c r="S699" s="885"/>
      <c r="T699" s="886"/>
      <c r="U699" s="887"/>
      <c r="V699" s="887"/>
      <c r="W699" s="888"/>
    </row>
    <row r="700" spans="1:23" s="87" customFormat="1">
      <c r="A700" s="182" t="s">
        <v>3487</v>
      </c>
      <c r="B700" s="828"/>
      <c r="C700" s="743">
        <v>10</v>
      </c>
      <c r="D700" s="740">
        <v>10</v>
      </c>
      <c r="E700" s="701"/>
      <c r="F700" s="698" t="s">
        <v>1375</v>
      </c>
      <c r="G700" s="698">
        <v>9280</v>
      </c>
      <c r="H700" s="698"/>
      <c r="I700" s="695" t="s">
        <v>2040</v>
      </c>
      <c r="J700" s="688">
        <v>9</v>
      </c>
      <c r="K700" s="696" t="s">
        <v>3000</v>
      </c>
      <c r="L700" s="688"/>
      <c r="M700" s="688"/>
      <c r="N700" s="688"/>
      <c r="O700" s="688"/>
      <c r="P700" s="688">
        <v>22</v>
      </c>
      <c r="Q700" s="688">
        <v>198</v>
      </c>
      <c r="R700" s="1"/>
      <c r="S700" s="2"/>
      <c r="T700" s="3"/>
      <c r="U700" s="133"/>
      <c r="V700" s="133"/>
      <c r="W700" s="120"/>
    </row>
    <row r="701" spans="1:23" s="87" customFormat="1">
      <c r="A701" s="182"/>
      <c r="B701" s="828"/>
      <c r="C701" s="743">
        <v>6</v>
      </c>
      <c r="D701" s="740">
        <v>10</v>
      </c>
      <c r="E701" s="701"/>
      <c r="F701" s="698" t="s">
        <v>1356</v>
      </c>
      <c r="G701" s="698">
        <v>9216</v>
      </c>
      <c r="H701" s="698"/>
      <c r="I701" s="695" t="s">
        <v>2040</v>
      </c>
      <c r="J701" s="688">
        <v>22</v>
      </c>
      <c r="K701" s="696" t="s">
        <v>3000</v>
      </c>
      <c r="L701" s="688"/>
      <c r="M701" s="688"/>
      <c r="N701" s="688"/>
      <c r="O701" s="688"/>
      <c r="P701" s="688">
        <v>5</v>
      </c>
      <c r="Q701" s="688">
        <v>110</v>
      </c>
      <c r="R701" s="1"/>
      <c r="S701" s="2"/>
      <c r="T701" s="3"/>
      <c r="U701" s="133"/>
      <c r="V701" s="133"/>
      <c r="W701" s="120"/>
    </row>
    <row r="702" spans="1:23" s="87" customFormat="1">
      <c r="A702" s="182"/>
      <c r="B702" s="828"/>
      <c r="C702" s="743">
        <v>6</v>
      </c>
      <c r="D702" s="740">
        <v>10</v>
      </c>
      <c r="E702" s="701"/>
      <c r="F702" s="698" t="s">
        <v>1356</v>
      </c>
      <c r="G702" s="698">
        <v>9216</v>
      </c>
      <c r="H702" s="698"/>
      <c r="I702" s="695" t="s">
        <v>2040</v>
      </c>
      <c r="J702" s="688">
        <v>20</v>
      </c>
      <c r="K702" s="696" t="s">
        <v>3000</v>
      </c>
      <c r="L702" s="688"/>
      <c r="M702" s="688"/>
      <c r="N702" s="688"/>
      <c r="O702" s="688"/>
      <c r="P702" s="688">
        <v>2</v>
      </c>
      <c r="Q702" s="688">
        <v>40</v>
      </c>
      <c r="R702" s="1"/>
      <c r="S702" s="2"/>
      <c r="T702" s="3"/>
      <c r="U702" s="133"/>
      <c r="V702" s="133"/>
      <c r="W702" s="120"/>
    </row>
    <row r="703" spans="1:23" s="87" customFormat="1">
      <c r="A703" s="182" t="s">
        <v>3488</v>
      </c>
      <c r="B703" s="828"/>
      <c r="C703" s="743">
        <v>6</v>
      </c>
      <c r="D703" s="740">
        <v>10</v>
      </c>
      <c r="E703" s="701"/>
      <c r="F703" s="698" t="s">
        <v>1357</v>
      </c>
      <c r="G703" s="698">
        <v>9218</v>
      </c>
      <c r="H703" s="698"/>
      <c r="I703" s="695" t="s">
        <v>2040</v>
      </c>
      <c r="J703" s="688">
        <v>25</v>
      </c>
      <c r="K703" s="696" t="s">
        <v>3000</v>
      </c>
      <c r="L703" s="688"/>
      <c r="M703" s="688"/>
      <c r="N703" s="688"/>
      <c r="O703" s="688"/>
      <c r="P703" s="688">
        <v>4</v>
      </c>
      <c r="Q703" s="688">
        <v>100</v>
      </c>
      <c r="R703" s="1"/>
      <c r="S703" s="2"/>
      <c r="T703" s="3"/>
      <c r="U703" s="133"/>
      <c r="V703" s="133"/>
      <c r="W703" s="120"/>
    </row>
    <row r="704" spans="1:23" s="87" customFormat="1">
      <c r="A704" s="182" t="s">
        <v>3496</v>
      </c>
      <c r="B704" s="828"/>
      <c r="C704" s="743">
        <v>6</v>
      </c>
      <c r="D704" s="740">
        <v>10</v>
      </c>
      <c r="E704" s="701"/>
      <c r="F704" s="698" t="s">
        <v>1358</v>
      </c>
      <c r="G704" s="698">
        <v>9213</v>
      </c>
      <c r="H704" s="698"/>
      <c r="I704" s="695" t="s">
        <v>2040</v>
      </c>
      <c r="J704" s="688">
        <v>20</v>
      </c>
      <c r="K704" s="696" t="s">
        <v>3000</v>
      </c>
      <c r="L704" s="688"/>
      <c r="M704" s="688"/>
      <c r="N704" s="688"/>
      <c r="O704" s="688"/>
      <c r="P704" s="688">
        <v>5</v>
      </c>
      <c r="Q704" s="688">
        <v>100</v>
      </c>
      <c r="R704" s="1"/>
      <c r="S704" s="2"/>
      <c r="T704" s="3"/>
      <c r="U704" s="133"/>
      <c r="V704" s="133"/>
      <c r="W704" s="120"/>
    </row>
    <row r="705" spans="1:23" s="127" customFormat="1">
      <c r="A705" s="880" t="s">
        <v>3492</v>
      </c>
      <c r="B705" s="398"/>
      <c r="C705" s="960">
        <v>6</v>
      </c>
      <c r="D705" s="961">
        <v>10</v>
      </c>
      <c r="E705" s="1113"/>
      <c r="F705" s="809" t="s">
        <v>1359</v>
      </c>
      <c r="G705" s="809">
        <v>8710</v>
      </c>
      <c r="H705" s="809"/>
      <c r="I705" s="909" t="s">
        <v>2040</v>
      </c>
      <c r="J705" s="819">
        <v>20</v>
      </c>
      <c r="K705" s="825" t="s">
        <v>3000</v>
      </c>
      <c r="L705" s="819"/>
      <c r="M705" s="819"/>
      <c r="N705" s="819"/>
      <c r="O705" s="819"/>
      <c r="P705" s="819">
        <v>0</v>
      </c>
      <c r="Q705" s="819">
        <v>0</v>
      </c>
      <c r="R705" s="884"/>
      <c r="S705" s="885"/>
      <c r="T705" s="886"/>
      <c r="U705" s="887"/>
      <c r="V705" s="887"/>
      <c r="W705" s="888"/>
    </row>
    <row r="706" spans="1:23" s="87" customFormat="1">
      <c r="A706" s="182"/>
      <c r="B706" s="828"/>
      <c r="C706" s="743"/>
      <c r="D706" s="740"/>
      <c r="E706" s="701"/>
      <c r="F706" s="698"/>
      <c r="G706" s="698"/>
      <c r="H706" s="698"/>
      <c r="I706" s="695"/>
      <c r="J706" s="688"/>
      <c r="K706" s="696"/>
      <c r="L706" s="688"/>
      <c r="M706" s="688"/>
      <c r="N706" s="688"/>
      <c r="O706" s="688"/>
      <c r="P706" s="688"/>
      <c r="Q706" s="688"/>
      <c r="R706" s="1"/>
      <c r="S706" s="2"/>
      <c r="T706" s="3"/>
      <c r="U706" s="133"/>
      <c r="V706" s="133"/>
      <c r="W706" s="120"/>
    </row>
    <row r="707" spans="1:23" s="87" customFormat="1">
      <c r="A707" s="81" t="s">
        <v>3492</v>
      </c>
      <c r="B707" s="828"/>
      <c r="C707" s="743">
        <v>7</v>
      </c>
      <c r="D707" s="740">
        <v>10</v>
      </c>
      <c r="E707" s="701"/>
      <c r="F707" s="698" t="s">
        <v>1360</v>
      </c>
      <c r="G707" s="698">
        <v>8434</v>
      </c>
      <c r="H707" s="698"/>
      <c r="I707" s="695" t="s">
        <v>2040</v>
      </c>
      <c r="J707" s="688">
        <v>40</v>
      </c>
      <c r="K707" s="696" t="s">
        <v>3000</v>
      </c>
      <c r="L707" s="688"/>
      <c r="M707" s="688"/>
      <c r="N707" s="688"/>
      <c r="O707" s="688"/>
      <c r="P707" s="688">
        <v>1</v>
      </c>
      <c r="Q707" s="688">
        <v>40</v>
      </c>
      <c r="R707" s="1"/>
      <c r="S707" s="2"/>
      <c r="T707" s="3"/>
      <c r="U707" s="133"/>
      <c r="V707" s="133"/>
      <c r="W707" s="120"/>
    </row>
    <row r="708" spans="1:23" s="127" customFormat="1">
      <c r="A708" s="880" t="s">
        <v>3485</v>
      </c>
      <c r="B708" s="398"/>
      <c r="C708" s="960">
        <v>7</v>
      </c>
      <c r="D708" s="961">
        <v>10</v>
      </c>
      <c r="E708" s="1113"/>
      <c r="F708" s="809" t="s">
        <v>1361</v>
      </c>
      <c r="G708" s="809">
        <v>8010</v>
      </c>
      <c r="H708" s="809"/>
      <c r="I708" s="909" t="s">
        <v>2040</v>
      </c>
      <c r="J708" s="819">
        <v>20</v>
      </c>
      <c r="K708" s="825" t="s">
        <v>3000</v>
      </c>
      <c r="L708" s="819"/>
      <c r="M708" s="819"/>
      <c r="N708" s="819"/>
      <c r="O708" s="819"/>
      <c r="P708" s="819">
        <v>0</v>
      </c>
      <c r="Q708" s="819">
        <v>0</v>
      </c>
      <c r="R708" s="884"/>
      <c r="S708" s="885"/>
      <c r="T708" s="886"/>
      <c r="U708" s="887"/>
      <c r="V708" s="887"/>
      <c r="W708" s="888"/>
    </row>
    <row r="709" spans="1:23" s="87" customFormat="1">
      <c r="A709" s="182" t="s">
        <v>3492</v>
      </c>
      <c r="B709" s="828"/>
      <c r="C709" s="743">
        <v>7</v>
      </c>
      <c r="D709" s="740">
        <v>10</v>
      </c>
      <c r="E709" s="701" t="s">
        <v>1966</v>
      </c>
      <c r="F709" s="698" t="s">
        <v>1364</v>
      </c>
      <c r="G709" s="698">
        <v>8300</v>
      </c>
      <c r="H709" s="698"/>
      <c r="I709" s="695" t="s">
        <v>2040</v>
      </c>
      <c r="J709" s="688">
        <v>20</v>
      </c>
      <c r="K709" s="696" t="s">
        <v>3000</v>
      </c>
      <c r="L709" s="688"/>
      <c r="M709" s="688"/>
      <c r="N709" s="688"/>
      <c r="O709" s="688"/>
      <c r="P709" s="688">
        <v>2</v>
      </c>
      <c r="Q709" s="688">
        <v>40</v>
      </c>
      <c r="R709" s="1"/>
      <c r="S709" s="2"/>
      <c r="T709" s="3"/>
      <c r="U709" s="133"/>
      <c r="V709" s="133"/>
      <c r="W709" s="120"/>
    </row>
    <row r="710" spans="1:23" s="87" customFormat="1">
      <c r="A710" s="182" t="s">
        <v>3492</v>
      </c>
      <c r="B710" s="828"/>
      <c r="C710" s="743">
        <v>7</v>
      </c>
      <c r="D710" s="740">
        <v>10</v>
      </c>
      <c r="E710" s="701"/>
      <c r="F710" s="698" t="s">
        <v>1338</v>
      </c>
      <c r="G710" s="698">
        <v>8982</v>
      </c>
      <c r="H710" s="698"/>
      <c r="I710" s="695" t="s">
        <v>2040</v>
      </c>
      <c r="J710" s="688">
        <v>15</v>
      </c>
      <c r="K710" s="696" t="s">
        <v>3000</v>
      </c>
      <c r="L710" s="688"/>
      <c r="M710" s="688"/>
      <c r="N710" s="688"/>
      <c r="O710" s="688"/>
      <c r="P710" s="688">
        <v>2</v>
      </c>
      <c r="Q710" s="688">
        <v>30</v>
      </c>
      <c r="R710" s="1"/>
      <c r="S710" s="2"/>
      <c r="T710" s="3"/>
      <c r="U710" s="133"/>
      <c r="V710" s="133"/>
      <c r="W710" s="120"/>
    </row>
    <row r="711" spans="1:23" s="87" customFormat="1">
      <c r="A711" s="182" t="s">
        <v>3487</v>
      </c>
      <c r="B711" s="828"/>
      <c r="C711" s="743">
        <v>7</v>
      </c>
      <c r="D711" s="740">
        <v>10</v>
      </c>
      <c r="E711" s="701"/>
      <c r="F711" s="698" t="s">
        <v>1322</v>
      </c>
      <c r="G711" s="698">
        <v>8975</v>
      </c>
      <c r="H711" s="698"/>
      <c r="I711" s="695" t="s">
        <v>2040</v>
      </c>
      <c r="J711" s="688">
        <v>20</v>
      </c>
      <c r="K711" s="696" t="s">
        <v>3000</v>
      </c>
      <c r="L711" s="688"/>
      <c r="M711" s="688"/>
      <c r="N711" s="688"/>
      <c r="O711" s="688"/>
      <c r="P711" s="688">
        <v>2</v>
      </c>
      <c r="Q711" s="688">
        <v>40</v>
      </c>
      <c r="R711" s="1"/>
      <c r="S711" s="2"/>
      <c r="T711" s="3"/>
      <c r="U711" s="133"/>
      <c r="V711" s="133"/>
      <c r="W711" s="120"/>
    </row>
    <row r="712" spans="1:23" s="87" customFormat="1">
      <c r="A712" s="182" t="s">
        <v>3466</v>
      </c>
      <c r="B712" s="828"/>
      <c r="C712" s="743">
        <v>7</v>
      </c>
      <c r="D712" s="740">
        <v>10</v>
      </c>
      <c r="E712" s="701"/>
      <c r="F712" s="698" t="s">
        <v>2064</v>
      </c>
      <c r="G712" s="698">
        <v>8030</v>
      </c>
      <c r="H712" s="698" t="s">
        <v>2939</v>
      </c>
      <c r="I712" s="695" t="s">
        <v>2040</v>
      </c>
      <c r="J712" s="688">
        <v>30</v>
      </c>
      <c r="K712" s="696" t="s">
        <v>3000</v>
      </c>
      <c r="L712" s="688"/>
      <c r="M712" s="688"/>
      <c r="N712" s="688"/>
      <c r="O712" s="688"/>
      <c r="P712" s="688">
        <v>1</v>
      </c>
      <c r="Q712" s="688">
        <v>30</v>
      </c>
      <c r="R712" s="1"/>
      <c r="S712" s="2"/>
      <c r="T712" s="3"/>
      <c r="U712" s="133"/>
      <c r="V712" s="133"/>
      <c r="W712" s="120"/>
    </row>
    <row r="713" spans="1:23" s="87" customFormat="1">
      <c r="A713" s="182" t="s">
        <v>3466</v>
      </c>
      <c r="B713" s="828"/>
      <c r="C713" s="743">
        <v>7</v>
      </c>
      <c r="D713" s="740">
        <v>10</v>
      </c>
      <c r="E713" s="701" t="s">
        <v>3476</v>
      </c>
      <c r="F713" s="698" t="s">
        <v>1330</v>
      </c>
      <c r="G713" s="698" t="s">
        <v>2065</v>
      </c>
      <c r="H713" s="698"/>
      <c r="I713" s="695" t="s">
        <v>2040</v>
      </c>
      <c r="J713" s="688">
        <v>30</v>
      </c>
      <c r="K713" s="696" t="s">
        <v>3000</v>
      </c>
      <c r="L713" s="688"/>
      <c r="M713" s="688"/>
      <c r="N713" s="688"/>
      <c r="O713" s="688"/>
      <c r="P713" s="688">
        <v>2</v>
      </c>
      <c r="Q713" s="688">
        <v>60</v>
      </c>
      <c r="R713" s="1"/>
      <c r="S713" s="2"/>
      <c r="T713" s="3"/>
      <c r="U713" s="133"/>
      <c r="V713" s="133"/>
      <c r="W713" s="120"/>
    </row>
    <row r="714" spans="1:23" s="87" customFormat="1">
      <c r="A714" s="182" t="s">
        <v>3495</v>
      </c>
      <c r="B714" s="828"/>
      <c r="C714" s="743">
        <v>7</v>
      </c>
      <c r="D714" s="740">
        <v>10</v>
      </c>
      <c r="E714" s="701" t="s">
        <v>3476</v>
      </c>
      <c r="F714" s="698" t="s">
        <v>2066</v>
      </c>
      <c r="G714" s="698">
        <v>9302</v>
      </c>
      <c r="H714" s="698"/>
      <c r="I714" s="695" t="s">
        <v>2040</v>
      </c>
      <c r="J714" s="688">
        <v>27</v>
      </c>
      <c r="K714" s="696" t="s">
        <v>3000</v>
      </c>
      <c r="L714" s="688"/>
      <c r="M714" s="688"/>
      <c r="N714" s="688"/>
      <c r="O714" s="688"/>
      <c r="P714" s="688">
        <v>1</v>
      </c>
      <c r="Q714" s="688">
        <v>27</v>
      </c>
      <c r="R714" s="1"/>
      <c r="S714" s="2"/>
      <c r="T714" s="3"/>
      <c r="U714" s="133"/>
      <c r="V714" s="133"/>
      <c r="W714" s="120"/>
    </row>
    <row r="715" spans="1:23" s="87" customFormat="1">
      <c r="A715" s="182" t="s">
        <v>3481</v>
      </c>
      <c r="B715" s="828"/>
      <c r="C715" s="743">
        <v>7</v>
      </c>
      <c r="D715" s="740">
        <v>10</v>
      </c>
      <c r="E715" s="701"/>
      <c r="F715" s="698" t="s">
        <v>1299</v>
      </c>
      <c r="G715" s="698">
        <v>9397</v>
      </c>
      <c r="H715" s="698"/>
      <c r="I715" s="695" t="s">
        <v>2040</v>
      </c>
      <c r="J715" s="688">
        <v>25</v>
      </c>
      <c r="K715" s="696" t="s">
        <v>3000</v>
      </c>
      <c r="L715" s="688"/>
      <c r="M715" s="688"/>
      <c r="N715" s="688"/>
      <c r="O715" s="688"/>
      <c r="P715" s="688">
        <v>1</v>
      </c>
      <c r="Q715" s="688">
        <v>25</v>
      </c>
      <c r="R715" s="1"/>
      <c r="S715" s="2"/>
      <c r="T715" s="3"/>
      <c r="U715" s="133"/>
      <c r="V715" s="133"/>
      <c r="W715" s="120"/>
    </row>
    <row r="716" spans="1:23" s="87" customFormat="1">
      <c r="A716" s="182" t="s">
        <v>3485</v>
      </c>
      <c r="B716" s="828"/>
      <c r="C716" s="743">
        <v>7</v>
      </c>
      <c r="D716" s="740">
        <v>10</v>
      </c>
      <c r="E716" s="701"/>
      <c r="F716" s="698" t="s">
        <v>2067</v>
      </c>
      <c r="G716" s="698"/>
      <c r="H716" s="698"/>
      <c r="I716" s="695" t="s">
        <v>2040</v>
      </c>
      <c r="J716" s="688">
        <v>30</v>
      </c>
      <c r="K716" s="696" t="s">
        <v>3000</v>
      </c>
      <c r="L716" s="688"/>
      <c r="M716" s="688"/>
      <c r="N716" s="688"/>
      <c r="O716" s="688"/>
      <c r="P716" s="688">
        <v>1</v>
      </c>
      <c r="Q716" s="688">
        <v>30</v>
      </c>
      <c r="R716" s="1"/>
      <c r="S716" s="2"/>
      <c r="T716" s="3"/>
      <c r="U716" s="133"/>
      <c r="V716" s="133"/>
      <c r="W716" s="120"/>
    </row>
    <row r="717" spans="1:23" s="87" customFormat="1">
      <c r="A717" s="182" t="s">
        <v>3477</v>
      </c>
      <c r="B717" s="828"/>
      <c r="C717" s="743">
        <v>7</v>
      </c>
      <c r="D717" s="740">
        <v>10</v>
      </c>
      <c r="E717" s="701"/>
      <c r="F717" s="698" t="s">
        <v>1365</v>
      </c>
      <c r="G717" s="698">
        <v>9137</v>
      </c>
      <c r="H717" s="698"/>
      <c r="I717" s="695" t="s">
        <v>2040</v>
      </c>
      <c r="J717" s="688">
        <v>30</v>
      </c>
      <c r="K717" s="696" t="s">
        <v>3000</v>
      </c>
      <c r="L717" s="688"/>
      <c r="M717" s="688"/>
      <c r="N717" s="688"/>
      <c r="O717" s="688"/>
      <c r="P717" s="688">
        <v>1</v>
      </c>
      <c r="Q717" s="688">
        <v>30</v>
      </c>
      <c r="R717" s="1"/>
      <c r="S717" s="2"/>
      <c r="T717" s="3"/>
      <c r="U717" s="133"/>
      <c r="V717" s="133"/>
      <c r="W717" s="120"/>
    </row>
    <row r="718" spans="1:23" s="87" customFormat="1">
      <c r="A718" s="182"/>
      <c r="B718" s="828"/>
      <c r="C718" s="743"/>
      <c r="D718" s="740"/>
      <c r="E718" s="701"/>
      <c r="F718" s="698"/>
      <c r="G718" s="698"/>
      <c r="H718" s="698"/>
      <c r="I718" s="695"/>
      <c r="J718" s="688"/>
      <c r="K718" s="696"/>
      <c r="L718" s="688"/>
      <c r="M718" s="688"/>
      <c r="N718" s="688"/>
      <c r="O718" s="688"/>
      <c r="P718" s="688"/>
      <c r="Q718" s="688"/>
      <c r="R718" s="1"/>
      <c r="S718" s="2"/>
      <c r="T718" s="3"/>
      <c r="U718" s="133"/>
      <c r="V718" s="133"/>
      <c r="W718" s="120"/>
    </row>
    <row r="719" spans="1:23" s="87" customFormat="1">
      <c r="A719" s="182" t="s">
        <v>3496</v>
      </c>
      <c r="B719" s="828"/>
      <c r="C719" s="743">
        <v>7</v>
      </c>
      <c r="D719" s="740">
        <v>10</v>
      </c>
      <c r="E719" s="701"/>
      <c r="F719" s="698" t="s">
        <v>1349</v>
      </c>
      <c r="G719" s="698">
        <v>9486</v>
      </c>
      <c r="H719" s="698"/>
      <c r="I719" s="695" t="s">
        <v>2040</v>
      </c>
      <c r="J719" s="688">
        <v>30</v>
      </c>
      <c r="K719" s="696" t="s">
        <v>3000</v>
      </c>
      <c r="L719" s="688"/>
      <c r="M719" s="688"/>
      <c r="N719" s="688"/>
      <c r="O719" s="688"/>
      <c r="P719" s="688">
        <v>1</v>
      </c>
      <c r="Q719" s="688">
        <v>30</v>
      </c>
      <c r="R719" s="1"/>
      <c r="S719" s="2"/>
      <c r="T719" s="3"/>
      <c r="U719" s="133"/>
      <c r="V719" s="133"/>
      <c r="W719" s="120"/>
    </row>
    <row r="720" spans="1:23" s="87" customFormat="1">
      <c r="A720" s="182" t="s">
        <v>3496</v>
      </c>
      <c r="B720" s="828"/>
      <c r="C720" s="743">
        <v>7</v>
      </c>
      <c r="D720" s="740">
        <v>10</v>
      </c>
      <c r="E720" s="701"/>
      <c r="F720" s="698" t="s">
        <v>1367</v>
      </c>
      <c r="G720" s="698">
        <v>9487</v>
      </c>
      <c r="H720" s="698"/>
      <c r="I720" s="695" t="s">
        <v>2040</v>
      </c>
      <c r="J720" s="688">
        <v>30</v>
      </c>
      <c r="K720" s="696" t="s">
        <v>3000</v>
      </c>
      <c r="L720" s="688"/>
      <c r="M720" s="688"/>
      <c r="N720" s="688"/>
      <c r="O720" s="688"/>
      <c r="P720" s="688">
        <v>1</v>
      </c>
      <c r="Q720" s="688">
        <v>30</v>
      </c>
      <c r="R720" s="1"/>
      <c r="S720" s="2"/>
      <c r="T720" s="3"/>
      <c r="U720" s="133"/>
      <c r="V720" s="133"/>
      <c r="W720" s="120"/>
    </row>
    <row r="721" spans="1:23" s="127" customFormat="1">
      <c r="A721" s="880" t="s">
        <v>3466</v>
      </c>
      <c r="B721" s="398" t="s">
        <v>3476</v>
      </c>
      <c r="C721" s="960">
        <v>7</v>
      </c>
      <c r="D721" s="961">
        <v>10</v>
      </c>
      <c r="E721" s="1113"/>
      <c r="F721" s="809" t="s">
        <v>2069</v>
      </c>
      <c r="G721" s="809" t="s">
        <v>2070</v>
      </c>
      <c r="H721" s="809"/>
      <c r="I721" s="909" t="s">
        <v>2040</v>
      </c>
      <c r="J721" s="819">
        <v>30</v>
      </c>
      <c r="K721" s="825" t="s">
        <v>3000</v>
      </c>
      <c r="L721" s="819"/>
      <c r="M721" s="819"/>
      <c r="N721" s="819"/>
      <c r="O721" s="819"/>
      <c r="P721" s="819">
        <v>0</v>
      </c>
      <c r="Q721" s="819">
        <v>0</v>
      </c>
      <c r="R721" s="884"/>
      <c r="S721" s="885"/>
      <c r="T721" s="886"/>
      <c r="U721" s="887"/>
      <c r="V721" s="887"/>
      <c r="W721" s="888"/>
    </row>
    <row r="722" spans="1:23" s="87" customFormat="1">
      <c r="A722" s="182"/>
      <c r="B722" s="828"/>
      <c r="C722" s="743"/>
      <c r="D722" s="740"/>
      <c r="E722" s="701"/>
      <c r="F722" s="698"/>
      <c r="G722" s="698"/>
      <c r="H722" s="698"/>
      <c r="I722" s="695"/>
      <c r="J722" s="688"/>
      <c r="K722" s="696"/>
      <c r="L722" s="688"/>
      <c r="M722" s="688"/>
      <c r="N722" s="688"/>
      <c r="O722" s="688"/>
      <c r="P722" s="688"/>
      <c r="Q722" s="688"/>
      <c r="R722" s="1"/>
      <c r="S722" s="2"/>
      <c r="T722" s="3"/>
      <c r="U722" s="133"/>
      <c r="V722" s="133"/>
      <c r="W722" s="120"/>
    </row>
    <row r="723" spans="1:23" s="87" customFormat="1">
      <c r="A723" s="182" t="s">
        <v>3477</v>
      </c>
      <c r="B723" s="828" t="s">
        <v>3476</v>
      </c>
      <c r="C723" s="743">
        <v>8</v>
      </c>
      <c r="D723" s="740">
        <v>10</v>
      </c>
      <c r="E723" s="701"/>
      <c r="F723" s="698" t="s">
        <v>2071</v>
      </c>
      <c r="G723" s="698">
        <v>9435</v>
      </c>
      <c r="H723" s="698"/>
      <c r="I723" s="695" t="s">
        <v>2040</v>
      </c>
      <c r="J723" s="688">
        <v>30</v>
      </c>
      <c r="K723" s="696" t="s">
        <v>3000</v>
      </c>
      <c r="L723" s="688"/>
      <c r="M723" s="688"/>
      <c r="N723" s="688"/>
      <c r="O723" s="688"/>
      <c r="P723" s="688">
        <v>1</v>
      </c>
      <c r="Q723" s="688">
        <v>30</v>
      </c>
      <c r="R723" s="1"/>
      <c r="S723" s="2"/>
      <c r="T723" s="3"/>
      <c r="U723" s="133"/>
      <c r="V723" s="133"/>
      <c r="W723" s="120"/>
    </row>
    <row r="724" spans="1:23" s="127" customFormat="1">
      <c r="A724" s="880" t="s">
        <v>3481</v>
      </c>
      <c r="B724" s="398" t="s">
        <v>3476</v>
      </c>
      <c r="C724" s="960">
        <v>8</v>
      </c>
      <c r="D724" s="961">
        <v>10</v>
      </c>
      <c r="E724" s="1113"/>
      <c r="F724" s="809" t="s">
        <v>2072</v>
      </c>
      <c r="G724" s="809"/>
      <c r="H724" s="809"/>
      <c r="I724" s="909" t="s">
        <v>2040</v>
      </c>
      <c r="J724" s="819">
        <v>30</v>
      </c>
      <c r="K724" s="825" t="s">
        <v>3000</v>
      </c>
      <c r="L724" s="819"/>
      <c r="M724" s="819"/>
      <c r="N724" s="819"/>
      <c r="O724" s="819"/>
      <c r="P724" s="819">
        <v>0</v>
      </c>
      <c r="Q724" s="819">
        <v>0</v>
      </c>
      <c r="R724" s="884"/>
      <c r="S724" s="885"/>
      <c r="T724" s="886"/>
      <c r="U724" s="887"/>
      <c r="V724" s="887"/>
      <c r="W724" s="888"/>
    </row>
    <row r="725" spans="1:23" s="87" customFormat="1">
      <c r="A725" s="182" t="s">
        <v>3484</v>
      </c>
      <c r="B725" s="828"/>
      <c r="C725" s="743">
        <v>8</v>
      </c>
      <c r="D725" s="740">
        <v>10</v>
      </c>
      <c r="E725" s="701"/>
      <c r="F725" s="698" t="s">
        <v>1368</v>
      </c>
      <c r="G725" s="698">
        <v>9136</v>
      </c>
      <c r="H725" s="698"/>
      <c r="I725" s="695" t="s">
        <v>2040</v>
      </c>
      <c r="J725" s="688">
        <v>20</v>
      </c>
      <c r="K725" s="696" t="s">
        <v>3000</v>
      </c>
      <c r="L725" s="688"/>
      <c r="M725" s="688"/>
      <c r="N725" s="688"/>
      <c r="O725" s="688"/>
      <c r="P725" s="688">
        <v>1</v>
      </c>
      <c r="Q725" s="688">
        <v>20</v>
      </c>
      <c r="R725" s="1"/>
      <c r="S725" s="2"/>
      <c r="T725" s="3"/>
      <c r="U725" s="133"/>
      <c r="V725" s="133"/>
      <c r="W725" s="120"/>
    </row>
    <row r="726" spans="1:23" s="87" customFormat="1">
      <c r="A726" s="182" t="s">
        <v>3484</v>
      </c>
      <c r="B726" s="828"/>
      <c r="C726" s="743">
        <v>8</v>
      </c>
      <c r="D726" s="740">
        <v>10</v>
      </c>
      <c r="E726" s="701"/>
      <c r="F726" s="698" t="s">
        <v>1370</v>
      </c>
      <c r="G726" s="698" t="s">
        <v>1518</v>
      </c>
      <c r="H726" s="698"/>
      <c r="I726" s="695" t="s">
        <v>2040</v>
      </c>
      <c r="J726" s="688">
        <v>20</v>
      </c>
      <c r="K726" s="696" t="s">
        <v>3000</v>
      </c>
      <c r="L726" s="688"/>
      <c r="M726" s="688"/>
      <c r="N726" s="688"/>
      <c r="O726" s="688"/>
      <c r="P726" s="688">
        <v>1</v>
      </c>
      <c r="Q726" s="688">
        <v>20</v>
      </c>
      <c r="R726" s="1"/>
      <c r="S726" s="2"/>
      <c r="T726" s="3"/>
      <c r="U726" s="133"/>
      <c r="V726" s="133"/>
      <c r="W726" s="120"/>
    </row>
    <row r="727" spans="1:23" s="87" customFormat="1">
      <c r="A727" s="182" t="s">
        <v>3485</v>
      </c>
      <c r="B727" s="828" t="s">
        <v>3476</v>
      </c>
      <c r="C727" s="743">
        <v>8</v>
      </c>
      <c r="D727" s="740">
        <v>10</v>
      </c>
      <c r="E727" s="701"/>
      <c r="F727" s="698" t="s">
        <v>1371</v>
      </c>
      <c r="G727" s="698">
        <v>9433</v>
      </c>
      <c r="H727" s="698"/>
      <c r="I727" s="695" t="s">
        <v>2040</v>
      </c>
      <c r="J727" s="688">
        <v>30</v>
      </c>
      <c r="K727" s="696" t="s">
        <v>3000</v>
      </c>
      <c r="L727" s="688"/>
      <c r="M727" s="688"/>
      <c r="N727" s="688"/>
      <c r="O727" s="688"/>
      <c r="P727" s="688">
        <v>1</v>
      </c>
      <c r="Q727" s="688">
        <v>30</v>
      </c>
      <c r="R727" s="1"/>
      <c r="S727" s="2"/>
      <c r="T727" s="3"/>
      <c r="U727" s="133"/>
      <c r="V727" s="133"/>
      <c r="W727" s="120"/>
    </row>
    <row r="728" spans="1:23" s="87" customFormat="1">
      <c r="A728" s="182" t="s">
        <v>3495</v>
      </c>
      <c r="B728" s="828" t="s">
        <v>3476</v>
      </c>
      <c r="C728" s="743">
        <v>8</v>
      </c>
      <c r="D728" s="740">
        <v>10</v>
      </c>
      <c r="E728" s="701" t="s">
        <v>776</v>
      </c>
      <c r="F728" s="698" t="s">
        <v>2073</v>
      </c>
      <c r="G728" s="698">
        <v>9301</v>
      </c>
      <c r="H728" s="698"/>
      <c r="I728" s="695" t="s">
        <v>2040</v>
      </c>
      <c r="J728" s="688">
        <v>30</v>
      </c>
      <c r="K728" s="696" t="s">
        <v>3000</v>
      </c>
      <c r="L728" s="688"/>
      <c r="M728" s="688"/>
      <c r="N728" s="688"/>
      <c r="O728" s="688"/>
      <c r="P728" s="688">
        <v>1</v>
      </c>
      <c r="Q728" s="688">
        <v>30</v>
      </c>
      <c r="R728" s="1"/>
      <c r="S728" s="2"/>
      <c r="T728" s="3"/>
      <c r="U728" s="133"/>
      <c r="V728" s="133"/>
      <c r="W728" s="120"/>
    </row>
    <row r="729" spans="1:23" s="87" customFormat="1">
      <c r="A729" s="182" t="s">
        <v>4444</v>
      </c>
      <c r="B729" s="828"/>
      <c r="C729" s="743">
        <v>8</v>
      </c>
      <c r="D729" s="740">
        <v>10</v>
      </c>
      <c r="E729" s="701"/>
      <c r="F729" s="698" t="s">
        <v>1372</v>
      </c>
      <c r="G729" s="698">
        <v>8806</v>
      </c>
      <c r="H729" s="698"/>
      <c r="I729" s="695" t="s">
        <v>2040</v>
      </c>
      <c r="J729" s="688">
        <v>30</v>
      </c>
      <c r="K729" s="696" t="s">
        <v>3000</v>
      </c>
      <c r="L729" s="688"/>
      <c r="M729" s="688"/>
      <c r="N729" s="688"/>
      <c r="O729" s="688"/>
      <c r="P729" s="688">
        <v>1</v>
      </c>
      <c r="Q729" s="688">
        <v>30</v>
      </c>
      <c r="R729" s="1"/>
      <c r="S729" s="2"/>
      <c r="T729" s="3"/>
      <c r="U729" s="133"/>
      <c r="V729" s="133"/>
      <c r="W729" s="120"/>
    </row>
    <row r="730" spans="1:23" s="87" customFormat="1">
      <c r="A730" s="182" t="s">
        <v>3482</v>
      </c>
      <c r="B730" s="828"/>
      <c r="C730" s="743">
        <v>8</v>
      </c>
      <c r="D730" s="740">
        <v>10</v>
      </c>
      <c r="E730" s="701"/>
      <c r="F730" s="698">
        <v>4503</v>
      </c>
      <c r="G730" s="698"/>
      <c r="H730" s="698"/>
      <c r="I730" s="695" t="s">
        <v>2040</v>
      </c>
      <c r="J730" s="688">
        <v>30</v>
      </c>
      <c r="K730" s="696" t="s">
        <v>3000</v>
      </c>
      <c r="L730" s="688"/>
      <c r="M730" s="688"/>
      <c r="N730" s="688"/>
      <c r="O730" s="688"/>
      <c r="P730" s="688">
        <v>2</v>
      </c>
      <c r="Q730" s="688">
        <v>60</v>
      </c>
      <c r="R730" s="1"/>
      <c r="S730" s="2"/>
      <c r="T730" s="3"/>
      <c r="U730" s="133"/>
      <c r="V730" s="133"/>
      <c r="W730" s="120"/>
    </row>
    <row r="731" spans="1:23" s="87" customFormat="1">
      <c r="A731" s="182" t="s">
        <v>4442</v>
      </c>
      <c r="B731" s="828"/>
      <c r="C731" s="743">
        <v>8</v>
      </c>
      <c r="D731" s="740">
        <v>10</v>
      </c>
      <c r="E731" s="701"/>
      <c r="F731" s="698">
        <v>4549</v>
      </c>
      <c r="G731" s="698">
        <v>9424</v>
      </c>
      <c r="H731" s="698"/>
      <c r="I731" s="695" t="s">
        <v>2040</v>
      </c>
      <c r="J731" s="688">
        <v>25</v>
      </c>
      <c r="K731" s="696" t="s">
        <v>3000</v>
      </c>
      <c r="L731" s="688"/>
      <c r="M731" s="688"/>
      <c r="N731" s="688"/>
      <c r="O731" s="688"/>
      <c r="P731" s="688">
        <v>2</v>
      </c>
      <c r="Q731" s="688">
        <v>50</v>
      </c>
      <c r="R731" s="1"/>
      <c r="S731" s="2"/>
      <c r="T731" s="3"/>
      <c r="U731" s="133"/>
      <c r="V731" s="133"/>
      <c r="W731" s="120"/>
    </row>
    <row r="732" spans="1:23" s="87" customFormat="1">
      <c r="A732" s="182"/>
      <c r="B732" s="828"/>
      <c r="C732" s="743"/>
      <c r="D732" s="740"/>
      <c r="E732" s="701"/>
      <c r="F732" s="698"/>
      <c r="G732" s="698"/>
      <c r="H732" s="698"/>
      <c r="I732" s="695"/>
      <c r="J732" s="688"/>
      <c r="K732" s="696"/>
      <c r="L732" s="688"/>
      <c r="M732" s="688"/>
      <c r="N732" s="688"/>
      <c r="O732" s="688"/>
      <c r="P732" s="688"/>
      <c r="Q732" s="688"/>
      <c r="R732" s="1"/>
      <c r="S732" s="2"/>
      <c r="T732" s="3"/>
      <c r="U732" s="133"/>
      <c r="V732" s="133"/>
      <c r="W732" s="120"/>
    </row>
    <row r="733" spans="1:23" s="87" customFormat="1">
      <c r="A733" s="182"/>
      <c r="B733" s="828"/>
      <c r="C733" s="743"/>
      <c r="D733" s="740"/>
      <c r="E733" s="701"/>
      <c r="F733" s="809"/>
      <c r="G733" s="698"/>
      <c r="H733" s="698"/>
      <c r="I733" s="695"/>
      <c r="J733" s="688"/>
      <c r="K733" s="696"/>
      <c r="L733" s="688"/>
      <c r="M733" s="688"/>
      <c r="N733" s="688"/>
      <c r="O733" s="688"/>
      <c r="P733" s="688"/>
      <c r="Q733" s="819"/>
      <c r="R733" s="1"/>
      <c r="S733" s="2"/>
      <c r="T733" s="3"/>
      <c r="U733" s="133"/>
      <c r="V733" s="133"/>
      <c r="W733" s="120"/>
    </row>
    <row r="734" spans="1:23" s="87" customFormat="1">
      <c r="A734" s="182" t="s">
        <v>3500</v>
      </c>
      <c r="B734" s="828" t="s">
        <v>3476</v>
      </c>
      <c r="C734" s="743">
        <v>9</v>
      </c>
      <c r="D734" s="740">
        <v>10</v>
      </c>
      <c r="E734" s="701"/>
      <c r="F734" s="698" t="s">
        <v>2077</v>
      </c>
      <c r="G734" s="698">
        <v>8992</v>
      </c>
      <c r="H734" s="698"/>
      <c r="I734" s="695" t="s">
        <v>2040</v>
      </c>
      <c r="J734" s="688">
        <v>20</v>
      </c>
      <c r="K734" s="696" t="s">
        <v>3000</v>
      </c>
      <c r="L734" s="688"/>
      <c r="M734" s="688"/>
      <c r="N734" s="688"/>
      <c r="O734" s="688"/>
      <c r="P734" s="688">
        <v>1</v>
      </c>
      <c r="Q734" s="688">
        <v>20</v>
      </c>
      <c r="R734" s="1"/>
      <c r="S734" s="2"/>
      <c r="T734" s="3"/>
      <c r="U734" s="133"/>
      <c r="V734" s="133"/>
      <c r="W734" s="120"/>
    </row>
    <row r="735" spans="1:23" s="87" customFormat="1">
      <c r="A735" s="182" t="s">
        <v>3501</v>
      </c>
      <c r="B735" s="828"/>
      <c r="C735" s="743">
        <v>8</v>
      </c>
      <c r="D735" s="740">
        <v>10</v>
      </c>
      <c r="E735" s="701" t="s">
        <v>3643</v>
      </c>
      <c r="F735" s="698" t="s">
        <v>2078</v>
      </c>
      <c r="G735" s="698"/>
      <c r="H735" s="698"/>
      <c r="I735" s="695" t="s">
        <v>2040</v>
      </c>
      <c r="J735" s="688">
        <v>7</v>
      </c>
      <c r="K735" s="696" t="s">
        <v>3000</v>
      </c>
      <c r="L735" s="688"/>
      <c r="M735" s="688"/>
      <c r="N735" s="688"/>
      <c r="O735" s="688"/>
      <c r="P735" s="688">
        <v>7</v>
      </c>
      <c r="Q735" s="688">
        <v>49</v>
      </c>
      <c r="R735" s="1"/>
      <c r="S735" s="2"/>
      <c r="T735" s="3"/>
      <c r="U735" s="133"/>
      <c r="V735" s="133"/>
      <c r="W735" s="120"/>
    </row>
    <row r="736" spans="1:23" s="87" customFormat="1">
      <c r="A736" s="182" t="s">
        <v>3495</v>
      </c>
      <c r="B736" s="828"/>
      <c r="C736" s="743">
        <v>8</v>
      </c>
      <c r="D736" s="740">
        <v>10</v>
      </c>
      <c r="E736" s="701"/>
      <c r="F736" s="698" t="s">
        <v>2079</v>
      </c>
      <c r="G736" s="702">
        <v>9553</v>
      </c>
      <c r="H736" s="702"/>
      <c r="I736" s="695" t="s">
        <v>2040</v>
      </c>
      <c r="J736" s="688">
        <v>25</v>
      </c>
      <c r="K736" s="696" t="s">
        <v>3000</v>
      </c>
      <c r="L736" s="688"/>
      <c r="M736" s="688"/>
      <c r="N736" s="688"/>
      <c r="O736" s="688"/>
      <c r="P736" s="688">
        <v>2</v>
      </c>
      <c r="Q736" s="688">
        <v>50</v>
      </c>
      <c r="R736" s="1"/>
      <c r="S736" s="2"/>
      <c r="T736" s="3"/>
      <c r="U736" s="133"/>
      <c r="V736" s="133"/>
      <c r="W736" s="120"/>
    </row>
    <row r="737" spans="1:23" s="87" customFormat="1">
      <c r="A737" s="182" t="s">
        <v>3495</v>
      </c>
      <c r="B737" s="828"/>
      <c r="C737" s="743">
        <v>10</v>
      </c>
      <c r="D737" s="740">
        <v>10</v>
      </c>
      <c r="E737" s="701"/>
      <c r="F737" s="698" t="s">
        <v>2080</v>
      </c>
      <c r="G737" s="693">
        <v>9617</v>
      </c>
      <c r="H737" s="693"/>
      <c r="I737" s="695" t="s">
        <v>2040</v>
      </c>
      <c r="J737" s="688">
        <v>30</v>
      </c>
      <c r="K737" s="696" t="s">
        <v>3000</v>
      </c>
      <c r="L737" s="688"/>
      <c r="M737" s="688"/>
      <c r="N737" s="688"/>
      <c r="O737" s="688"/>
      <c r="P737" s="688">
        <v>1</v>
      </c>
      <c r="Q737" s="688">
        <v>30</v>
      </c>
      <c r="R737" s="1"/>
      <c r="S737" s="2"/>
      <c r="T737" s="3"/>
      <c r="U737" s="133"/>
      <c r="V737" s="133"/>
      <c r="W737" s="120"/>
    </row>
    <row r="738" spans="1:23" s="87" customFormat="1" ht="22.5" customHeight="1">
      <c r="A738" s="182" t="s">
        <v>3481</v>
      </c>
      <c r="B738" s="828" t="s">
        <v>3476</v>
      </c>
      <c r="C738" s="743">
        <v>10</v>
      </c>
      <c r="D738" s="740">
        <v>10</v>
      </c>
      <c r="E738" s="701"/>
      <c r="F738" s="698" t="s">
        <v>2081</v>
      </c>
      <c r="G738" s="698"/>
      <c r="H738" s="698"/>
      <c r="I738" s="695" t="s">
        <v>2040</v>
      </c>
      <c r="J738" s="688">
        <v>6</v>
      </c>
      <c r="K738" s="696" t="s">
        <v>3000</v>
      </c>
      <c r="L738" s="688"/>
      <c r="M738" s="688"/>
      <c r="N738" s="688"/>
      <c r="O738" s="688"/>
      <c r="P738" s="688">
        <v>5</v>
      </c>
      <c r="Q738" s="688">
        <v>30</v>
      </c>
      <c r="R738" s="1"/>
      <c r="S738" s="2"/>
      <c r="T738" s="3"/>
      <c r="U738" s="133"/>
      <c r="V738" s="133"/>
      <c r="W738" s="120"/>
    </row>
    <row r="739" spans="1:23" s="87" customFormat="1">
      <c r="A739" s="182" t="s">
        <v>3495</v>
      </c>
      <c r="B739" s="828"/>
      <c r="C739" s="743">
        <v>8</v>
      </c>
      <c r="D739" s="740">
        <v>10</v>
      </c>
      <c r="E739" s="701"/>
      <c r="F739" s="698" t="s">
        <v>2082</v>
      </c>
      <c r="G739" s="698">
        <v>9467</v>
      </c>
      <c r="H739" s="698" t="s">
        <v>4077</v>
      </c>
      <c r="I739" s="695" t="s">
        <v>2040</v>
      </c>
      <c r="J739" s="688">
        <v>25</v>
      </c>
      <c r="K739" s="696" t="s">
        <v>3000</v>
      </c>
      <c r="L739" s="688"/>
      <c r="M739" s="688"/>
      <c r="N739" s="688"/>
      <c r="O739" s="688"/>
      <c r="P739" s="688">
        <v>1</v>
      </c>
      <c r="Q739" s="688">
        <v>25</v>
      </c>
      <c r="R739" s="1"/>
      <c r="S739" s="2"/>
      <c r="T739" s="3"/>
      <c r="U739" s="133"/>
      <c r="V739" s="133"/>
      <c r="W739" s="120"/>
    </row>
    <row r="740" spans="1:23" s="87" customFormat="1">
      <c r="A740" s="182" t="s">
        <v>3474</v>
      </c>
      <c r="B740" s="828" t="s">
        <v>3476</v>
      </c>
      <c r="C740" s="743">
        <v>9</v>
      </c>
      <c r="D740" s="740">
        <v>10</v>
      </c>
      <c r="E740" s="701"/>
      <c r="F740" s="698" t="s">
        <v>2083</v>
      </c>
      <c r="G740" s="698">
        <v>9439</v>
      </c>
      <c r="H740" s="698"/>
      <c r="I740" s="695" t="s">
        <v>2040</v>
      </c>
      <c r="J740" s="688">
        <v>30</v>
      </c>
      <c r="K740" s="696" t="s">
        <v>3000</v>
      </c>
      <c r="L740" s="688"/>
      <c r="M740" s="688"/>
      <c r="N740" s="688"/>
      <c r="O740" s="688"/>
      <c r="P740" s="688">
        <v>1</v>
      </c>
      <c r="Q740" s="688">
        <v>30</v>
      </c>
      <c r="R740" s="1"/>
      <c r="S740" s="2"/>
      <c r="T740" s="3"/>
      <c r="U740" s="133"/>
      <c r="V740" s="133"/>
      <c r="W740" s="120"/>
    </row>
    <row r="741" spans="1:23" s="87" customFormat="1">
      <c r="A741" s="182" t="s">
        <v>3474</v>
      </c>
      <c r="B741" s="828" t="s">
        <v>3476</v>
      </c>
      <c r="C741" s="743">
        <v>9</v>
      </c>
      <c r="D741" s="740">
        <v>10</v>
      </c>
      <c r="E741" s="701"/>
      <c r="F741" s="698" t="s">
        <v>2084</v>
      </c>
      <c r="G741" s="698"/>
      <c r="H741" s="698"/>
      <c r="I741" s="695" t="s">
        <v>2040</v>
      </c>
      <c r="J741" s="688">
        <v>6</v>
      </c>
      <c r="K741" s="696" t="s">
        <v>3000</v>
      </c>
      <c r="L741" s="688"/>
      <c r="M741" s="688"/>
      <c r="N741" s="688"/>
      <c r="O741" s="688"/>
      <c r="P741" s="688">
        <v>3</v>
      </c>
      <c r="Q741" s="688">
        <v>18</v>
      </c>
      <c r="R741" s="1"/>
      <c r="S741" s="2"/>
      <c r="T741" s="3"/>
      <c r="U741" s="133"/>
      <c r="V741" s="133"/>
      <c r="W741" s="120"/>
    </row>
    <row r="742" spans="1:23" s="87" customFormat="1">
      <c r="A742" s="182" t="s">
        <v>3500</v>
      </c>
      <c r="B742" s="828" t="s">
        <v>3476</v>
      </c>
      <c r="C742" s="743">
        <v>9</v>
      </c>
      <c r="D742" s="740">
        <v>10</v>
      </c>
      <c r="E742" s="701"/>
      <c r="F742" s="698" t="s">
        <v>2085</v>
      </c>
      <c r="G742" s="698"/>
      <c r="H742" s="698"/>
      <c r="I742" s="695" t="s">
        <v>2040</v>
      </c>
      <c r="J742" s="688">
        <v>10</v>
      </c>
      <c r="K742" s="696" t="s">
        <v>3000</v>
      </c>
      <c r="L742" s="688"/>
      <c r="M742" s="688"/>
      <c r="N742" s="688"/>
      <c r="O742" s="688"/>
      <c r="P742" s="688">
        <v>3</v>
      </c>
      <c r="Q742" s="688">
        <v>30</v>
      </c>
      <c r="R742" s="1"/>
      <c r="S742" s="2"/>
      <c r="T742" s="3"/>
      <c r="U742" s="133"/>
      <c r="V742" s="133"/>
      <c r="W742" s="120"/>
    </row>
    <row r="743" spans="1:23" s="87" customFormat="1">
      <c r="A743" s="182" t="s">
        <v>3500</v>
      </c>
      <c r="B743" s="828" t="s">
        <v>3476</v>
      </c>
      <c r="C743" s="743">
        <v>9</v>
      </c>
      <c r="D743" s="740">
        <v>10</v>
      </c>
      <c r="E743" s="701"/>
      <c r="F743" s="698" t="s">
        <v>2086</v>
      </c>
      <c r="G743" s="698"/>
      <c r="H743" s="698"/>
      <c r="I743" s="695" t="s">
        <v>2040</v>
      </c>
      <c r="J743" s="688">
        <v>30</v>
      </c>
      <c r="K743" s="696" t="s">
        <v>3000</v>
      </c>
      <c r="L743" s="688"/>
      <c r="M743" s="688"/>
      <c r="N743" s="688"/>
      <c r="O743" s="688"/>
      <c r="P743" s="688">
        <v>1</v>
      </c>
      <c r="Q743" s="688">
        <v>30</v>
      </c>
      <c r="R743" s="1"/>
      <c r="S743" s="2"/>
      <c r="T743" s="3"/>
      <c r="U743" s="133"/>
      <c r="V743" s="133"/>
      <c r="W743" s="120"/>
    </row>
    <row r="744" spans="1:23" s="87" customFormat="1">
      <c r="A744" s="182" t="s">
        <v>3500</v>
      </c>
      <c r="B744" s="828" t="s">
        <v>3476</v>
      </c>
      <c r="C744" s="743">
        <v>9</v>
      </c>
      <c r="D744" s="740">
        <v>10</v>
      </c>
      <c r="E744" s="701"/>
      <c r="F744" s="698" t="s">
        <v>2087</v>
      </c>
      <c r="G744" s="698"/>
      <c r="H744" s="698"/>
      <c r="I744" s="695" t="s">
        <v>2040</v>
      </c>
      <c r="J744" s="688">
        <v>20</v>
      </c>
      <c r="K744" s="696" t="s">
        <v>3000</v>
      </c>
      <c r="L744" s="688"/>
      <c r="M744" s="688"/>
      <c r="N744" s="688"/>
      <c r="O744" s="688"/>
      <c r="P744" s="688">
        <v>2</v>
      </c>
      <c r="Q744" s="688">
        <v>40</v>
      </c>
      <c r="R744" s="1"/>
      <c r="S744" s="2"/>
      <c r="T744" s="3"/>
      <c r="U744" s="133"/>
      <c r="V744" s="133"/>
      <c r="W744" s="120"/>
    </row>
    <row r="745" spans="1:23" s="87" customFormat="1">
      <c r="A745" s="182" t="s">
        <v>3500</v>
      </c>
      <c r="B745" s="828" t="s">
        <v>3476</v>
      </c>
      <c r="C745" s="743">
        <v>9</v>
      </c>
      <c r="D745" s="740">
        <v>10</v>
      </c>
      <c r="E745" s="701"/>
      <c r="F745" s="698" t="s">
        <v>2088</v>
      </c>
      <c r="G745" s="698"/>
      <c r="H745" s="698"/>
      <c r="I745" s="695" t="s">
        <v>2040</v>
      </c>
      <c r="J745" s="688">
        <v>20</v>
      </c>
      <c r="K745" s="696" t="s">
        <v>3000</v>
      </c>
      <c r="L745" s="688"/>
      <c r="M745" s="688"/>
      <c r="N745" s="688"/>
      <c r="O745" s="688"/>
      <c r="P745" s="688">
        <v>2</v>
      </c>
      <c r="Q745" s="688">
        <v>40</v>
      </c>
      <c r="R745" s="1"/>
      <c r="S745" s="2"/>
      <c r="T745" s="3"/>
      <c r="U745" s="133"/>
      <c r="V745" s="133"/>
      <c r="W745" s="120"/>
    </row>
    <row r="746" spans="1:23" s="127" customFormat="1">
      <c r="A746" s="880" t="s">
        <v>3482</v>
      </c>
      <c r="B746" s="398" t="s">
        <v>3476</v>
      </c>
      <c r="C746" s="960">
        <v>10</v>
      </c>
      <c r="D746" s="961">
        <v>10</v>
      </c>
      <c r="E746" s="1113"/>
      <c r="F746" s="809" t="s">
        <v>2089</v>
      </c>
      <c r="G746" s="809"/>
      <c r="H746" s="809" t="s">
        <v>2991</v>
      </c>
      <c r="I746" s="909" t="s">
        <v>2040</v>
      </c>
      <c r="J746" s="819">
        <v>20</v>
      </c>
      <c r="K746" s="825" t="s">
        <v>3000</v>
      </c>
      <c r="L746" s="819"/>
      <c r="M746" s="819"/>
      <c r="N746" s="819"/>
      <c r="O746" s="819"/>
      <c r="P746" s="819">
        <v>0</v>
      </c>
      <c r="Q746" s="819">
        <v>0</v>
      </c>
      <c r="R746" s="884"/>
      <c r="S746" s="885"/>
      <c r="T746" s="886"/>
      <c r="U746" s="887"/>
      <c r="V746" s="887"/>
      <c r="W746" s="888"/>
    </row>
    <row r="747" spans="1:23" s="87" customFormat="1">
      <c r="A747" s="182"/>
      <c r="B747" s="828"/>
      <c r="C747" s="743">
        <v>9</v>
      </c>
      <c r="D747" s="740">
        <v>10</v>
      </c>
      <c r="E747" s="701"/>
      <c r="F747" s="698" t="s">
        <v>662</v>
      </c>
      <c r="G747" s="698"/>
      <c r="H747" s="698"/>
      <c r="I747" s="695" t="s">
        <v>2040</v>
      </c>
      <c r="J747" s="688">
        <v>40</v>
      </c>
      <c r="K747" s="696" t="s">
        <v>3000</v>
      </c>
      <c r="L747" s="688"/>
      <c r="M747" s="688"/>
      <c r="N747" s="688"/>
      <c r="O747" s="688"/>
      <c r="P747" s="688">
        <v>1</v>
      </c>
      <c r="Q747" s="688">
        <v>40</v>
      </c>
      <c r="R747" s="1"/>
      <c r="S747" s="2"/>
      <c r="T747" s="3"/>
      <c r="U747" s="133"/>
      <c r="V747" s="133"/>
      <c r="W747" s="120"/>
    </row>
    <row r="748" spans="1:23" s="87" customFormat="1">
      <c r="A748" s="182"/>
      <c r="B748" s="828"/>
      <c r="C748" s="743">
        <v>9</v>
      </c>
      <c r="D748" s="740">
        <v>10</v>
      </c>
      <c r="E748" s="701"/>
      <c r="F748" s="698" t="s">
        <v>2090</v>
      </c>
      <c r="G748" s="698"/>
      <c r="H748" s="698"/>
      <c r="I748" s="695" t="s">
        <v>2040</v>
      </c>
      <c r="J748" s="688">
        <v>40</v>
      </c>
      <c r="K748" s="696" t="s">
        <v>3000</v>
      </c>
      <c r="L748" s="688"/>
      <c r="M748" s="688"/>
      <c r="N748" s="688"/>
      <c r="O748" s="688"/>
      <c r="P748" s="688">
        <v>1</v>
      </c>
      <c r="Q748" s="688">
        <v>40</v>
      </c>
      <c r="R748" s="1"/>
      <c r="S748" s="2"/>
      <c r="T748" s="3"/>
      <c r="U748" s="133"/>
      <c r="V748" s="133"/>
      <c r="W748" s="120"/>
    </row>
    <row r="749" spans="1:23" s="127" customFormat="1">
      <c r="A749" s="880" t="s">
        <v>4544</v>
      </c>
      <c r="B749" s="398" t="s">
        <v>3503</v>
      </c>
      <c r="C749" s="960">
        <v>9</v>
      </c>
      <c r="D749" s="961">
        <v>10</v>
      </c>
      <c r="E749" s="1113"/>
      <c r="F749" s="809" t="s">
        <v>2091</v>
      </c>
      <c r="G749" s="809"/>
      <c r="H749" s="809" t="s">
        <v>3450</v>
      </c>
      <c r="I749" s="909" t="s">
        <v>2040</v>
      </c>
      <c r="J749" s="819">
        <v>25</v>
      </c>
      <c r="K749" s="825" t="s">
        <v>3000</v>
      </c>
      <c r="L749" s="819"/>
      <c r="M749" s="819"/>
      <c r="N749" s="819"/>
      <c r="O749" s="819"/>
      <c r="P749" s="819">
        <v>0</v>
      </c>
      <c r="Q749" s="819">
        <v>0</v>
      </c>
      <c r="R749" s="884"/>
      <c r="S749" s="885"/>
      <c r="T749" s="886"/>
      <c r="U749" s="887"/>
      <c r="V749" s="887"/>
      <c r="W749" s="888"/>
    </row>
    <row r="750" spans="1:23" s="87" customFormat="1">
      <c r="A750" s="182"/>
      <c r="B750" s="828"/>
      <c r="C750" s="743">
        <v>4</v>
      </c>
      <c r="D750" s="740">
        <v>10</v>
      </c>
      <c r="E750" s="701"/>
      <c r="F750" s="698" t="s">
        <v>1438</v>
      </c>
      <c r="G750" s="698"/>
      <c r="H750" s="698"/>
      <c r="I750" s="695" t="s">
        <v>2040</v>
      </c>
      <c r="J750" s="688">
        <v>10</v>
      </c>
      <c r="K750" s="696" t="s">
        <v>3000</v>
      </c>
      <c r="L750" s="688"/>
      <c r="M750" s="688"/>
      <c r="N750" s="688"/>
      <c r="O750" s="688"/>
      <c r="P750" s="688">
        <v>2</v>
      </c>
      <c r="Q750" s="688">
        <v>20</v>
      </c>
      <c r="R750" s="1"/>
      <c r="S750" s="2"/>
      <c r="T750" s="3"/>
      <c r="U750" s="133"/>
      <c r="V750" s="133"/>
      <c r="W750" s="120"/>
    </row>
    <row r="751" spans="1:23" s="87" customFormat="1">
      <c r="A751" s="182"/>
      <c r="B751" s="828"/>
      <c r="C751" s="743">
        <v>4</v>
      </c>
      <c r="D751" s="740">
        <v>10</v>
      </c>
      <c r="E751" s="701"/>
      <c r="F751" s="698" t="s">
        <v>1435</v>
      </c>
      <c r="G751" s="698"/>
      <c r="H751" s="698"/>
      <c r="I751" s="695" t="s">
        <v>2040</v>
      </c>
      <c r="J751" s="688">
        <v>10</v>
      </c>
      <c r="K751" s="696" t="s">
        <v>3000</v>
      </c>
      <c r="L751" s="688"/>
      <c r="M751" s="688"/>
      <c r="N751" s="688"/>
      <c r="O751" s="688"/>
      <c r="P751" s="688">
        <v>3</v>
      </c>
      <c r="Q751" s="688">
        <v>30</v>
      </c>
      <c r="R751" s="1"/>
      <c r="S751" s="2"/>
      <c r="T751" s="3"/>
      <c r="U751" s="133"/>
      <c r="V751" s="133"/>
      <c r="W751" s="120"/>
    </row>
    <row r="752" spans="1:23" s="87" customFormat="1">
      <c r="A752" s="182" t="s">
        <v>3464</v>
      </c>
      <c r="B752" s="828" t="s">
        <v>3504</v>
      </c>
      <c r="C752" s="743">
        <v>9</v>
      </c>
      <c r="D752" s="740">
        <v>10</v>
      </c>
      <c r="E752" s="701"/>
      <c r="F752" s="698" t="s">
        <v>1388</v>
      </c>
      <c r="G752" s="698"/>
      <c r="H752" s="698"/>
      <c r="I752" s="695" t="s">
        <v>2040</v>
      </c>
      <c r="J752" s="688">
        <v>15</v>
      </c>
      <c r="K752" s="696" t="s">
        <v>3000</v>
      </c>
      <c r="L752" s="688"/>
      <c r="M752" s="688"/>
      <c r="N752" s="688"/>
      <c r="O752" s="688"/>
      <c r="P752" s="688">
        <v>2</v>
      </c>
      <c r="Q752" s="688">
        <v>30</v>
      </c>
      <c r="R752" s="1"/>
      <c r="S752" s="2"/>
      <c r="T752" s="3"/>
      <c r="U752" s="133"/>
      <c r="V752" s="133"/>
      <c r="W752" s="120"/>
    </row>
    <row r="753" spans="1:23" s="127" customFormat="1">
      <c r="A753" s="880" t="s">
        <v>3463</v>
      </c>
      <c r="B753" s="398" t="s">
        <v>3505</v>
      </c>
      <c r="C753" s="960">
        <v>9</v>
      </c>
      <c r="D753" s="961">
        <v>10</v>
      </c>
      <c r="E753" s="1113" t="s">
        <v>4428</v>
      </c>
      <c r="F753" s="809" t="s">
        <v>2092</v>
      </c>
      <c r="G753" s="809">
        <f>FM9</f>
        <v>0</v>
      </c>
      <c r="H753" s="809" t="s">
        <v>2975</v>
      </c>
      <c r="I753" s="909" t="s">
        <v>2040</v>
      </c>
      <c r="J753" s="819">
        <v>40</v>
      </c>
      <c r="K753" s="825" t="s">
        <v>3000</v>
      </c>
      <c r="L753" s="819"/>
      <c r="M753" s="819"/>
      <c r="N753" s="819"/>
      <c r="O753" s="819"/>
      <c r="P753" s="819">
        <v>0</v>
      </c>
      <c r="Q753" s="819">
        <v>0</v>
      </c>
      <c r="R753" s="884"/>
      <c r="S753" s="885"/>
      <c r="T753" s="886"/>
      <c r="U753" s="887"/>
      <c r="V753" s="887"/>
      <c r="W753" s="888"/>
    </row>
    <row r="754" spans="1:23" s="127" customFormat="1">
      <c r="A754" s="880" t="s">
        <v>3474</v>
      </c>
      <c r="B754" s="398" t="s">
        <v>3476</v>
      </c>
      <c r="C754" s="960">
        <v>9</v>
      </c>
      <c r="D754" s="961">
        <v>10</v>
      </c>
      <c r="E754" s="1113"/>
      <c r="F754" s="809" t="s">
        <v>2093</v>
      </c>
      <c r="G754" s="809">
        <v>9496</v>
      </c>
      <c r="H754" s="809"/>
      <c r="I754" s="909" t="s">
        <v>2040</v>
      </c>
      <c r="J754" s="819">
        <v>10</v>
      </c>
      <c r="K754" s="825" t="s">
        <v>3000</v>
      </c>
      <c r="L754" s="819"/>
      <c r="M754" s="819"/>
      <c r="N754" s="819"/>
      <c r="O754" s="819"/>
      <c r="P754" s="819">
        <v>0</v>
      </c>
      <c r="Q754" s="819">
        <v>0</v>
      </c>
      <c r="R754" s="884"/>
      <c r="S754" s="885"/>
      <c r="T754" s="886"/>
      <c r="U754" s="887"/>
      <c r="V754" s="887"/>
      <c r="W754" s="888"/>
    </row>
    <row r="755" spans="1:23" s="87" customFormat="1">
      <c r="A755" s="182" t="s">
        <v>3512</v>
      </c>
      <c r="B755" s="828"/>
      <c r="C755" s="743">
        <v>6</v>
      </c>
      <c r="D755" s="740">
        <v>10</v>
      </c>
      <c r="E755" s="701"/>
      <c r="F755" s="698" t="s">
        <v>2098</v>
      </c>
      <c r="G755" s="703" t="s">
        <v>2099</v>
      </c>
      <c r="H755" s="703" t="s">
        <v>2936</v>
      </c>
      <c r="I755" s="695" t="s">
        <v>2040</v>
      </c>
      <c r="J755" s="688">
        <v>10</v>
      </c>
      <c r="K755" s="696" t="s">
        <v>3000</v>
      </c>
      <c r="L755" s="688"/>
      <c r="M755" s="688"/>
      <c r="N755" s="688"/>
      <c r="O755" s="688"/>
      <c r="P755" s="688">
        <v>2</v>
      </c>
      <c r="Q755" s="688">
        <v>20</v>
      </c>
      <c r="R755" s="1"/>
      <c r="S755" s="2"/>
      <c r="T755" s="3"/>
      <c r="U755" s="133"/>
      <c r="V755" s="133"/>
      <c r="W755" s="120"/>
    </row>
    <row r="756" spans="1:23" s="87" customFormat="1">
      <c r="A756" s="182" t="s">
        <v>3512</v>
      </c>
      <c r="B756" s="828"/>
      <c r="C756" s="743">
        <v>6</v>
      </c>
      <c r="D756" s="740">
        <v>10</v>
      </c>
      <c r="E756" s="701"/>
      <c r="F756" s="698" t="s">
        <v>2100</v>
      </c>
      <c r="G756" s="703" t="s">
        <v>2099</v>
      </c>
      <c r="H756" s="703" t="s">
        <v>2972</v>
      </c>
      <c r="I756" s="695" t="s">
        <v>2040</v>
      </c>
      <c r="J756" s="688">
        <v>10</v>
      </c>
      <c r="K756" s="696" t="s">
        <v>3000</v>
      </c>
      <c r="L756" s="688"/>
      <c r="M756" s="688"/>
      <c r="N756" s="688"/>
      <c r="O756" s="688"/>
      <c r="P756" s="688">
        <v>2</v>
      </c>
      <c r="Q756" s="688">
        <v>20</v>
      </c>
      <c r="R756" s="1"/>
      <c r="S756" s="2"/>
      <c r="T756" s="3"/>
      <c r="U756" s="133"/>
      <c r="V756" s="133"/>
      <c r="W756" s="120"/>
    </row>
    <row r="757" spans="1:23" s="87" customFormat="1">
      <c r="A757" s="182" t="s">
        <v>3512</v>
      </c>
      <c r="B757" s="828"/>
      <c r="C757" s="743">
        <v>6</v>
      </c>
      <c r="D757" s="740">
        <v>10</v>
      </c>
      <c r="E757" s="701"/>
      <c r="F757" s="698" t="s">
        <v>2101</v>
      </c>
      <c r="G757" s="703" t="s">
        <v>2102</v>
      </c>
      <c r="H757" s="703"/>
      <c r="I757" s="695" t="s">
        <v>2040</v>
      </c>
      <c r="J757" s="688">
        <v>10</v>
      </c>
      <c r="K757" s="696" t="s">
        <v>3000</v>
      </c>
      <c r="L757" s="688"/>
      <c r="M757" s="688"/>
      <c r="N757" s="688"/>
      <c r="O757" s="688"/>
      <c r="P757" s="688">
        <v>2</v>
      </c>
      <c r="Q757" s="688">
        <v>20</v>
      </c>
      <c r="R757" s="1"/>
      <c r="S757" s="2"/>
      <c r="T757" s="3"/>
      <c r="U757" s="133"/>
      <c r="V757" s="133"/>
      <c r="W757" s="120"/>
    </row>
    <row r="758" spans="1:23" s="87" customFormat="1">
      <c r="A758" s="182" t="s">
        <v>3502</v>
      </c>
      <c r="B758" s="828"/>
      <c r="C758" s="743">
        <v>9</v>
      </c>
      <c r="D758" s="740">
        <v>10</v>
      </c>
      <c r="E758" s="701"/>
      <c r="F758" s="698" t="s">
        <v>2103</v>
      </c>
      <c r="G758" s="703" t="s">
        <v>2104</v>
      </c>
      <c r="H758" s="703"/>
      <c r="I758" s="695" t="s">
        <v>2040</v>
      </c>
      <c r="J758" s="688">
        <v>7</v>
      </c>
      <c r="K758" s="696" t="s">
        <v>3000</v>
      </c>
      <c r="L758" s="688"/>
      <c r="M758" s="688"/>
      <c r="N758" s="688"/>
      <c r="O758" s="688"/>
      <c r="P758" s="688">
        <v>2</v>
      </c>
      <c r="Q758" s="688">
        <v>14</v>
      </c>
      <c r="R758" s="1"/>
      <c r="S758" s="2"/>
      <c r="T758" s="3"/>
      <c r="U758" s="133"/>
      <c r="V758" s="133"/>
      <c r="W758" s="120"/>
    </row>
    <row r="759" spans="1:23" s="87" customFormat="1">
      <c r="A759" s="182" t="s">
        <v>3502</v>
      </c>
      <c r="B759" s="828"/>
      <c r="C759" s="743">
        <v>9</v>
      </c>
      <c r="D759" s="740">
        <v>10</v>
      </c>
      <c r="E759" s="688"/>
      <c r="F759" s="698" t="s">
        <v>2103</v>
      </c>
      <c r="G759" s="688"/>
      <c r="H759" s="688"/>
      <c r="I759" s="695" t="s">
        <v>2040</v>
      </c>
      <c r="J759" s="688">
        <v>6</v>
      </c>
      <c r="K759" s="696" t="s">
        <v>3000</v>
      </c>
      <c r="L759" s="688"/>
      <c r="M759" s="688"/>
      <c r="N759" s="688"/>
      <c r="O759" s="688"/>
      <c r="P759" s="688">
        <v>1</v>
      </c>
      <c r="Q759" s="688">
        <v>6</v>
      </c>
      <c r="R759" s="1"/>
      <c r="S759" s="2"/>
      <c r="T759" s="3"/>
      <c r="U759" s="133"/>
      <c r="V759" s="133"/>
      <c r="W759" s="120"/>
    </row>
    <row r="760" spans="1:23" s="87" customFormat="1">
      <c r="A760" s="182" t="s">
        <v>3513</v>
      </c>
      <c r="B760" s="828" t="s">
        <v>3514</v>
      </c>
      <c r="C760" s="744">
        <v>11</v>
      </c>
      <c r="D760" s="740">
        <v>1</v>
      </c>
      <c r="E760" s="688"/>
      <c r="F760" s="698" t="s">
        <v>2105</v>
      </c>
      <c r="G760" s="698">
        <v>9351</v>
      </c>
      <c r="H760" s="698"/>
      <c r="I760" s="695" t="s">
        <v>2040</v>
      </c>
      <c r="J760" s="688">
        <v>20</v>
      </c>
      <c r="K760" s="696" t="s">
        <v>3000</v>
      </c>
      <c r="L760" s="688"/>
      <c r="M760" s="688"/>
      <c r="N760" s="688"/>
      <c r="O760" s="688"/>
      <c r="P760" s="688">
        <v>2</v>
      </c>
      <c r="Q760" s="688">
        <v>40</v>
      </c>
      <c r="R760" s="1"/>
      <c r="S760" s="2"/>
      <c r="T760" s="3"/>
      <c r="U760" s="133"/>
      <c r="V760" s="133"/>
      <c r="W760" s="120"/>
    </row>
    <row r="761" spans="1:23" s="87" customFormat="1">
      <c r="A761" s="182" t="s">
        <v>3513</v>
      </c>
      <c r="B761" s="828" t="s">
        <v>3514</v>
      </c>
      <c r="C761" s="744">
        <v>11</v>
      </c>
      <c r="D761" s="740">
        <v>1</v>
      </c>
      <c r="E761" s="688"/>
      <c r="F761" s="698" t="s">
        <v>2106</v>
      </c>
      <c r="G761" s="698">
        <v>9359</v>
      </c>
      <c r="H761" s="698" t="s">
        <v>2894</v>
      </c>
      <c r="I761" s="695" t="s">
        <v>2040</v>
      </c>
      <c r="J761" s="688">
        <v>20</v>
      </c>
      <c r="K761" s="696" t="s">
        <v>3000</v>
      </c>
      <c r="L761" s="688"/>
      <c r="M761" s="688"/>
      <c r="N761" s="688"/>
      <c r="O761" s="688"/>
      <c r="P761" s="688">
        <v>3</v>
      </c>
      <c r="Q761" s="688">
        <v>60</v>
      </c>
      <c r="R761" s="1"/>
      <c r="S761" s="2"/>
      <c r="T761" s="3"/>
      <c r="U761" s="133"/>
      <c r="V761" s="133"/>
      <c r="W761" s="120"/>
    </row>
    <row r="762" spans="1:23" s="87" customFormat="1">
      <c r="A762" s="182" t="s">
        <v>3513</v>
      </c>
      <c r="B762" s="828" t="s">
        <v>3514</v>
      </c>
      <c r="C762" s="744">
        <v>11</v>
      </c>
      <c r="D762" s="740">
        <v>1</v>
      </c>
      <c r="E762" s="688"/>
      <c r="F762" s="693" t="s">
        <v>2107</v>
      </c>
      <c r="G762" s="693">
        <v>9643</v>
      </c>
      <c r="H762" s="693" t="s">
        <v>2905</v>
      </c>
      <c r="I762" s="695" t="s">
        <v>2040</v>
      </c>
      <c r="J762" s="688">
        <v>10</v>
      </c>
      <c r="K762" s="696" t="s">
        <v>3000</v>
      </c>
      <c r="L762" s="688"/>
      <c r="M762" s="688"/>
      <c r="N762" s="688"/>
      <c r="O762" s="688"/>
      <c r="P762" s="688">
        <v>3</v>
      </c>
      <c r="Q762" s="688">
        <v>30</v>
      </c>
      <c r="R762" s="1"/>
      <c r="S762" s="2"/>
      <c r="T762" s="3"/>
      <c r="U762" s="133"/>
      <c r="V762" s="133"/>
      <c r="W762" s="120"/>
    </row>
    <row r="763" spans="1:23" s="87" customFormat="1">
      <c r="A763" s="182" t="s">
        <v>3513</v>
      </c>
      <c r="B763" s="828" t="s">
        <v>3514</v>
      </c>
      <c r="C763" s="744">
        <v>11</v>
      </c>
      <c r="D763" s="740">
        <v>1</v>
      </c>
      <c r="E763" s="688"/>
      <c r="F763" s="698" t="s">
        <v>2108</v>
      </c>
      <c r="G763" s="698">
        <v>8783</v>
      </c>
      <c r="H763" s="698"/>
      <c r="I763" s="695" t="s">
        <v>2040</v>
      </c>
      <c r="J763" s="688">
        <v>15</v>
      </c>
      <c r="K763" s="696" t="s">
        <v>3000</v>
      </c>
      <c r="L763" s="688"/>
      <c r="M763" s="688"/>
      <c r="N763" s="688"/>
      <c r="O763" s="688"/>
      <c r="P763" s="688">
        <v>2</v>
      </c>
      <c r="Q763" s="688">
        <v>30</v>
      </c>
      <c r="R763" s="1"/>
      <c r="S763" s="2"/>
      <c r="T763" s="3"/>
      <c r="U763" s="133"/>
      <c r="V763" s="133"/>
      <c r="W763" s="120"/>
    </row>
    <row r="764" spans="1:23" s="87" customFormat="1">
      <c r="A764" s="182" t="s">
        <v>3513</v>
      </c>
      <c r="B764" s="828" t="s">
        <v>3514</v>
      </c>
      <c r="C764" s="744">
        <v>11</v>
      </c>
      <c r="D764" s="740">
        <v>1</v>
      </c>
      <c r="E764" s="688"/>
      <c r="F764" s="698" t="s">
        <v>2109</v>
      </c>
      <c r="G764" s="698">
        <v>8945</v>
      </c>
      <c r="H764" s="698" t="s">
        <v>2900</v>
      </c>
      <c r="I764" s="695" t="s">
        <v>2040</v>
      </c>
      <c r="J764" s="688">
        <v>20</v>
      </c>
      <c r="K764" s="696" t="s">
        <v>3000</v>
      </c>
      <c r="L764" s="688"/>
      <c r="M764" s="688"/>
      <c r="N764" s="688"/>
      <c r="O764" s="688"/>
      <c r="P764" s="688">
        <v>3</v>
      </c>
      <c r="Q764" s="688">
        <v>60</v>
      </c>
      <c r="R764" s="1"/>
      <c r="S764" s="2"/>
      <c r="T764" s="3"/>
      <c r="U764" s="133"/>
      <c r="V764" s="133"/>
      <c r="W764" s="120"/>
    </row>
    <row r="765" spans="1:23" s="87" customFormat="1">
      <c r="A765" s="182" t="s">
        <v>3513</v>
      </c>
      <c r="B765" s="828" t="s">
        <v>3514</v>
      </c>
      <c r="C765" s="744">
        <v>11</v>
      </c>
      <c r="D765" s="740">
        <v>1</v>
      </c>
      <c r="E765" s="688"/>
      <c r="F765" s="693" t="s">
        <v>2110</v>
      </c>
      <c r="G765" s="698">
        <v>8769</v>
      </c>
      <c r="H765" s="698" t="s">
        <v>2937</v>
      </c>
      <c r="I765" s="695" t="s">
        <v>2040</v>
      </c>
      <c r="J765" s="688">
        <v>30</v>
      </c>
      <c r="K765" s="696" t="s">
        <v>3000</v>
      </c>
      <c r="L765" s="688"/>
      <c r="M765" s="688"/>
      <c r="N765" s="688"/>
      <c r="O765" s="688"/>
      <c r="P765" s="688">
        <v>1</v>
      </c>
      <c r="Q765" s="688">
        <v>30</v>
      </c>
      <c r="R765" s="1"/>
      <c r="S765" s="2"/>
      <c r="T765" s="3"/>
      <c r="U765" s="133"/>
      <c r="V765" s="133"/>
      <c r="W765" s="120"/>
    </row>
    <row r="766" spans="1:23" s="87" customFormat="1">
      <c r="A766" s="182" t="s">
        <v>3515</v>
      </c>
      <c r="B766" s="828" t="s">
        <v>3514</v>
      </c>
      <c r="C766" s="744">
        <v>11</v>
      </c>
      <c r="D766" s="740">
        <v>1</v>
      </c>
      <c r="E766" s="688"/>
      <c r="F766" s="698" t="s">
        <v>2111</v>
      </c>
      <c r="G766" s="698">
        <v>8942</v>
      </c>
      <c r="H766" s="698"/>
      <c r="I766" s="695" t="s">
        <v>2040</v>
      </c>
      <c r="J766" s="688">
        <v>30</v>
      </c>
      <c r="K766" s="696" t="s">
        <v>3000</v>
      </c>
      <c r="L766" s="688"/>
      <c r="M766" s="688"/>
      <c r="N766" s="688"/>
      <c r="O766" s="688"/>
      <c r="P766" s="688">
        <v>1</v>
      </c>
      <c r="Q766" s="688">
        <v>30</v>
      </c>
      <c r="R766" s="1"/>
      <c r="S766" s="2"/>
      <c r="T766" s="3"/>
      <c r="U766" s="133"/>
      <c r="V766" s="133"/>
      <c r="W766" s="120"/>
    </row>
    <row r="767" spans="1:23" s="87" customFormat="1">
      <c r="A767" s="182" t="s">
        <v>3515</v>
      </c>
      <c r="B767" s="828" t="s">
        <v>3514</v>
      </c>
      <c r="C767" s="744">
        <v>11</v>
      </c>
      <c r="D767" s="740">
        <v>1</v>
      </c>
      <c r="E767" s="688"/>
      <c r="F767" s="698" t="s">
        <v>2112</v>
      </c>
      <c r="G767" s="698">
        <v>9309</v>
      </c>
      <c r="H767" s="698"/>
      <c r="I767" s="695" t="s">
        <v>2040</v>
      </c>
      <c r="J767" s="688">
        <v>20</v>
      </c>
      <c r="K767" s="696" t="s">
        <v>3000</v>
      </c>
      <c r="L767" s="688"/>
      <c r="M767" s="688"/>
      <c r="N767" s="688"/>
      <c r="O767" s="688"/>
      <c r="P767" s="688">
        <v>1</v>
      </c>
      <c r="Q767" s="688">
        <v>20</v>
      </c>
      <c r="R767" s="1"/>
      <c r="S767" s="2"/>
      <c r="T767" s="3"/>
      <c r="U767" s="133"/>
      <c r="V767" s="133"/>
      <c r="W767" s="120"/>
    </row>
    <row r="768" spans="1:23" s="87" customFormat="1">
      <c r="A768" s="182" t="s">
        <v>3515</v>
      </c>
      <c r="B768" s="828" t="s">
        <v>3514</v>
      </c>
      <c r="C768" s="744">
        <v>11</v>
      </c>
      <c r="D768" s="740">
        <v>1</v>
      </c>
      <c r="E768" s="688"/>
      <c r="F768" s="698" t="s">
        <v>2113</v>
      </c>
      <c r="G768" s="698">
        <v>9376</v>
      </c>
      <c r="H768" s="698" t="s">
        <v>2936</v>
      </c>
      <c r="I768" s="695" t="s">
        <v>2040</v>
      </c>
      <c r="J768" s="688">
        <v>10</v>
      </c>
      <c r="K768" s="696" t="s">
        <v>3000</v>
      </c>
      <c r="L768" s="688"/>
      <c r="M768" s="688"/>
      <c r="N768" s="688"/>
      <c r="O768" s="688"/>
      <c r="P768" s="688">
        <v>3</v>
      </c>
      <c r="Q768" s="688">
        <v>30</v>
      </c>
      <c r="R768" s="1"/>
      <c r="S768" s="2"/>
      <c r="T768" s="3"/>
      <c r="U768" s="133"/>
      <c r="V768" s="133"/>
      <c r="W768" s="120"/>
    </row>
    <row r="769" spans="1:23" s="87" customFormat="1">
      <c r="A769" s="182" t="s">
        <v>3515</v>
      </c>
      <c r="B769" s="828" t="s">
        <v>3514</v>
      </c>
      <c r="C769" s="744">
        <v>11</v>
      </c>
      <c r="D769" s="740">
        <v>1</v>
      </c>
      <c r="E769" s="688"/>
      <c r="F769" s="698" t="s">
        <v>2114</v>
      </c>
      <c r="G769" s="698">
        <v>8722</v>
      </c>
      <c r="H769" s="698"/>
      <c r="I769" s="695" t="s">
        <v>2040</v>
      </c>
      <c r="J769" s="688">
        <v>10</v>
      </c>
      <c r="K769" s="696" t="s">
        <v>3000</v>
      </c>
      <c r="L769" s="688"/>
      <c r="M769" s="688"/>
      <c r="N769" s="688"/>
      <c r="O769" s="688"/>
      <c r="P769" s="688">
        <v>3</v>
      </c>
      <c r="Q769" s="688">
        <v>30</v>
      </c>
      <c r="R769" s="1"/>
      <c r="S769" s="2"/>
      <c r="T769" s="3"/>
      <c r="U769" s="133"/>
      <c r="V769" s="133"/>
      <c r="W769" s="120"/>
    </row>
    <row r="770" spans="1:23" s="87" customFormat="1">
      <c r="A770" s="182" t="s">
        <v>3513</v>
      </c>
      <c r="B770" s="828" t="s">
        <v>3514</v>
      </c>
      <c r="C770" s="744">
        <v>11</v>
      </c>
      <c r="D770" s="740">
        <v>1</v>
      </c>
      <c r="E770" s="688"/>
      <c r="F770" s="698" t="s">
        <v>2115</v>
      </c>
      <c r="G770" s="698">
        <v>9130</v>
      </c>
      <c r="H770" s="698" t="s">
        <v>2938</v>
      </c>
      <c r="I770" s="695" t="s">
        <v>2040</v>
      </c>
      <c r="J770" s="688">
        <v>20</v>
      </c>
      <c r="K770" s="696" t="s">
        <v>3000</v>
      </c>
      <c r="L770" s="688"/>
      <c r="M770" s="688"/>
      <c r="N770" s="688"/>
      <c r="O770" s="688"/>
      <c r="P770" s="688">
        <v>1</v>
      </c>
      <c r="Q770" s="688">
        <v>20</v>
      </c>
      <c r="R770" s="1"/>
      <c r="S770" s="2"/>
      <c r="T770" s="3"/>
      <c r="U770" s="133"/>
      <c r="V770" s="133"/>
      <c r="W770" s="120"/>
    </row>
    <row r="771" spans="1:23" s="87" customFormat="1">
      <c r="A771" s="182" t="s">
        <v>3515</v>
      </c>
      <c r="B771" s="398" t="s">
        <v>3514</v>
      </c>
      <c r="C771" s="1162">
        <v>11</v>
      </c>
      <c r="D771" s="961">
        <v>1</v>
      </c>
      <c r="E771" s="819"/>
      <c r="F771" s="809" t="s">
        <v>2116</v>
      </c>
      <c r="G771" s="809">
        <v>8944</v>
      </c>
      <c r="H771" s="809" t="s">
        <v>2902</v>
      </c>
      <c r="I771" s="909" t="s">
        <v>2040</v>
      </c>
      <c r="J771" s="819">
        <v>15</v>
      </c>
      <c r="K771" s="825" t="s">
        <v>3000</v>
      </c>
      <c r="L771" s="819"/>
      <c r="M771" s="819"/>
      <c r="N771" s="819"/>
      <c r="O771" s="819"/>
      <c r="P771" s="819">
        <v>0</v>
      </c>
      <c r="Q771" s="819">
        <v>0</v>
      </c>
      <c r="R771" s="1"/>
      <c r="S771" s="2"/>
      <c r="T771" s="3"/>
      <c r="U771" s="133"/>
      <c r="V771" s="133"/>
      <c r="W771" s="120"/>
    </row>
    <row r="772" spans="1:23" s="87" customFormat="1">
      <c r="A772" s="182" t="s">
        <v>3515</v>
      </c>
      <c r="B772" s="828" t="s">
        <v>3514</v>
      </c>
      <c r="C772" s="744">
        <v>11</v>
      </c>
      <c r="D772" s="740">
        <v>1</v>
      </c>
      <c r="E772" s="688"/>
      <c r="F772" s="698" t="s">
        <v>2117</v>
      </c>
      <c r="G772" s="698">
        <v>8947</v>
      </c>
      <c r="H772" s="698"/>
      <c r="I772" s="695" t="s">
        <v>2040</v>
      </c>
      <c r="J772" s="688">
        <v>15</v>
      </c>
      <c r="K772" s="696" t="s">
        <v>3000</v>
      </c>
      <c r="L772" s="688"/>
      <c r="M772" s="688"/>
      <c r="N772" s="688"/>
      <c r="O772" s="688"/>
      <c r="P772" s="688">
        <v>2</v>
      </c>
      <c r="Q772" s="688">
        <v>30</v>
      </c>
      <c r="R772" s="1"/>
      <c r="S772" s="2"/>
      <c r="T772" s="3"/>
      <c r="U772" s="133"/>
      <c r="V772" s="133"/>
      <c r="W772" s="120"/>
    </row>
    <row r="773" spans="1:23" s="87" customFormat="1">
      <c r="A773" s="182" t="s">
        <v>3513</v>
      </c>
      <c r="B773" s="828" t="s">
        <v>3514</v>
      </c>
      <c r="C773" s="744">
        <v>11</v>
      </c>
      <c r="D773" s="740">
        <v>1</v>
      </c>
      <c r="E773" s="704"/>
      <c r="F773" s="698" t="s">
        <v>2118</v>
      </c>
      <c r="G773" s="698">
        <v>5126</v>
      </c>
      <c r="H773" s="698"/>
      <c r="I773" s="695" t="s">
        <v>2040</v>
      </c>
      <c r="J773" s="688">
        <v>10</v>
      </c>
      <c r="K773" s="696" t="s">
        <v>3000</v>
      </c>
      <c r="L773" s="688"/>
      <c r="M773" s="688"/>
      <c r="N773" s="688"/>
      <c r="O773" s="688"/>
      <c r="P773" s="688">
        <v>2</v>
      </c>
      <c r="Q773" s="688">
        <v>20</v>
      </c>
      <c r="R773" s="1"/>
      <c r="S773" s="2"/>
      <c r="T773" s="3"/>
      <c r="U773" s="133"/>
      <c r="V773" s="133"/>
      <c r="W773" s="120"/>
    </row>
    <row r="774" spans="1:23" s="87" customFormat="1">
      <c r="A774" s="182" t="s">
        <v>3513</v>
      </c>
      <c r="B774" s="828" t="s">
        <v>3514</v>
      </c>
      <c r="C774" s="744">
        <v>11</v>
      </c>
      <c r="D774" s="740">
        <v>1</v>
      </c>
      <c r="E774" s="688"/>
      <c r="F774" s="698" t="s">
        <v>2119</v>
      </c>
      <c r="G774" s="698">
        <v>5127</v>
      </c>
      <c r="H774" s="698"/>
      <c r="I774" s="695" t="s">
        <v>2040</v>
      </c>
      <c r="J774" s="688">
        <v>10</v>
      </c>
      <c r="K774" s="696" t="s">
        <v>3000</v>
      </c>
      <c r="L774" s="704"/>
      <c r="M774" s="704"/>
      <c r="N774" s="704"/>
      <c r="O774" s="704"/>
      <c r="P774" s="704">
        <v>2</v>
      </c>
      <c r="Q774" s="704">
        <v>20</v>
      </c>
      <c r="R774" s="1"/>
      <c r="S774" s="2"/>
      <c r="T774" s="3"/>
      <c r="U774" s="133"/>
      <c r="V774" s="133"/>
      <c r="W774" s="120"/>
    </row>
    <row r="775" spans="1:23" s="127" customFormat="1">
      <c r="A775" s="880" t="s">
        <v>3516</v>
      </c>
      <c r="B775" s="398"/>
      <c r="C775" s="1169" t="s">
        <v>2120</v>
      </c>
      <c r="D775" s="1170">
        <v>3</v>
      </c>
      <c r="E775" s="1171"/>
      <c r="F775" s="1172" t="s">
        <v>2121</v>
      </c>
      <c r="G775" s="1172"/>
      <c r="H775" s="1172"/>
      <c r="I775" s="1173" t="s">
        <v>2040</v>
      </c>
      <c r="J775" s="1174">
        <v>4</v>
      </c>
      <c r="K775" s="825" t="s">
        <v>3000</v>
      </c>
      <c r="L775" s="1174"/>
      <c r="M775" s="1174"/>
      <c r="N775" s="1174"/>
      <c r="O775" s="1174"/>
      <c r="P775" s="1175">
        <v>0</v>
      </c>
      <c r="Q775" s="1176">
        <v>0</v>
      </c>
      <c r="R775" s="884"/>
      <c r="S775" s="885"/>
      <c r="T775" s="886"/>
      <c r="U775" s="887"/>
      <c r="V775" s="887"/>
      <c r="W775" s="888"/>
    </row>
    <row r="776" spans="1:23" s="87" customFormat="1">
      <c r="A776" s="182" t="s">
        <v>3516</v>
      </c>
      <c r="B776" s="828"/>
      <c r="C776" s="745" t="s">
        <v>2120</v>
      </c>
      <c r="D776" s="741">
        <v>3</v>
      </c>
      <c r="E776" s="705"/>
      <c r="F776" s="698" t="s">
        <v>2122</v>
      </c>
      <c r="G776" s="698"/>
      <c r="H776" s="698"/>
      <c r="I776" s="695" t="s">
        <v>2040</v>
      </c>
      <c r="J776" s="688">
        <v>25</v>
      </c>
      <c r="K776" s="696" t="s">
        <v>3000</v>
      </c>
      <c r="L776" s="688"/>
      <c r="M776" s="688"/>
      <c r="N776" s="688"/>
      <c r="O776" s="688"/>
      <c r="P776" s="706">
        <v>1</v>
      </c>
      <c r="Q776" s="693">
        <v>25</v>
      </c>
      <c r="R776" s="1"/>
      <c r="S776" s="2"/>
      <c r="T776" s="3"/>
      <c r="U776" s="133"/>
      <c r="V776" s="133"/>
      <c r="W776" s="120"/>
    </row>
    <row r="777" spans="1:23" s="87" customFormat="1">
      <c r="A777" s="182" t="s">
        <v>3502</v>
      </c>
      <c r="B777" s="828"/>
      <c r="C777" s="745" t="s">
        <v>2120</v>
      </c>
      <c r="D777" s="741">
        <v>3</v>
      </c>
      <c r="E777" s="705"/>
      <c r="F777" s="698" t="s">
        <v>2123</v>
      </c>
      <c r="G777" s="698">
        <v>8702</v>
      </c>
      <c r="H777" s="698"/>
      <c r="I777" s="695" t="s">
        <v>2040</v>
      </c>
      <c r="J777" s="688">
        <v>30</v>
      </c>
      <c r="K777" s="696" t="s">
        <v>3000</v>
      </c>
      <c r="L777" s="688"/>
      <c r="M777" s="688"/>
      <c r="N777" s="688"/>
      <c r="O777" s="688"/>
      <c r="P777" s="706">
        <v>1</v>
      </c>
      <c r="Q777" s="693">
        <v>30</v>
      </c>
      <c r="R777" s="1"/>
      <c r="S777" s="2"/>
      <c r="T777" s="3"/>
      <c r="U777" s="133"/>
      <c r="V777" s="133"/>
      <c r="W777" s="120"/>
    </row>
    <row r="778" spans="1:23" s="87" customFormat="1">
      <c r="A778" s="182" t="s">
        <v>3517</v>
      </c>
      <c r="B778" s="828" t="s">
        <v>3503</v>
      </c>
      <c r="C778" s="746" t="s">
        <v>2124</v>
      </c>
      <c r="D778" s="741">
        <v>3</v>
      </c>
      <c r="E778" s="705"/>
      <c r="F778" s="698" t="s">
        <v>1426</v>
      </c>
      <c r="G778" s="698">
        <v>8866</v>
      </c>
      <c r="H778" s="698"/>
      <c r="I778" s="695" t="s">
        <v>2040</v>
      </c>
      <c r="J778" s="688">
        <v>10</v>
      </c>
      <c r="K778" s="696" t="s">
        <v>3000</v>
      </c>
      <c r="L778" s="688"/>
      <c r="M778" s="688"/>
      <c r="N778" s="688"/>
      <c r="O778" s="688"/>
      <c r="P778" s="706">
        <v>4</v>
      </c>
      <c r="Q778" s="693">
        <v>40</v>
      </c>
      <c r="R778" s="1"/>
      <c r="S778" s="2"/>
      <c r="T778" s="3"/>
      <c r="U778" s="133"/>
      <c r="V778" s="133"/>
      <c r="W778" s="120"/>
    </row>
    <row r="779" spans="1:23" s="87" customFormat="1">
      <c r="A779" s="182" t="s">
        <v>3517</v>
      </c>
      <c r="B779" s="828"/>
      <c r="C779" s="746" t="s">
        <v>2124</v>
      </c>
      <c r="D779" s="741">
        <v>3</v>
      </c>
      <c r="E779" s="705"/>
      <c r="F779" s="698" t="s">
        <v>1427</v>
      </c>
      <c r="G779" s="698">
        <v>8959</v>
      </c>
      <c r="H779" s="698"/>
      <c r="I779" s="695" t="s">
        <v>2040</v>
      </c>
      <c r="J779" s="688">
        <v>15</v>
      </c>
      <c r="K779" s="696" t="s">
        <v>3000</v>
      </c>
      <c r="L779" s="688"/>
      <c r="M779" s="688"/>
      <c r="N779" s="688"/>
      <c r="O779" s="688"/>
      <c r="P779" s="706">
        <v>2</v>
      </c>
      <c r="Q779" s="693">
        <v>30</v>
      </c>
      <c r="R779" s="1"/>
      <c r="S779" s="2"/>
      <c r="T779" s="3"/>
      <c r="U779" s="133"/>
      <c r="V779" s="133"/>
      <c r="W779" s="120"/>
    </row>
    <row r="780" spans="1:23" s="87" customFormat="1">
      <c r="A780" s="182" t="s">
        <v>3518</v>
      </c>
      <c r="B780" s="828" t="s">
        <v>3503</v>
      </c>
      <c r="C780" s="746" t="s">
        <v>2124</v>
      </c>
      <c r="D780" s="741">
        <v>3</v>
      </c>
      <c r="E780" s="705"/>
      <c r="F780" s="698" t="s">
        <v>1428</v>
      </c>
      <c r="G780" s="698">
        <v>9031</v>
      </c>
      <c r="H780" s="698"/>
      <c r="I780" s="695" t="s">
        <v>2040</v>
      </c>
      <c r="J780" s="688">
        <v>15</v>
      </c>
      <c r="K780" s="696" t="s">
        <v>3000</v>
      </c>
      <c r="L780" s="688"/>
      <c r="M780" s="688"/>
      <c r="N780" s="688"/>
      <c r="O780" s="688"/>
      <c r="P780" s="706">
        <v>2</v>
      </c>
      <c r="Q780" s="693">
        <v>30</v>
      </c>
      <c r="R780" s="1"/>
      <c r="S780" s="2"/>
      <c r="T780" s="3"/>
      <c r="U780" s="133"/>
      <c r="V780" s="133"/>
      <c r="W780" s="120"/>
    </row>
    <row r="781" spans="1:23" s="87" customFormat="1">
      <c r="A781" s="182" t="s">
        <v>3517</v>
      </c>
      <c r="B781" s="828"/>
      <c r="C781" s="746" t="s">
        <v>2124</v>
      </c>
      <c r="D781" s="741">
        <v>3</v>
      </c>
      <c r="E781" s="705"/>
      <c r="F781" s="698" t="s">
        <v>1429</v>
      </c>
      <c r="G781" s="698">
        <v>9532</v>
      </c>
      <c r="H781" s="698"/>
      <c r="I781" s="695" t="s">
        <v>2040</v>
      </c>
      <c r="J781" s="688">
        <v>10</v>
      </c>
      <c r="K781" s="696" t="s">
        <v>3000</v>
      </c>
      <c r="L781" s="688"/>
      <c r="M781" s="688"/>
      <c r="N781" s="688"/>
      <c r="O781" s="688"/>
      <c r="P781" s="706">
        <v>4</v>
      </c>
      <c r="Q781" s="693">
        <v>40</v>
      </c>
      <c r="R781" s="1"/>
      <c r="S781" s="2"/>
      <c r="T781" s="3"/>
      <c r="U781" s="133"/>
      <c r="V781" s="133"/>
      <c r="W781" s="120"/>
    </row>
    <row r="782" spans="1:23" s="87" customFormat="1">
      <c r="A782" s="182"/>
      <c r="B782" s="828"/>
      <c r="C782" s="746" t="s">
        <v>2125</v>
      </c>
      <c r="D782" s="741">
        <v>3</v>
      </c>
      <c r="E782" s="707"/>
      <c r="F782" s="698" t="s">
        <v>1480</v>
      </c>
      <c r="G782" s="698">
        <v>9252</v>
      </c>
      <c r="H782" s="698"/>
      <c r="I782" s="695" t="s">
        <v>2040</v>
      </c>
      <c r="J782" s="688">
        <v>10</v>
      </c>
      <c r="K782" s="696" t="s">
        <v>3000</v>
      </c>
      <c r="L782" s="688"/>
      <c r="M782" s="688"/>
      <c r="N782" s="688"/>
      <c r="O782" s="688"/>
      <c r="P782" s="708">
        <v>11</v>
      </c>
      <c r="Q782" s="693">
        <v>110</v>
      </c>
      <c r="R782" s="1"/>
      <c r="S782" s="2"/>
      <c r="T782" s="3"/>
      <c r="U782" s="133"/>
      <c r="V782" s="133"/>
      <c r="W782" s="120"/>
    </row>
    <row r="783" spans="1:23" s="87" customFormat="1">
      <c r="A783" s="182" t="s">
        <v>3519</v>
      </c>
      <c r="B783" s="828" t="s">
        <v>3503</v>
      </c>
      <c r="C783" s="746" t="s">
        <v>2124</v>
      </c>
      <c r="D783" s="741">
        <v>3</v>
      </c>
      <c r="E783" s="707"/>
      <c r="F783" s="698" t="s">
        <v>2126</v>
      </c>
      <c r="G783" s="698"/>
      <c r="H783" s="698"/>
      <c r="I783" s="695" t="s">
        <v>2040</v>
      </c>
      <c r="J783" s="688">
        <v>15</v>
      </c>
      <c r="K783" s="696" t="s">
        <v>3000</v>
      </c>
      <c r="L783" s="688"/>
      <c r="M783" s="688"/>
      <c r="N783" s="688"/>
      <c r="O783" s="688"/>
      <c r="P783" s="708">
        <v>2</v>
      </c>
      <c r="Q783" s="693">
        <v>30</v>
      </c>
      <c r="R783" s="1"/>
      <c r="S783" s="2"/>
      <c r="T783" s="3"/>
      <c r="U783" s="133"/>
      <c r="V783" s="133"/>
      <c r="W783" s="120"/>
    </row>
    <row r="784" spans="1:23" s="87" customFormat="1">
      <c r="A784" s="182" t="s">
        <v>3518</v>
      </c>
      <c r="B784" s="828" t="s">
        <v>3503</v>
      </c>
      <c r="C784" s="746" t="s">
        <v>2124</v>
      </c>
      <c r="D784" s="741">
        <v>3</v>
      </c>
      <c r="E784" s="707"/>
      <c r="F784" s="698" t="s">
        <v>1437</v>
      </c>
      <c r="G784" s="698">
        <v>8858</v>
      </c>
      <c r="H784" s="698"/>
      <c r="I784" s="695" t="s">
        <v>2040</v>
      </c>
      <c r="J784" s="688">
        <v>15</v>
      </c>
      <c r="K784" s="696" t="s">
        <v>3000</v>
      </c>
      <c r="L784" s="688"/>
      <c r="M784" s="688"/>
      <c r="N784" s="688"/>
      <c r="O784" s="688"/>
      <c r="P784" s="708">
        <v>2</v>
      </c>
      <c r="Q784" s="693">
        <v>30</v>
      </c>
      <c r="R784" s="1"/>
      <c r="S784" s="2"/>
      <c r="T784" s="3"/>
      <c r="U784" s="133"/>
      <c r="V784" s="133"/>
      <c r="W784" s="120"/>
    </row>
    <row r="785" spans="1:23" s="87" customFormat="1">
      <c r="A785" s="182" t="s">
        <v>3516</v>
      </c>
      <c r="B785" s="828" t="s">
        <v>3503</v>
      </c>
      <c r="C785" s="746" t="s">
        <v>2120</v>
      </c>
      <c r="D785" s="741">
        <v>3</v>
      </c>
      <c r="E785" s="707"/>
      <c r="F785" s="693" t="s">
        <v>2127</v>
      </c>
      <c r="G785" s="693"/>
      <c r="H785" s="693"/>
      <c r="I785" s="695" t="s">
        <v>2040</v>
      </c>
      <c r="J785" s="688">
        <v>10</v>
      </c>
      <c r="K785" s="696" t="s">
        <v>3000</v>
      </c>
      <c r="L785" s="688"/>
      <c r="M785" s="688"/>
      <c r="N785" s="688"/>
      <c r="O785" s="688"/>
      <c r="P785" s="708">
        <v>3</v>
      </c>
      <c r="Q785" s="693">
        <v>30</v>
      </c>
      <c r="R785" s="1"/>
      <c r="S785" s="2"/>
      <c r="T785" s="3"/>
      <c r="U785" s="133"/>
      <c r="V785" s="133"/>
      <c r="W785" s="120"/>
    </row>
    <row r="786" spans="1:23" s="87" customFormat="1">
      <c r="A786" s="182" t="s">
        <v>3516</v>
      </c>
      <c r="B786" s="828" t="s">
        <v>3503</v>
      </c>
      <c r="C786" s="746" t="s">
        <v>2120</v>
      </c>
      <c r="D786" s="741">
        <v>3</v>
      </c>
      <c r="E786" s="707"/>
      <c r="F786" s="693" t="s">
        <v>2128</v>
      </c>
      <c r="G786" s="693"/>
      <c r="H786" s="693"/>
      <c r="I786" s="695" t="s">
        <v>2040</v>
      </c>
      <c r="J786" s="688">
        <v>10</v>
      </c>
      <c r="K786" s="696" t="s">
        <v>3000</v>
      </c>
      <c r="L786" s="688"/>
      <c r="M786" s="688"/>
      <c r="N786" s="688"/>
      <c r="O786" s="688"/>
      <c r="P786" s="708">
        <v>2</v>
      </c>
      <c r="Q786" s="693">
        <v>20</v>
      </c>
      <c r="R786" s="1"/>
      <c r="S786" s="2"/>
      <c r="T786" s="3"/>
      <c r="U786" s="133"/>
      <c r="V786" s="133"/>
      <c r="W786" s="120"/>
    </row>
    <row r="787" spans="1:23" s="87" customFormat="1">
      <c r="A787" s="182" t="s">
        <v>3516</v>
      </c>
      <c r="B787" s="828" t="s">
        <v>3503</v>
      </c>
      <c r="C787" s="746" t="s">
        <v>2124</v>
      </c>
      <c r="D787" s="741">
        <v>3</v>
      </c>
      <c r="E787" s="707"/>
      <c r="F787" s="693" t="s">
        <v>2129</v>
      </c>
      <c r="G787" s="693">
        <v>9471</v>
      </c>
      <c r="H787" s="693"/>
      <c r="I787" s="695" t="s">
        <v>2040</v>
      </c>
      <c r="J787" s="688">
        <v>10</v>
      </c>
      <c r="K787" s="696" t="s">
        <v>3000</v>
      </c>
      <c r="L787" s="688"/>
      <c r="M787" s="688"/>
      <c r="N787" s="688"/>
      <c r="O787" s="688"/>
      <c r="P787" s="708">
        <v>2</v>
      </c>
      <c r="Q787" s="693">
        <v>20</v>
      </c>
      <c r="R787" s="1"/>
      <c r="S787" s="2"/>
      <c r="T787" s="3"/>
      <c r="U787" s="133"/>
      <c r="V787" s="133"/>
      <c r="W787" s="120"/>
    </row>
    <row r="788" spans="1:23" s="87" customFormat="1">
      <c r="A788" s="182" t="s">
        <v>3502</v>
      </c>
      <c r="B788" s="828" t="s">
        <v>3503</v>
      </c>
      <c r="C788" s="746" t="s">
        <v>2124</v>
      </c>
      <c r="D788" s="741">
        <v>3</v>
      </c>
      <c r="E788" s="707"/>
      <c r="F788" s="698" t="s">
        <v>2130</v>
      </c>
      <c r="G788" s="698">
        <v>8132</v>
      </c>
      <c r="H788" s="698" t="s">
        <v>2928</v>
      </c>
      <c r="I788" s="695" t="s">
        <v>2040</v>
      </c>
      <c r="J788" s="688">
        <v>30</v>
      </c>
      <c r="K788" s="696" t="s">
        <v>3000</v>
      </c>
      <c r="L788" s="688"/>
      <c r="M788" s="688"/>
      <c r="N788" s="688"/>
      <c r="O788" s="688"/>
      <c r="P788" s="708">
        <v>1</v>
      </c>
      <c r="Q788" s="693">
        <v>30</v>
      </c>
      <c r="R788" s="1"/>
      <c r="S788" s="2"/>
      <c r="T788" s="3"/>
      <c r="U788" s="133"/>
      <c r="V788" s="133"/>
      <c r="W788" s="120"/>
    </row>
    <row r="789" spans="1:23" s="87" customFormat="1">
      <c r="A789" s="182" t="s">
        <v>3516</v>
      </c>
      <c r="B789" s="828" t="s">
        <v>3503</v>
      </c>
      <c r="C789" s="746" t="s">
        <v>2124</v>
      </c>
      <c r="D789" s="741">
        <v>3</v>
      </c>
      <c r="E789" s="707"/>
      <c r="F789" s="693" t="s">
        <v>2131</v>
      </c>
      <c r="G789" s="688"/>
      <c r="H789" s="688"/>
      <c r="I789" s="695" t="s">
        <v>2040</v>
      </c>
      <c r="J789" s="688">
        <v>25</v>
      </c>
      <c r="K789" s="696" t="s">
        <v>3000</v>
      </c>
      <c r="L789" s="688"/>
      <c r="M789" s="688"/>
      <c r="N789" s="688"/>
      <c r="O789" s="688"/>
      <c r="P789" s="708">
        <v>1</v>
      </c>
      <c r="Q789" s="693">
        <v>25</v>
      </c>
      <c r="R789" s="1"/>
      <c r="S789" s="2"/>
      <c r="T789" s="3"/>
      <c r="U789" s="133"/>
      <c r="V789" s="133"/>
      <c r="W789" s="120"/>
    </row>
    <row r="790" spans="1:23" s="87" customFormat="1">
      <c r="A790" s="182" t="s">
        <v>3518</v>
      </c>
      <c r="B790" s="828" t="s">
        <v>3503</v>
      </c>
      <c r="C790" s="746" t="s">
        <v>2124</v>
      </c>
      <c r="D790" s="741">
        <v>3</v>
      </c>
      <c r="E790" s="709"/>
      <c r="F790" s="698" t="s">
        <v>2132</v>
      </c>
      <c r="G790" s="710">
        <v>9452</v>
      </c>
      <c r="H790" s="710"/>
      <c r="I790" s="695" t="s">
        <v>2040</v>
      </c>
      <c r="J790" s="688">
        <v>30</v>
      </c>
      <c r="K790" s="696" t="s">
        <v>3000</v>
      </c>
      <c r="L790" s="688"/>
      <c r="M790" s="688"/>
      <c r="N790" s="688"/>
      <c r="O790" s="688"/>
      <c r="P790" s="711">
        <v>1</v>
      </c>
      <c r="Q790" s="698">
        <v>30</v>
      </c>
      <c r="R790" s="1"/>
      <c r="S790" s="2"/>
      <c r="T790" s="3"/>
      <c r="U790" s="133"/>
      <c r="V790" s="133"/>
      <c r="W790" s="120"/>
    </row>
    <row r="791" spans="1:23" s="87" customFormat="1">
      <c r="A791" s="182" t="s">
        <v>3519</v>
      </c>
      <c r="B791" s="828" t="s">
        <v>3503</v>
      </c>
      <c r="C791" s="746" t="s">
        <v>2124</v>
      </c>
      <c r="D791" s="741">
        <v>3</v>
      </c>
      <c r="E791" s="710"/>
      <c r="F791" s="698" t="s">
        <v>2133</v>
      </c>
      <c r="G791" s="698"/>
      <c r="H791" s="698"/>
      <c r="I791" s="695" t="s">
        <v>2040</v>
      </c>
      <c r="J791" s="688">
        <v>10</v>
      </c>
      <c r="K791" s="696" t="s">
        <v>3000</v>
      </c>
      <c r="L791" s="688"/>
      <c r="M791" s="688"/>
      <c r="N791" s="688"/>
      <c r="O791" s="688"/>
      <c r="P791" s="710">
        <v>1</v>
      </c>
      <c r="Q791" s="710">
        <v>10</v>
      </c>
      <c r="R791" s="1"/>
      <c r="S791" s="2"/>
      <c r="T791" s="3"/>
      <c r="U791" s="133"/>
      <c r="V791" s="133"/>
      <c r="W791" s="120"/>
    </row>
    <row r="792" spans="1:23" s="87" customFormat="1" ht="36">
      <c r="A792" s="182" t="s">
        <v>3520</v>
      </c>
      <c r="B792" s="828" t="s">
        <v>3503</v>
      </c>
      <c r="C792" s="747" t="s">
        <v>2120</v>
      </c>
      <c r="D792" s="741">
        <v>3</v>
      </c>
      <c r="E792" s="710"/>
      <c r="F792" s="698" t="s">
        <v>1436</v>
      </c>
      <c r="G792" s="698"/>
      <c r="H792" s="698"/>
      <c r="I792" s="695" t="s">
        <v>2040</v>
      </c>
      <c r="J792" s="688">
        <v>5</v>
      </c>
      <c r="K792" s="696" t="s">
        <v>3000</v>
      </c>
      <c r="L792" s="688"/>
      <c r="M792" s="688"/>
      <c r="N792" s="688"/>
      <c r="O792" s="688"/>
      <c r="P792" s="710">
        <v>6</v>
      </c>
      <c r="Q792" s="710">
        <v>30</v>
      </c>
      <c r="R792" s="1"/>
      <c r="S792" s="2"/>
      <c r="T792" s="3"/>
      <c r="U792" s="133"/>
      <c r="V792" s="133"/>
      <c r="W792" s="120"/>
    </row>
    <row r="793" spans="1:23" s="87" customFormat="1" ht="36">
      <c r="A793" s="182" t="s">
        <v>3521</v>
      </c>
      <c r="B793" s="828" t="s">
        <v>3503</v>
      </c>
      <c r="C793" s="747" t="s">
        <v>2120</v>
      </c>
      <c r="D793" s="741">
        <v>3</v>
      </c>
      <c r="E793" s="710"/>
      <c r="F793" s="698" t="s">
        <v>2134</v>
      </c>
      <c r="G793" s="698"/>
      <c r="H793" s="698"/>
      <c r="I793" s="695" t="s">
        <v>2040</v>
      </c>
      <c r="J793" s="688">
        <v>20</v>
      </c>
      <c r="K793" s="696" t="s">
        <v>3000</v>
      </c>
      <c r="L793" s="688"/>
      <c r="M793" s="688"/>
      <c r="N793" s="688"/>
      <c r="O793" s="688"/>
      <c r="P793" s="710">
        <v>1</v>
      </c>
      <c r="Q793" s="710">
        <v>20</v>
      </c>
      <c r="R793" s="1"/>
      <c r="S793" s="2"/>
      <c r="T793" s="3"/>
      <c r="U793" s="133"/>
      <c r="V793" s="133"/>
      <c r="W793" s="120"/>
    </row>
    <row r="794" spans="1:23" s="87" customFormat="1">
      <c r="A794" s="182" t="s">
        <v>3518</v>
      </c>
      <c r="B794" s="828" t="s">
        <v>3503</v>
      </c>
      <c r="C794" s="746" t="s">
        <v>2124</v>
      </c>
      <c r="D794" s="741">
        <v>3</v>
      </c>
      <c r="E794" s="707"/>
      <c r="F794" s="698" t="s">
        <v>1430</v>
      </c>
      <c r="G794" s="698">
        <v>9166</v>
      </c>
      <c r="H794" s="698"/>
      <c r="I794" s="695" t="s">
        <v>2040</v>
      </c>
      <c r="J794" s="688">
        <v>45</v>
      </c>
      <c r="K794" s="696" t="s">
        <v>3000</v>
      </c>
      <c r="L794" s="688"/>
      <c r="M794" s="688"/>
      <c r="N794" s="688"/>
      <c r="O794" s="688"/>
      <c r="P794" s="708">
        <v>1</v>
      </c>
      <c r="Q794" s="693">
        <v>45</v>
      </c>
      <c r="R794" s="1"/>
      <c r="S794" s="2"/>
      <c r="T794" s="3"/>
      <c r="U794" s="133"/>
      <c r="V794" s="133"/>
      <c r="W794" s="120"/>
    </row>
    <row r="795" spans="1:23" s="87" customFormat="1">
      <c r="A795" s="182" t="s">
        <v>3518</v>
      </c>
      <c r="B795" s="828" t="s">
        <v>3503</v>
      </c>
      <c r="C795" s="746" t="s">
        <v>2124</v>
      </c>
      <c r="D795" s="741">
        <v>3</v>
      </c>
      <c r="E795" s="707"/>
      <c r="F795" s="698" t="s">
        <v>1431</v>
      </c>
      <c r="G795" s="698">
        <v>9200</v>
      </c>
      <c r="H795" s="698"/>
      <c r="I795" s="695" t="s">
        <v>2040</v>
      </c>
      <c r="J795" s="688">
        <v>40</v>
      </c>
      <c r="K795" s="696" t="s">
        <v>3000</v>
      </c>
      <c r="L795" s="688"/>
      <c r="M795" s="688"/>
      <c r="N795" s="688"/>
      <c r="O795" s="688"/>
      <c r="P795" s="708">
        <v>1</v>
      </c>
      <c r="Q795" s="693">
        <v>40</v>
      </c>
      <c r="R795" s="1"/>
      <c r="S795" s="2"/>
      <c r="T795" s="3"/>
      <c r="U795" s="133"/>
      <c r="V795" s="133"/>
      <c r="W795" s="120"/>
    </row>
    <row r="796" spans="1:23" s="87" customFormat="1">
      <c r="A796" s="182" t="s">
        <v>3522</v>
      </c>
      <c r="B796" s="828" t="s">
        <v>3503</v>
      </c>
      <c r="C796" s="746" t="s">
        <v>2124</v>
      </c>
      <c r="D796" s="741">
        <v>3</v>
      </c>
      <c r="E796" s="707"/>
      <c r="F796" s="698" t="s">
        <v>1319</v>
      </c>
      <c r="G796" s="698">
        <v>9229</v>
      </c>
      <c r="H796" s="698"/>
      <c r="I796" s="695" t="s">
        <v>2040</v>
      </c>
      <c r="J796" s="688">
        <v>30</v>
      </c>
      <c r="K796" s="696" t="s">
        <v>3000</v>
      </c>
      <c r="L796" s="688"/>
      <c r="M796" s="688"/>
      <c r="N796" s="688"/>
      <c r="O796" s="688"/>
      <c r="P796" s="708">
        <v>2</v>
      </c>
      <c r="Q796" s="693">
        <v>60</v>
      </c>
      <c r="R796" s="1"/>
      <c r="S796" s="2"/>
      <c r="T796" s="3"/>
      <c r="U796" s="133"/>
      <c r="V796" s="133"/>
      <c r="W796" s="120"/>
    </row>
    <row r="797" spans="1:23" s="87" customFormat="1">
      <c r="A797" s="182" t="s">
        <v>3523</v>
      </c>
      <c r="B797" s="828" t="s">
        <v>3503</v>
      </c>
      <c r="C797" s="746" t="s">
        <v>2120</v>
      </c>
      <c r="D797" s="741">
        <v>3</v>
      </c>
      <c r="E797" s="707"/>
      <c r="F797" s="698" t="s">
        <v>1433</v>
      </c>
      <c r="G797" s="698"/>
      <c r="H797" s="698"/>
      <c r="I797" s="695" t="s">
        <v>2040</v>
      </c>
      <c r="J797" s="688">
        <v>20</v>
      </c>
      <c r="K797" s="696" t="s">
        <v>3000</v>
      </c>
      <c r="L797" s="688"/>
      <c r="M797" s="688"/>
      <c r="N797" s="688"/>
      <c r="O797" s="688"/>
      <c r="P797" s="708">
        <v>2</v>
      </c>
      <c r="Q797" s="693">
        <v>40</v>
      </c>
      <c r="R797" s="1"/>
      <c r="S797" s="2"/>
      <c r="T797" s="3"/>
      <c r="U797" s="133"/>
      <c r="V797" s="133"/>
      <c r="W797" s="120"/>
    </row>
    <row r="798" spans="1:23" s="87" customFormat="1" ht="36">
      <c r="A798" s="182" t="s">
        <v>3524</v>
      </c>
      <c r="B798" s="828" t="s">
        <v>3503</v>
      </c>
      <c r="C798" s="747" t="s">
        <v>2125</v>
      </c>
      <c r="D798" s="741">
        <v>3</v>
      </c>
      <c r="E798" s="710"/>
      <c r="F798" s="698" t="s">
        <v>2135</v>
      </c>
      <c r="G798" s="698"/>
      <c r="H798" s="698" t="s">
        <v>2931</v>
      </c>
      <c r="I798" s="695" t="s">
        <v>2040</v>
      </c>
      <c r="J798" s="688">
        <v>5</v>
      </c>
      <c r="K798" s="696" t="s">
        <v>3000</v>
      </c>
      <c r="L798" s="688"/>
      <c r="M798" s="688"/>
      <c r="N798" s="688"/>
      <c r="O798" s="688"/>
      <c r="P798" s="710">
        <v>4</v>
      </c>
      <c r="Q798" s="710">
        <v>20</v>
      </c>
      <c r="R798" s="1"/>
      <c r="S798" s="2"/>
      <c r="T798" s="3"/>
      <c r="U798" s="133"/>
      <c r="V798" s="133"/>
      <c r="W798" s="120"/>
    </row>
    <row r="799" spans="1:23" s="87" customFormat="1">
      <c r="A799" s="182" t="s">
        <v>3521</v>
      </c>
      <c r="B799" s="828" t="s">
        <v>3503</v>
      </c>
      <c r="C799" s="746" t="s">
        <v>2125</v>
      </c>
      <c r="D799" s="741">
        <v>3</v>
      </c>
      <c r="E799" s="707"/>
      <c r="F799" s="693" t="s">
        <v>2136</v>
      </c>
      <c r="G799" s="698">
        <v>9288</v>
      </c>
      <c r="H799" s="698"/>
      <c r="I799" s="695" t="s">
        <v>2040</v>
      </c>
      <c r="J799" s="688">
        <v>15</v>
      </c>
      <c r="K799" s="696" t="s">
        <v>3000</v>
      </c>
      <c r="L799" s="688"/>
      <c r="M799" s="688"/>
      <c r="N799" s="688"/>
      <c r="O799" s="688"/>
      <c r="P799" s="708">
        <v>2</v>
      </c>
      <c r="Q799" s="693">
        <v>30</v>
      </c>
      <c r="R799" s="1"/>
      <c r="S799" s="2"/>
      <c r="T799" s="3"/>
      <c r="U799" s="133"/>
      <c r="V799" s="133"/>
      <c r="W799" s="120"/>
    </row>
    <row r="800" spans="1:23" s="1355" customFormat="1">
      <c r="A800" s="1340" t="s">
        <v>3502</v>
      </c>
      <c r="B800" s="1341" t="s">
        <v>3503</v>
      </c>
      <c r="C800" s="1342" t="s">
        <v>2120</v>
      </c>
      <c r="D800" s="1343">
        <v>3</v>
      </c>
      <c r="E800" s="1344" t="s">
        <v>4476</v>
      </c>
      <c r="F800" s="1345" t="s">
        <v>2137</v>
      </c>
      <c r="G800" s="1345"/>
      <c r="H800" s="1345" t="s">
        <v>4072</v>
      </c>
      <c r="I800" s="1346" t="s">
        <v>2040</v>
      </c>
      <c r="J800" s="1160">
        <v>30</v>
      </c>
      <c r="K800" s="1347" t="s">
        <v>3000</v>
      </c>
      <c r="L800" s="1160"/>
      <c r="M800" s="1160"/>
      <c r="N800" s="1160"/>
      <c r="O800" s="1160"/>
      <c r="P800" s="1348">
        <v>1</v>
      </c>
      <c r="Q800" s="1349">
        <v>30</v>
      </c>
      <c r="R800" s="1350"/>
      <c r="S800" s="1351"/>
      <c r="T800" s="1352"/>
      <c r="U800" s="1353"/>
      <c r="V800" s="1353"/>
      <c r="W800" s="1354"/>
    </row>
    <row r="801" spans="1:23" s="87" customFormat="1">
      <c r="A801" s="182" t="s">
        <v>3516</v>
      </c>
      <c r="B801" s="828" t="s">
        <v>3503</v>
      </c>
      <c r="C801" s="746" t="s">
        <v>2124</v>
      </c>
      <c r="D801" s="741">
        <v>3</v>
      </c>
      <c r="E801" s="707"/>
      <c r="F801" s="693" t="s">
        <v>2138</v>
      </c>
      <c r="G801" s="693"/>
      <c r="H801" s="693"/>
      <c r="I801" s="695" t="s">
        <v>2040</v>
      </c>
      <c r="J801" s="688">
        <v>10</v>
      </c>
      <c r="K801" s="696" t="s">
        <v>3000</v>
      </c>
      <c r="L801" s="688"/>
      <c r="M801" s="688"/>
      <c r="N801" s="688"/>
      <c r="O801" s="688"/>
      <c r="P801" s="708">
        <v>3</v>
      </c>
      <c r="Q801" s="693">
        <v>30</v>
      </c>
      <c r="R801" s="1"/>
      <c r="S801" s="2"/>
      <c r="T801" s="3"/>
      <c r="U801" s="133"/>
      <c r="V801" s="133"/>
      <c r="W801" s="120"/>
    </row>
    <row r="802" spans="1:23" s="87" customFormat="1">
      <c r="A802" s="182" t="s">
        <v>4505</v>
      </c>
      <c r="B802" s="828" t="s">
        <v>3503</v>
      </c>
      <c r="C802" s="746" t="s">
        <v>2120</v>
      </c>
      <c r="D802" s="741">
        <v>3</v>
      </c>
      <c r="E802" s="707"/>
      <c r="F802" s="693" t="s">
        <v>2139</v>
      </c>
      <c r="G802" s="693">
        <v>6346</v>
      </c>
      <c r="H802" s="693"/>
      <c r="I802" s="695" t="s">
        <v>2040</v>
      </c>
      <c r="J802" s="688">
        <v>50</v>
      </c>
      <c r="K802" s="696" t="s">
        <v>3000</v>
      </c>
      <c r="L802" s="688"/>
      <c r="M802" s="688"/>
      <c r="N802" s="688"/>
      <c r="O802" s="688"/>
      <c r="P802" s="708">
        <v>1</v>
      </c>
      <c r="Q802" s="693">
        <v>50</v>
      </c>
      <c r="R802" s="1"/>
      <c r="S802" s="2"/>
      <c r="T802" s="3"/>
      <c r="U802" s="133"/>
      <c r="V802" s="133"/>
      <c r="W802" s="120"/>
    </row>
    <row r="803" spans="1:23" s="87" customFormat="1">
      <c r="A803" s="182" t="s">
        <v>3525</v>
      </c>
      <c r="B803" s="828" t="s">
        <v>3503</v>
      </c>
      <c r="C803" s="748" t="s">
        <v>2125</v>
      </c>
      <c r="D803" s="741">
        <v>3</v>
      </c>
      <c r="E803" s="688"/>
      <c r="F803" s="693" t="s">
        <v>1439</v>
      </c>
      <c r="G803" s="693"/>
      <c r="H803" s="693"/>
      <c r="I803" s="695" t="s">
        <v>2040</v>
      </c>
      <c r="J803" s="688">
        <v>10</v>
      </c>
      <c r="K803" s="696" t="s">
        <v>3000</v>
      </c>
      <c r="L803" s="704"/>
      <c r="M803" s="704"/>
      <c r="N803" s="704"/>
      <c r="O803" s="704"/>
      <c r="P803" s="712">
        <v>10</v>
      </c>
      <c r="Q803" s="713">
        <v>100</v>
      </c>
      <c r="R803" s="1"/>
      <c r="S803" s="2"/>
      <c r="T803" s="3"/>
      <c r="U803" s="133"/>
      <c r="V803" s="133"/>
      <c r="W803" s="120"/>
    </row>
    <row r="804" spans="1:23" s="87" customFormat="1">
      <c r="A804" s="182" t="s">
        <v>3526</v>
      </c>
      <c r="B804" s="828"/>
      <c r="C804" s="744" t="s">
        <v>2140</v>
      </c>
      <c r="D804" s="740">
        <v>1</v>
      </c>
      <c r="E804" s="698"/>
      <c r="F804" s="698" t="s">
        <v>1467</v>
      </c>
      <c r="G804" s="698">
        <v>8978</v>
      </c>
      <c r="H804" s="698"/>
      <c r="I804" s="695" t="s">
        <v>2040</v>
      </c>
      <c r="J804" s="688">
        <v>18</v>
      </c>
      <c r="K804" s="696" t="s">
        <v>3000</v>
      </c>
      <c r="L804" s="688"/>
      <c r="M804" s="688"/>
      <c r="N804" s="688"/>
      <c r="O804" s="688"/>
      <c r="P804" s="688">
        <v>1</v>
      </c>
      <c r="Q804" s="714">
        <v>18</v>
      </c>
      <c r="R804" s="1"/>
      <c r="S804" s="2"/>
      <c r="T804" s="3"/>
      <c r="U804" s="133"/>
      <c r="V804" s="133"/>
      <c r="W804" s="120"/>
    </row>
    <row r="805" spans="1:23" s="87" customFormat="1">
      <c r="A805" s="182" t="s">
        <v>3526</v>
      </c>
      <c r="B805" s="828"/>
      <c r="C805" s="744" t="s">
        <v>2140</v>
      </c>
      <c r="D805" s="740">
        <v>1</v>
      </c>
      <c r="E805" s="698"/>
      <c r="F805" s="698" t="s">
        <v>1460</v>
      </c>
      <c r="G805" s="698">
        <v>8977</v>
      </c>
      <c r="H805" s="698"/>
      <c r="I805" s="695" t="s">
        <v>2040</v>
      </c>
      <c r="J805" s="688">
        <v>18</v>
      </c>
      <c r="K805" s="696" t="s">
        <v>3000</v>
      </c>
      <c r="L805" s="688"/>
      <c r="M805" s="688"/>
      <c r="N805" s="688"/>
      <c r="O805" s="688"/>
      <c r="P805" s="688">
        <v>1</v>
      </c>
      <c r="Q805" s="714">
        <v>18</v>
      </c>
      <c r="R805" s="1"/>
      <c r="S805" s="2"/>
      <c r="T805" s="3"/>
      <c r="U805" s="133"/>
      <c r="V805" s="133"/>
      <c r="W805" s="120"/>
    </row>
    <row r="806" spans="1:23" s="87" customFormat="1">
      <c r="A806" s="182" t="s">
        <v>3527</v>
      </c>
      <c r="B806" s="828"/>
      <c r="C806" s="744" t="s">
        <v>2140</v>
      </c>
      <c r="D806" s="740">
        <v>1</v>
      </c>
      <c r="E806" s="693"/>
      <c r="F806" s="693" t="s">
        <v>2141</v>
      </c>
      <c r="G806" s="693"/>
      <c r="H806" s="693" t="s">
        <v>2899</v>
      </c>
      <c r="I806" s="695" t="s">
        <v>2040</v>
      </c>
      <c r="J806" s="688">
        <v>15</v>
      </c>
      <c r="K806" s="696" t="s">
        <v>3000</v>
      </c>
      <c r="L806" s="688"/>
      <c r="M806" s="688"/>
      <c r="N806" s="688"/>
      <c r="O806" s="688"/>
      <c r="P806" s="688">
        <v>1</v>
      </c>
      <c r="Q806" s="714">
        <v>15</v>
      </c>
      <c r="R806" s="1"/>
      <c r="S806" s="2"/>
      <c r="T806" s="3"/>
      <c r="U806" s="133"/>
      <c r="V806" s="133"/>
      <c r="W806" s="120"/>
    </row>
    <row r="807" spans="1:23" s="87" customFormat="1">
      <c r="A807" s="182" t="s">
        <v>3527</v>
      </c>
      <c r="B807" s="828"/>
      <c r="C807" s="744" t="s">
        <v>2140</v>
      </c>
      <c r="D807" s="740">
        <v>1</v>
      </c>
      <c r="E807" s="698"/>
      <c r="F807" s="698" t="s">
        <v>1464</v>
      </c>
      <c r="G807" s="698"/>
      <c r="H807" s="698"/>
      <c r="I807" s="695" t="s">
        <v>2040</v>
      </c>
      <c r="J807" s="688">
        <v>20</v>
      </c>
      <c r="K807" s="696" t="s">
        <v>3000</v>
      </c>
      <c r="L807" s="688"/>
      <c r="M807" s="688"/>
      <c r="N807" s="688"/>
      <c r="O807" s="688"/>
      <c r="P807" s="688">
        <v>3</v>
      </c>
      <c r="Q807" s="714">
        <v>60</v>
      </c>
      <c r="R807" s="1"/>
      <c r="S807" s="2"/>
      <c r="T807" s="3"/>
      <c r="U807" s="133"/>
      <c r="V807" s="133"/>
      <c r="W807" s="120"/>
    </row>
    <row r="808" spans="1:23" s="87" customFormat="1">
      <c r="A808" s="182" t="s">
        <v>3526</v>
      </c>
      <c r="B808" s="828"/>
      <c r="C808" s="744" t="s">
        <v>2140</v>
      </c>
      <c r="D808" s="740">
        <v>1</v>
      </c>
      <c r="E808" s="698"/>
      <c r="F808" s="698" t="s">
        <v>1462</v>
      </c>
      <c r="G808" s="698">
        <v>9222</v>
      </c>
      <c r="H808" s="698"/>
      <c r="I808" s="695" t="s">
        <v>2040</v>
      </c>
      <c r="J808" s="688">
        <v>40</v>
      </c>
      <c r="K808" s="696" t="s">
        <v>3000</v>
      </c>
      <c r="L808" s="688"/>
      <c r="M808" s="688"/>
      <c r="N808" s="688"/>
      <c r="O808" s="688"/>
      <c r="P808" s="688">
        <v>1</v>
      </c>
      <c r="Q808" s="714">
        <v>40</v>
      </c>
      <c r="R808" s="1"/>
      <c r="S808" s="2"/>
      <c r="T808" s="3"/>
      <c r="U808" s="133"/>
      <c r="V808" s="133"/>
      <c r="W808" s="120"/>
    </row>
    <row r="809" spans="1:23" s="87" customFormat="1">
      <c r="A809" s="182" t="s">
        <v>3527</v>
      </c>
      <c r="B809" s="828"/>
      <c r="C809" s="744" t="s">
        <v>2140</v>
      </c>
      <c r="D809" s="740">
        <v>1</v>
      </c>
      <c r="E809" s="693"/>
      <c r="F809" s="693" t="s">
        <v>2142</v>
      </c>
      <c r="G809" s="693"/>
      <c r="H809" s="693"/>
      <c r="I809" s="695" t="s">
        <v>2040</v>
      </c>
      <c r="J809" s="688">
        <v>20</v>
      </c>
      <c r="K809" s="696" t="s">
        <v>3000</v>
      </c>
      <c r="L809" s="688"/>
      <c r="M809" s="688"/>
      <c r="N809" s="688"/>
      <c r="O809" s="688"/>
      <c r="P809" s="688">
        <v>1</v>
      </c>
      <c r="Q809" s="714">
        <v>20</v>
      </c>
      <c r="R809" s="1"/>
      <c r="S809" s="2"/>
      <c r="T809" s="3"/>
      <c r="U809" s="133"/>
      <c r="V809" s="133"/>
      <c r="W809" s="120"/>
    </row>
    <row r="810" spans="1:23" s="87" customFormat="1">
      <c r="A810" s="182" t="s">
        <v>3527</v>
      </c>
      <c r="B810" s="828"/>
      <c r="C810" s="744" t="s">
        <v>2140</v>
      </c>
      <c r="D810" s="740">
        <v>1</v>
      </c>
      <c r="E810" s="698"/>
      <c r="F810" s="698" t="s">
        <v>2143</v>
      </c>
      <c r="G810" s="698">
        <v>9632</v>
      </c>
      <c r="H810" s="698"/>
      <c r="I810" s="695" t="s">
        <v>2040</v>
      </c>
      <c r="J810" s="688">
        <v>70</v>
      </c>
      <c r="K810" s="696" t="s">
        <v>3000</v>
      </c>
      <c r="L810" s="688"/>
      <c r="M810" s="688"/>
      <c r="N810" s="688"/>
      <c r="O810" s="688"/>
      <c r="P810" s="688">
        <v>1</v>
      </c>
      <c r="Q810" s="714">
        <v>70</v>
      </c>
      <c r="R810" s="1"/>
      <c r="S810" s="2"/>
      <c r="T810" s="3"/>
      <c r="U810" s="133"/>
      <c r="V810" s="133"/>
      <c r="W810" s="120"/>
    </row>
    <row r="811" spans="1:23" s="127" customFormat="1">
      <c r="A811" s="880" t="s">
        <v>4037</v>
      </c>
      <c r="B811" s="398"/>
      <c r="C811" s="1162" t="s">
        <v>2140</v>
      </c>
      <c r="D811" s="961">
        <v>1</v>
      </c>
      <c r="E811" s="809"/>
      <c r="F811" s="809" t="s">
        <v>1463</v>
      </c>
      <c r="G811" s="809">
        <v>3453</v>
      </c>
      <c r="H811" s="809"/>
      <c r="I811" s="909" t="s">
        <v>2040</v>
      </c>
      <c r="J811" s="819">
        <v>18</v>
      </c>
      <c r="K811" s="825" t="s">
        <v>3000</v>
      </c>
      <c r="L811" s="819"/>
      <c r="M811" s="819"/>
      <c r="N811" s="819"/>
      <c r="O811" s="819"/>
      <c r="P811" s="819">
        <v>0</v>
      </c>
      <c r="Q811" s="1335">
        <v>0</v>
      </c>
      <c r="R811" s="884"/>
      <c r="S811" s="885"/>
      <c r="T811" s="886"/>
      <c r="U811" s="887"/>
      <c r="V811" s="887"/>
      <c r="W811" s="888"/>
    </row>
    <row r="812" spans="1:23" s="87" customFormat="1">
      <c r="A812" s="182" t="s">
        <v>4071</v>
      </c>
      <c r="B812" s="828"/>
      <c r="C812" s="744" t="s">
        <v>2140</v>
      </c>
      <c r="D812" s="740">
        <v>1</v>
      </c>
      <c r="E812" s="693"/>
      <c r="F812" s="693" t="s">
        <v>2144</v>
      </c>
      <c r="G812" s="693"/>
      <c r="H812" s="693"/>
      <c r="I812" s="695" t="s">
        <v>2040</v>
      </c>
      <c r="J812" s="688">
        <v>11</v>
      </c>
      <c r="K812" s="696" t="s">
        <v>3000</v>
      </c>
      <c r="L812" s="688"/>
      <c r="M812" s="688"/>
      <c r="N812" s="688"/>
      <c r="O812" s="688"/>
      <c r="P812" s="688">
        <v>2</v>
      </c>
      <c r="Q812" s="714">
        <v>22</v>
      </c>
      <c r="R812" s="1"/>
      <c r="S812" s="2"/>
      <c r="T812" s="3"/>
      <c r="U812" s="133"/>
      <c r="V812" s="133"/>
      <c r="W812" s="120"/>
    </row>
    <row r="813" spans="1:23" s="87" customFormat="1">
      <c r="A813" s="182" t="s">
        <v>3527</v>
      </c>
      <c r="B813" s="828"/>
      <c r="C813" s="744" t="s">
        <v>2140</v>
      </c>
      <c r="D813" s="740">
        <v>1</v>
      </c>
      <c r="E813" s="698"/>
      <c r="F813" s="698" t="s">
        <v>2145</v>
      </c>
      <c r="G813" s="698"/>
      <c r="H813" s="698"/>
      <c r="I813" s="695" t="s">
        <v>2040</v>
      </c>
      <c r="J813" s="688">
        <v>15</v>
      </c>
      <c r="K813" s="696" t="s">
        <v>3000</v>
      </c>
      <c r="L813" s="688"/>
      <c r="M813" s="688"/>
      <c r="N813" s="688"/>
      <c r="O813" s="688"/>
      <c r="P813" s="688">
        <v>2</v>
      </c>
      <c r="Q813" s="714">
        <v>30</v>
      </c>
      <c r="R813" s="1"/>
      <c r="S813" s="2"/>
      <c r="T813" s="3"/>
      <c r="U813" s="133"/>
      <c r="V813" s="133"/>
      <c r="W813" s="120"/>
    </row>
    <row r="814" spans="1:23" s="87" customFormat="1">
      <c r="A814" s="182" t="s">
        <v>3522</v>
      </c>
      <c r="B814" s="828"/>
      <c r="C814" s="744" t="s">
        <v>2140</v>
      </c>
      <c r="D814" s="740">
        <v>1</v>
      </c>
      <c r="E814" s="698"/>
      <c r="F814" s="698" t="s">
        <v>2146</v>
      </c>
      <c r="G814" s="698">
        <v>8513</v>
      </c>
      <c r="H814" s="698"/>
      <c r="I814" s="695" t="s">
        <v>2040</v>
      </c>
      <c r="J814" s="688">
        <v>30</v>
      </c>
      <c r="K814" s="696" t="s">
        <v>3000</v>
      </c>
      <c r="L814" s="688"/>
      <c r="M814" s="688"/>
      <c r="N814" s="688"/>
      <c r="O814" s="688"/>
      <c r="P814" s="688">
        <v>1</v>
      </c>
      <c r="Q814" s="714">
        <v>30</v>
      </c>
      <c r="R814" s="1"/>
      <c r="S814" s="2"/>
      <c r="T814" s="3"/>
      <c r="U814" s="133"/>
      <c r="V814" s="133"/>
      <c r="W814" s="120"/>
    </row>
    <row r="815" spans="1:23" s="87" customFormat="1">
      <c r="A815" s="182" t="s">
        <v>3541</v>
      </c>
      <c r="B815" s="828"/>
      <c r="C815" s="744" t="s">
        <v>2140</v>
      </c>
      <c r="D815" s="740">
        <v>1</v>
      </c>
      <c r="E815" s="698"/>
      <c r="F815" s="698" t="s">
        <v>2147</v>
      </c>
      <c r="G815" s="698">
        <v>9132</v>
      </c>
      <c r="H815" s="698" t="s">
        <v>2893</v>
      </c>
      <c r="I815" s="695" t="s">
        <v>2040</v>
      </c>
      <c r="J815" s="688">
        <v>25</v>
      </c>
      <c r="K815" s="696" t="s">
        <v>3000</v>
      </c>
      <c r="L815" s="688"/>
      <c r="M815" s="688"/>
      <c r="N815" s="688"/>
      <c r="O815" s="688"/>
      <c r="P815" s="688">
        <v>1</v>
      </c>
      <c r="Q815" s="714">
        <v>25</v>
      </c>
      <c r="R815" s="1"/>
      <c r="S815" s="2"/>
      <c r="T815" s="3"/>
      <c r="U815" s="133"/>
      <c r="V815" s="133"/>
      <c r="W815" s="120"/>
    </row>
    <row r="816" spans="1:23" s="87" customFormat="1">
      <c r="A816" s="182" t="s">
        <v>3527</v>
      </c>
      <c r="B816" s="828"/>
      <c r="C816" s="744" t="s">
        <v>2140</v>
      </c>
      <c r="D816" s="740">
        <v>1</v>
      </c>
      <c r="E816" s="698"/>
      <c r="F816" s="698" t="s">
        <v>2148</v>
      </c>
      <c r="G816" s="698">
        <v>8064</v>
      </c>
      <c r="H816" s="698"/>
      <c r="I816" s="695" t="s">
        <v>2040</v>
      </c>
      <c r="J816" s="688">
        <v>30</v>
      </c>
      <c r="K816" s="696" t="s">
        <v>3000</v>
      </c>
      <c r="L816" s="688"/>
      <c r="M816" s="688"/>
      <c r="N816" s="688"/>
      <c r="O816" s="688"/>
      <c r="P816" s="688">
        <v>1</v>
      </c>
      <c r="Q816" s="714">
        <v>30</v>
      </c>
      <c r="R816" s="1"/>
      <c r="S816" s="2"/>
      <c r="T816" s="3"/>
      <c r="U816" s="133"/>
      <c r="V816" s="133"/>
      <c r="W816" s="120"/>
    </row>
    <row r="817" spans="1:23" s="87" customFormat="1">
      <c r="A817" s="182" t="s">
        <v>3541</v>
      </c>
      <c r="B817" s="828"/>
      <c r="C817" s="744" t="s">
        <v>2140</v>
      </c>
      <c r="D817" s="740">
        <v>1</v>
      </c>
      <c r="E817" s="698"/>
      <c r="F817" s="698" t="s">
        <v>2149</v>
      </c>
      <c r="G817" s="698">
        <v>8740</v>
      </c>
      <c r="H817" s="698"/>
      <c r="I817" s="695" t="s">
        <v>2040</v>
      </c>
      <c r="J817" s="688">
        <v>15</v>
      </c>
      <c r="K817" s="696" t="s">
        <v>3000</v>
      </c>
      <c r="L817" s="688"/>
      <c r="M817" s="688"/>
      <c r="N817" s="688"/>
      <c r="O817" s="688"/>
      <c r="P817" s="688">
        <v>2</v>
      </c>
      <c r="Q817" s="714">
        <v>30</v>
      </c>
      <c r="R817" s="1"/>
      <c r="S817" s="2"/>
      <c r="T817" s="3"/>
      <c r="U817" s="133"/>
      <c r="V817" s="133"/>
      <c r="W817" s="120"/>
    </row>
    <row r="818" spans="1:23" s="127" customFormat="1">
      <c r="A818" s="880" t="s">
        <v>3542</v>
      </c>
      <c r="B818" s="398"/>
      <c r="C818" s="1162" t="s">
        <v>2140</v>
      </c>
      <c r="D818" s="961">
        <v>1</v>
      </c>
      <c r="E818" s="809">
        <v>6476</v>
      </c>
      <c r="F818" s="809" t="s">
        <v>2150</v>
      </c>
      <c r="G818" s="809">
        <v>8075</v>
      </c>
      <c r="H818" s="809"/>
      <c r="I818" s="909" t="s">
        <v>2040</v>
      </c>
      <c r="J818" s="819">
        <v>17</v>
      </c>
      <c r="K818" s="825" t="s">
        <v>3000</v>
      </c>
      <c r="L818" s="819"/>
      <c r="M818" s="819"/>
      <c r="N818" s="819"/>
      <c r="O818" s="819"/>
      <c r="P818" s="819">
        <v>0</v>
      </c>
      <c r="Q818" s="1335">
        <v>0</v>
      </c>
      <c r="R818" s="884"/>
      <c r="S818" s="885"/>
      <c r="T818" s="886"/>
      <c r="U818" s="887"/>
      <c r="V818" s="887"/>
      <c r="W818" s="888"/>
    </row>
    <row r="819" spans="1:23" s="87" customFormat="1">
      <c r="A819" s="182" t="s">
        <v>3527</v>
      </c>
      <c r="B819" s="828"/>
      <c r="C819" s="744" t="s">
        <v>2151</v>
      </c>
      <c r="D819" s="740">
        <v>1</v>
      </c>
      <c r="E819" s="698"/>
      <c r="F819" s="698" t="s">
        <v>2152</v>
      </c>
      <c r="G819" s="698"/>
      <c r="H819" s="698"/>
      <c r="I819" s="695" t="s">
        <v>2040</v>
      </c>
      <c r="J819" s="688">
        <v>20</v>
      </c>
      <c r="K819" s="696" t="s">
        <v>3000</v>
      </c>
      <c r="L819" s="688"/>
      <c r="M819" s="688"/>
      <c r="N819" s="688"/>
      <c r="O819" s="688"/>
      <c r="P819" s="688">
        <v>1</v>
      </c>
      <c r="Q819" s="715">
        <v>20</v>
      </c>
      <c r="R819" s="1"/>
      <c r="S819" s="2"/>
      <c r="T819" s="3"/>
      <c r="U819" s="133"/>
      <c r="V819" s="133"/>
      <c r="W819" s="120"/>
    </row>
    <row r="820" spans="1:23" s="87" customFormat="1">
      <c r="A820" s="182" t="s">
        <v>3527</v>
      </c>
      <c r="B820" s="828"/>
      <c r="C820" s="744" t="s">
        <v>2151</v>
      </c>
      <c r="D820" s="740">
        <v>1</v>
      </c>
      <c r="E820" s="698"/>
      <c r="F820" s="698" t="s">
        <v>2153</v>
      </c>
      <c r="G820" s="716">
        <v>9087</v>
      </c>
      <c r="H820" s="716" t="s">
        <v>3506</v>
      </c>
      <c r="I820" s="695" t="s">
        <v>2040</v>
      </c>
      <c r="J820" s="688">
        <v>50</v>
      </c>
      <c r="K820" s="696" t="s">
        <v>3000</v>
      </c>
      <c r="L820" s="688"/>
      <c r="M820" s="688"/>
      <c r="N820" s="688"/>
      <c r="O820" s="688"/>
      <c r="P820" s="688">
        <v>1</v>
      </c>
      <c r="Q820" s="715">
        <v>50</v>
      </c>
      <c r="R820" s="1"/>
      <c r="S820" s="2"/>
      <c r="T820" s="3"/>
      <c r="U820" s="133"/>
      <c r="V820" s="133"/>
      <c r="W820" s="120"/>
    </row>
    <row r="821" spans="1:23" s="87" customFormat="1">
      <c r="A821" s="182" t="s">
        <v>3527</v>
      </c>
      <c r="B821" s="828"/>
      <c r="C821" s="744" t="s">
        <v>2151</v>
      </c>
      <c r="D821" s="740">
        <v>1</v>
      </c>
      <c r="E821" s="698"/>
      <c r="F821" s="698" t="s">
        <v>2154</v>
      </c>
      <c r="G821" s="698">
        <v>9222</v>
      </c>
      <c r="H821" s="698"/>
      <c r="I821" s="695" t="s">
        <v>2040</v>
      </c>
      <c r="J821" s="688">
        <v>40</v>
      </c>
      <c r="K821" s="696" t="s">
        <v>3000</v>
      </c>
      <c r="L821" s="688"/>
      <c r="M821" s="688"/>
      <c r="N821" s="688"/>
      <c r="O821" s="688"/>
      <c r="P821" s="688">
        <v>1</v>
      </c>
      <c r="Q821" s="715">
        <v>40</v>
      </c>
      <c r="R821" s="1"/>
      <c r="S821" s="2"/>
      <c r="T821" s="3"/>
      <c r="U821" s="133"/>
      <c r="V821" s="133"/>
      <c r="W821" s="120"/>
    </row>
    <row r="822" spans="1:23" s="87" customFormat="1">
      <c r="A822" s="182" t="s">
        <v>3527</v>
      </c>
      <c r="B822" s="828"/>
      <c r="C822" s="744" t="s">
        <v>2151</v>
      </c>
      <c r="D822" s="740">
        <v>1</v>
      </c>
      <c r="E822" s="698"/>
      <c r="F822" s="698" t="s">
        <v>2155</v>
      </c>
      <c r="G822" s="698"/>
      <c r="H822" s="698" t="s">
        <v>2989</v>
      </c>
      <c r="I822" s="695" t="s">
        <v>2040</v>
      </c>
      <c r="J822" s="688">
        <v>20</v>
      </c>
      <c r="K822" s="696" t="s">
        <v>3000</v>
      </c>
      <c r="L822" s="688"/>
      <c r="M822" s="688"/>
      <c r="N822" s="688"/>
      <c r="O822" s="688"/>
      <c r="P822" s="688">
        <v>2</v>
      </c>
      <c r="Q822" s="715">
        <v>40</v>
      </c>
      <c r="R822" s="1"/>
      <c r="S822" s="2"/>
      <c r="T822" s="3"/>
      <c r="U822" s="133"/>
      <c r="V822" s="133"/>
      <c r="W822" s="120"/>
    </row>
    <row r="823" spans="1:23" s="87" customFormat="1">
      <c r="A823" s="182" t="s">
        <v>3543</v>
      </c>
      <c r="B823" s="828"/>
      <c r="C823" s="744" t="s">
        <v>2151</v>
      </c>
      <c r="D823" s="740">
        <v>1</v>
      </c>
      <c r="E823" s="698" t="s">
        <v>4559</v>
      </c>
      <c r="F823" s="698" t="s">
        <v>1459</v>
      </c>
      <c r="G823" s="698">
        <v>9072</v>
      </c>
      <c r="H823" s="698" t="s">
        <v>4560</v>
      </c>
      <c r="I823" s="695" t="s">
        <v>2040</v>
      </c>
      <c r="J823" s="688">
        <v>18</v>
      </c>
      <c r="K823" s="696" t="s">
        <v>3000</v>
      </c>
      <c r="L823" s="688"/>
      <c r="M823" s="688"/>
      <c r="N823" s="688"/>
      <c r="O823" s="688"/>
      <c r="P823" s="688">
        <v>3</v>
      </c>
      <c r="Q823" s="715">
        <v>54</v>
      </c>
      <c r="R823" s="1"/>
      <c r="S823" s="2"/>
      <c r="T823" s="3"/>
      <c r="U823" s="133"/>
      <c r="V823" s="133"/>
      <c r="W823" s="120"/>
    </row>
    <row r="824" spans="1:23" s="87" customFormat="1">
      <c r="A824" s="182" t="s">
        <v>3522</v>
      </c>
      <c r="B824" s="828"/>
      <c r="C824" s="744" t="s">
        <v>2151</v>
      </c>
      <c r="D824" s="740">
        <v>1</v>
      </c>
      <c r="E824" s="698"/>
      <c r="F824" s="698" t="s">
        <v>2156</v>
      </c>
      <c r="G824" s="698">
        <v>9632</v>
      </c>
      <c r="H824" s="698"/>
      <c r="I824" s="695" t="s">
        <v>2040</v>
      </c>
      <c r="J824" s="688">
        <v>30</v>
      </c>
      <c r="K824" s="696" t="s">
        <v>3000</v>
      </c>
      <c r="L824" s="688"/>
      <c r="M824" s="688"/>
      <c r="N824" s="688"/>
      <c r="O824" s="688"/>
      <c r="P824" s="688">
        <v>1</v>
      </c>
      <c r="Q824" s="715">
        <v>30</v>
      </c>
      <c r="R824" s="1"/>
      <c r="S824" s="2"/>
      <c r="T824" s="3"/>
      <c r="U824" s="133"/>
      <c r="V824" s="133"/>
      <c r="W824" s="120"/>
    </row>
    <row r="825" spans="1:23" s="87" customFormat="1">
      <c r="A825" s="182" t="s">
        <v>3527</v>
      </c>
      <c r="B825" s="828"/>
      <c r="C825" s="744" t="s">
        <v>2151</v>
      </c>
      <c r="D825" s="740">
        <v>1</v>
      </c>
      <c r="E825" s="698"/>
      <c r="F825" s="698" t="s">
        <v>2157</v>
      </c>
      <c r="G825" s="698">
        <v>8884</v>
      </c>
      <c r="H825" s="698"/>
      <c r="I825" s="695" t="s">
        <v>2040</v>
      </c>
      <c r="J825" s="688">
        <v>18</v>
      </c>
      <c r="K825" s="696" t="s">
        <v>3000</v>
      </c>
      <c r="L825" s="688"/>
      <c r="M825" s="688"/>
      <c r="N825" s="688"/>
      <c r="O825" s="688"/>
      <c r="P825" s="688">
        <v>3</v>
      </c>
      <c r="Q825" s="715">
        <v>54</v>
      </c>
      <c r="R825" s="1"/>
      <c r="S825" s="2"/>
      <c r="T825" s="3"/>
      <c r="U825" s="133"/>
      <c r="V825" s="133"/>
      <c r="W825" s="120"/>
    </row>
    <row r="826" spans="1:23" s="87" customFormat="1">
      <c r="A826" s="182" t="s">
        <v>3527</v>
      </c>
      <c r="B826" s="828"/>
      <c r="C826" s="744" t="s">
        <v>2151</v>
      </c>
      <c r="D826" s="740">
        <v>1</v>
      </c>
      <c r="E826" s="698"/>
      <c r="F826" s="698" t="s">
        <v>2158</v>
      </c>
      <c r="G826" s="698"/>
      <c r="H826" s="698"/>
      <c r="I826" s="695" t="s">
        <v>2040</v>
      </c>
      <c r="J826" s="688">
        <v>12</v>
      </c>
      <c r="K826" s="696" t="s">
        <v>3000</v>
      </c>
      <c r="L826" s="688"/>
      <c r="M826" s="688"/>
      <c r="N826" s="688"/>
      <c r="O826" s="688"/>
      <c r="P826" s="688">
        <v>2</v>
      </c>
      <c r="Q826" s="715">
        <v>24</v>
      </c>
      <c r="R826" s="1"/>
      <c r="S826" s="2"/>
      <c r="T826" s="3"/>
      <c r="U826" s="133"/>
      <c r="V826" s="133"/>
      <c r="W826" s="120"/>
    </row>
    <row r="827" spans="1:23" s="87" customFormat="1">
      <c r="A827" s="182" t="s">
        <v>3527</v>
      </c>
      <c r="B827" s="828"/>
      <c r="C827" s="744" t="s">
        <v>2151</v>
      </c>
      <c r="D827" s="740">
        <v>1</v>
      </c>
      <c r="E827" s="698"/>
      <c r="F827" s="698" t="s">
        <v>2159</v>
      </c>
      <c r="G827" s="698"/>
      <c r="H827" s="698"/>
      <c r="I827" s="695" t="s">
        <v>2040</v>
      </c>
      <c r="J827" s="688">
        <v>12</v>
      </c>
      <c r="K827" s="696" t="s">
        <v>3000</v>
      </c>
      <c r="L827" s="688"/>
      <c r="M827" s="688"/>
      <c r="N827" s="688"/>
      <c r="O827" s="688"/>
      <c r="P827" s="688">
        <v>3</v>
      </c>
      <c r="Q827" s="715">
        <v>36</v>
      </c>
      <c r="R827" s="1"/>
      <c r="S827" s="2"/>
      <c r="T827" s="3"/>
      <c r="U827" s="133"/>
      <c r="V827" s="133"/>
      <c r="W827" s="120"/>
    </row>
    <row r="828" spans="1:23" s="87" customFormat="1">
      <c r="A828" s="182" t="s">
        <v>3522</v>
      </c>
      <c r="B828" s="828"/>
      <c r="C828" s="744" t="s">
        <v>2151</v>
      </c>
      <c r="D828" s="740">
        <v>1</v>
      </c>
      <c r="E828" s="698"/>
      <c r="F828" s="698" t="s">
        <v>1457</v>
      </c>
      <c r="G828" s="698">
        <v>9195</v>
      </c>
      <c r="H828" s="698"/>
      <c r="I828" s="695" t="s">
        <v>2040</v>
      </c>
      <c r="J828" s="688">
        <v>50</v>
      </c>
      <c r="K828" s="696" t="s">
        <v>3000</v>
      </c>
      <c r="L828" s="688"/>
      <c r="M828" s="688"/>
      <c r="N828" s="688"/>
      <c r="O828" s="688"/>
      <c r="P828" s="688">
        <v>1</v>
      </c>
      <c r="Q828" s="715">
        <v>50</v>
      </c>
      <c r="R828" s="1"/>
      <c r="S828" s="2"/>
      <c r="T828" s="3"/>
      <c r="U828" s="133"/>
      <c r="V828" s="133"/>
      <c r="W828" s="120"/>
    </row>
    <row r="829" spans="1:23" s="87" customFormat="1">
      <c r="A829" s="182" t="s">
        <v>3522</v>
      </c>
      <c r="B829" s="828"/>
      <c r="C829" s="744" t="s">
        <v>2151</v>
      </c>
      <c r="D829" s="740">
        <v>1</v>
      </c>
      <c r="E829" s="698"/>
      <c r="F829" s="698" t="s">
        <v>1466</v>
      </c>
      <c r="G829" s="698">
        <v>9221</v>
      </c>
      <c r="H829" s="698"/>
      <c r="I829" s="695" t="s">
        <v>2040</v>
      </c>
      <c r="J829" s="688">
        <v>40</v>
      </c>
      <c r="K829" s="696" t="s">
        <v>3000</v>
      </c>
      <c r="L829" s="688"/>
      <c r="M829" s="688"/>
      <c r="N829" s="688"/>
      <c r="O829" s="688"/>
      <c r="P829" s="688">
        <v>1</v>
      </c>
      <c r="Q829" s="715">
        <v>40</v>
      </c>
      <c r="R829" s="1"/>
      <c r="S829" s="2"/>
      <c r="T829" s="3"/>
      <c r="U829" s="133"/>
      <c r="V829" s="133"/>
      <c r="W829" s="120"/>
    </row>
    <row r="830" spans="1:23" s="87" customFormat="1">
      <c r="A830" s="182" t="s">
        <v>3522</v>
      </c>
      <c r="B830" s="828"/>
      <c r="C830" s="744" t="s">
        <v>2151</v>
      </c>
      <c r="D830" s="740">
        <v>1</v>
      </c>
      <c r="E830" s="698"/>
      <c r="F830" s="698" t="s">
        <v>2160</v>
      </c>
      <c r="G830" s="698">
        <v>9182</v>
      </c>
      <c r="H830" s="698"/>
      <c r="I830" s="695" t="s">
        <v>2040</v>
      </c>
      <c r="J830" s="688">
        <v>16</v>
      </c>
      <c r="K830" s="696" t="s">
        <v>3000</v>
      </c>
      <c r="L830" s="688"/>
      <c r="M830" s="688"/>
      <c r="N830" s="688"/>
      <c r="O830" s="688"/>
      <c r="P830" s="688">
        <v>5</v>
      </c>
      <c r="Q830" s="715">
        <v>80</v>
      </c>
      <c r="R830" s="1"/>
      <c r="S830" s="2"/>
      <c r="T830" s="3"/>
      <c r="U830" s="133"/>
      <c r="V830" s="133"/>
      <c r="W830" s="120"/>
    </row>
    <row r="831" spans="1:23" s="87" customFormat="1">
      <c r="A831" s="182" t="s">
        <v>3545</v>
      </c>
      <c r="B831" s="828"/>
      <c r="C831" s="744" t="s">
        <v>2161</v>
      </c>
      <c r="D831" s="740">
        <v>1</v>
      </c>
      <c r="E831" s="693"/>
      <c r="F831" s="693" t="s">
        <v>2162</v>
      </c>
      <c r="G831" s="693"/>
      <c r="H831" s="693" t="s">
        <v>2924</v>
      </c>
      <c r="I831" s="695" t="s">
        <v>2040</v>
      </c>
      <c r="J831" s="688">
        <v>20</v>
      </c>
      <c r="K831" s="696" t="s">
        <v>3000</v>
      </c>
      <c r="L831" s="688"/>
      <c r="M831" s="688"/>
      <c r="N831" s="688"/>
      <c r="O831" s="688"/>
      <c r="P831" s="688">
        <v>1</v>
      </c>
      <c r="Q831" s="717">
        <v>20</v>
      </c>
      <c r="R831" s="1"/>
      <c r="S831" s="2"/>
      <c r="T831" s="3"/>
      <c r="U831" s="133"/>
      <c r="V831" s="133"/>
      <c r="W831" s="120"/>
    </row>
    <row r="832" spans="1:23" s="87" customFormat="1">
      <c r="A832" s="182" t="s">
        <v>3545</v>
      </c>
      <c r="B832" s="828"/>
      <c r="C832" s="744" t="s">
        <v>2161</v>
      </c>
      <c r="D832" s="740">
        <v>1</v>
      </c>
      <c r="E832" s="698"/>
      <c r="F832" s="698" t="s">
        <v>2163</v>
      </c>
      <c r="G832" s="698">
        <v>8456</v>
      </c>
      <c r="H832" s="698"/>
      <c r="I832" s="695" t="s">
        <v>2040</v>
      </c>
      <c r="J832" s="688">
        <v>25</v>
      </c>
      <c r="K832" s="696" t="s">
        <v>3000</v>
      </c>
      <c r="L832" s="688"/>
      <c r="M832" s="688"/>
      <c r="N832" s="688"/>
      <c r="O832" s="688"/>
      <c r="P832" s="688">
        <v>1</v>
      </c>
      <c r="Q832" s="717">
        <v>25</v>
      </c>
      <c r="R832" s="1"/>
      <c r="S832" s="2"/>
      <c r="T832" s="3"/>
      <c r="U832" s="133"/>
      <c r="V832" s="133"/>
      <c r="W832" s="120"/>
    </row>
    <row r="833" spans="1:23" s="87" customFormat="1">
      <c r="A833" s="182" t="s">
        <v>3545</v>
      </c>
      <c r="B833" s="828"/>
      <c r="C833" s="744" t="s">
        <v>2161</v>
      </c>
      <c r="D833" s="740">
        <v>1</v>
      </c>
      <c r="E833" s="698"/>
      <c r="F833" s="698" t="s">
        <v>2164</v>
      </c>
      <c r="G833" s="698" t="s">
        <v>2165</v>
      </c>
      <c r="H833" s="698"/>
      <c r="I833" s="695" t="s">
        <v>2040</v>
      </c>
      <c r="J833" s="688">
        <v>30</v>
      </c>
      <c r="K833" s="696" t="s">
        <v>3000</v>
      </c>
      <c r="L833" s="688"/>
      <c r="M833" s="688"/>
      <c r="N833" s="688"/>
      <c r="O833" s="688"/>
      <c r="P833" s="688">
        <v>1</v>
      </c>
      <c r="Q833" s="717">
        <v>30</v>
      </c>
      <c r="R833" s="1"/>
      <c r="S833" s="2"/>
      <c r="T833" s="3"/>
      <c r="U833" s="133"/>
      <c r="V833" s="133"/>
      <c r="W833" s="120"/>
    </row>
    <row r="834" spans="1:23" s="87" customFormat="1">
      <c r="A834" s="182" t="s">
        <v>3545</v>
      </c>
      <c r="B834" s="828"/>
      <c r="C834" s="744" t="s">
        <v>2161</v>
      </c>
      <c r="D834" s="740">
        <v>1</v>
      </c>
      <c r="E834" s="698"/>
      <c r="F834" s="698" t="s">
        <v>1465</v>
      </c>
      <c r="G834" s="698">
        <v>8074</v>
      </c>
      <c r="H834" s="698"/>
      <c r="I834" s="695" t="s">
        <v>2040</v>
      </c>
      <c r="J834" s="688">
        <v>20</v>
      </c>
      <c r="K834" s="696" t="s">
        <v>3000</v>
      </c>
      <c r="L834" s="688"/>
      <c r="M834" s="688"/>
      <c r="N834" s="688"/>
      <c r="O834" s="688"/>
      <c r="P834" s="688">
        <v>1</v>
      </c>
      <c r="Q834" s="717">
        <v>20</v>
      </c>
      <c r="R834" s="1"/>
      <c r="S834" s="2"/>
      <c r="T834" s="3"/>
      <c r="U834" s="133"/>
      <c r="V834" s="133"/>
      <c r="W834" s="120"/>
    </row>
    <row r="835" spans="1:23" s="87" customFormat="1">
      <c r="A835" s="182" t="s">
        <v>3522</v>
      </c>
      <c r="B835" s="828"/>
      <c r="C835" s="744" t="s">
        <v>2161</v>
      </c>
      <c r="D835" s="740">
        <v>1</v>
      </c>
      <c r="E835" s="698"/>
      <c r="F835" s="698" t="s">
        <v>2166</v>
      </c>
      <c r="G835" s="698">
        <v>8073</v>
      </c>
      <c r="H835" s="698"/>
      <c r="I835" s="695" t="s">
        <v>2040</v>
      </c>
      <c r="J835" s="688">
        <v>40</v>
      </c>
      <c r="K835" s="696" t="s">
        <v>3000</v>
      </c>
      <c r="L835" s="688"/>
      <c r="M835" s="688"/>
      <c r="N835" s="688"/>
      <c r="O835" s="688"/>
      <c r="P835" s="688">
        <v>1</v>
      </c>
      <c r="Q835" s="717">
        <v>40</v>
      </c>
      <c r="R835" s="1"/>
      <c r="S835" s="2"/>
      <c r="T835" s="3"/>
      <c r="U835" s="133"/>
      <c r="V835" s="133"/>
      <c r="W835" s="120"/>
    </row>
    <row r="836" spans="1:23" s="87" customFormat="1">
      <c r="A836" s="182"/>
      <c r="B836" s="828"/>
      <c r="C836" s="744" t="s">
        <v>2161</v>
      </c>
      <c r="D836" s="740">
        <v>1</v>
      </c>
      <c r="E836" s="698"/>
      <c r="F836" s="698" t="s">
        <v>2167</v>
      </c>
      <c r="G836" s="698"/>
      <c r="H836" s="698"/>
      <c r="I836" s="695" t="s">
        <v>2040</v>
      </c>
      <c r="J836" s="688">
        <v>12</v>
      </c>
      <c r="K836" s="696" t="s">
        <v>3000</v>
      </c>
      <c r="L836" s="688"/>
      <c r="M836" s="688"/>
      <c r="N836" s="688"/>
      <c r="O836" s="688"/>
      <c r="P836" s="688">
        <v>8</v>
      </c>
      <c r="Q836" s="717">
        <v>96</v>
      </c>
      <c r="R836" s="1"/>
      <c r="S836" s="2"/>
      <c r="T836" s="3"/>
      <c r="U836" s="133"/>
      <c r="V836" s="133"/>
      <c r="W836" s="120"/>
    </row>
    <row r="837" spans="1:23" s="87" customFormat="1">
      <c r="A837" s="182"/>
      <c r="B837" s="828"/>
      <c r="C837" s="744" t="s">
        <v>2161</v>
      </c>
      <c r="D837" s="740">
        <v>1</v>
      </c>
      <c r="E837" s="698"/>
      <c r="F837" s="698" t="s">
        <v>1917</v>
      </c>
      <c r="G837" s="698"/>
      <c r="H837" s="698"/>
      <c r="I837" s="695" t="s">
        <v>2040</v>
      </c>
      <c r="J837" s="688">
        <v>12</v>
      </c>
      <c r="K837" s="696" t="s">
        <v>3000</v>
      </c>
      <c r="L837" s="688"/>
      <c r="M837" s="688"/>
      <c r="N837" s="688"/>
      <c r="O837" s="688"/>
      <c r="P837" s="688">
        <v>9</v>
      </c>
      <c r="Q837" s="717">
        <v>108</v>
      </c>
      <c r="R837" s="1"/>
      <c r="S837" s="2"/>
      <c r="T837" s="3"/>
      <c r="U837" s="133"/>
      <c r="V837" s="133"/>
      <c r="W837" s="120"/>
    </row>
    <row r="838" spans="1:23" s="87" customFormat="1">
      <c r="A838" s="182" t="s">
        <v>3527</v>
      </c>
      <c r="B838" s="828"/>
      <c r="C838" s="744" t="s">
        <v>2161</v>
      </c>
      <c r="D838" s="740">
        <v>1</v>
      </c>
      <c r="E838" s="693" t="s">
        <v>1986</v>
      </c>
      <c r="F838" s="812" t="s">
        <v>2168</v>
      </c>
      <c r="G838" s="693"/>
      <c r="H838" s="693" t="s">
        <v>3649</v>
      </c>
      <c r="I838" s="695" t="s">
        <v>2040</v>
      </c>
      <c r="J838" s="688">
        <v>16</v>
      </c>
      <c r="K838" s="696" t="s">
        <v>3000</v>
      </c>
      <c r="L838" s="704"/>
      <c r="M838" s="704"/>
      <c r="N838" s="704"/>
      <c r="O838" s="704"/>
      <c r="P838" s="813">
        <v>0</v>
      </c>
      <c r="Q838" s="718"/>
      <c r="R838" s="1"/>
      <c r="S838" s="2"/>
      <c r="T838" s="3"/>
      <c r="U838" s="133"/>
      <c r="V838" s="133"/>
      <c r="W838" s="120"/>
    </row>
    <row r="839" spans="1:23" s="87" customFormat="1">
      <c r="A839" s="182"/>
      <c r="B839" s="828"/>
      <c r="C839" s="743" t="s">
        <v>2169</v>
      </c>
      <c r="D839" s="740">
        <v>2</v>
      </c>
      <c r="E839" s="698"/>
      <c r="F839" s="698" t="s">
        <v>1442</v>
      </c>
      <c r="G839" s="698">
        <v>8817</v>
      </c>
      <c r="H839" s="698"/>
      <c r="I839" s="695" t="s">
        <v>2040</v>
      </c>
      <c r="J839" s="688">
        <v>12</v>
      </c>
      <c r="K839" s="696" t="s">
        <v>3000</v>
      </c>
      <c r="L839" s="688"/>
      <c r="M839" s="688"/>
      <c r="N839" s="688"/>
      <c r="O839" s="688"/>
      <c r="P839" s="719">
        <v>1</v>
      </c>
      <c r="Q839" s="688">
        <v>12</v>
      </c>
      <c r="R839" s="1"/>
      <c r="S839" s="2"/>
      <c r="T839" s="3"/>
      <c r="U839" s="133"/>
      <c r="V839" s="133"/>
      <c r="W839" s="120"/>
    </row>
    <row r="840" spans="1:23" s="87" customFormat="1">
      <c r="A840" s="182"/>
      <c r="B840" s="828"/>
      <c r="C840" s="743" t="s">
        <v>2169</v>
      </c>
      <c r="D840" s="740">
        <v>2</v>
      </c>
      <c r="E840" s="698"/>
      <c r="F840" s="698" t="s">
        <v>2170</v>
      </c>
      <c r="G840" s="698">
        <v>9181</v>
      </c>
      <c r="H840" s="698"/>
      <c r="I840" s="695" t="s">
        <v>2040</v>
      </c>
      <c r="J840" s="688">
        <v>20</v>
      </c>
      <c r="K840" s="696" t="s">
        <v>3000</v>
      </c>
      <c r="L840" s="688"/>
      <c r="M840" s="688"/>
      <c r="N840" s="688"/>
      <c r="O840" s="688"/>
      <c r="P840" s="719">
        <v>1</v>
      </c>
      <c r="Q840" s="688">
        <v>20</v>
      </c>
      <c r="R840" s="1"/>
      <c r="S840" s="2"/>
      <c r="T840" s="3"/>
      <c r="U840" s="133"/>
      <c r="V840" s="133"/>
      <c r="W840" s="120"/>
    </row>
    <row r="841" spans="1:23" s="87" customFormat="1">
      <c r="A841" s="182" t="s">
        <v>3571</v>
      </c>
      <c r="B841" s="828"/>
      <c r="C841" s="743" t="s">
        <v>2169</v>
      </c>
      <c r="D841" s="740">
        <v>2</v>
      </c>
      <c r="E841" s="698"/>
      <c r="F841" s="698" t="s">
        <v>2171</v>
      </c>
      <c r="G841" s="698">
        <v>9198</v>
      </c>
      <c r="H841" s="698"/>
      <c r="I841" s="695" t="s">
        <v>2040</v>
      </c>
      <c r="J841" s="688">
        <v>15</v>
      </c>
      <c r="K841" s="696" t="s">
        <v>3000</v>
      </c>
      <c r="L841" s="688"/>
      <c r="M841" s="688"/>
      <c r="N841" s="688"/>
      <c r="O841" s="688"/>
      <c r="P841" s="719">
        <v>2</v>
      </c>
      <c r="Q841" s="688">
        <v>30</v>
      </c>
      <c r="R841" s="1"/>
      <c r="S841" s="2"/>
      <c r="T841" s="3"/>
      <c r="U841" s="133"/>
      <c r="V841" s="133"/>
      <c r="W841" s="120"/>
    </row>
    <row r="842" spans="1:23" s="87" customFormat="1">
      <c r="A842" s="182"/>
      <c r="B842" s="828"/>
      <c r="C842" s="743" t="s">
        <v>2169</v>
      </c>
      <c r="D842" s="740">
        <v>2</v>
      </c>
      <c r="E842" s="698"/>
      <c r="F842" s="698" t="s">
        <v>2172</v>
      </c>
      <c r="G842" s="698">
        <v>9384</v>
      </c>
      <c r="H842" s="698"/>
      <c r="I842" s="695" t="s">
        <v>2040</v>
      </c>
      <c r="J842" s="688">
        <v>25</v>
      </c>
      <c r="K842" s="696" t="s">
        <v>3000</v>
      </c>
      <c r="L842" s="688"/>
      <c r="M842" s="688"/>
      <c r="N842" s="688"/>
      <c r="O842" s="688"/>
      <c r="P842" s="719">
        <v>1</v>
      </c>
      <c r="Q842" s="688">
        <v>25</v>
      </c>
      <c r="R842" s="1"/>
      <c r="S842" s="2"/>
      <c r="T842" s="3"/>
      <c r="U842" s="133"/>
      <c r="V842" s="133"/>
      <c r="W842" s="120"/>
    </row>
    <row r="843" spans="1:23" s="87" customFormat="1">
      <c r="A843" s="182"/>
      <c r="B843" s="828"/>
      <c r="C843" s="743" t="s">
        <v>2169</v>
      </c>
      <c r="D843" s="740">
        <v>2</v>
      </c>
      <c r="E843" s="693"/>
      <c r="F843" s="698" t="s">
        <v>2173</v>
      </c>
      <c r="G843" s="698">
        <v>5349</v>
      </c>
      <c r="H843" s="698"/>
      <c r="I843" s="695" t="s">
        <v>2040</v>
      </c>
      <c r="J843" s="688">
        <v>25</v>
      </c>
      <c r="K843" s="696" t="s">
        <v>3000</v>
      </c>
      <c r="L843" s="688"/>
      <c r="M843" s="688"/>
      <c r="N843" s="688"/>
      <c r="O843" s="688"/>
      <c r="P843" s="719">
        <v>1</v>
      </c>
      <c r="Q843" s="688">
        <v>25</v>
      </c>
      <c r="R843" s="1"/>
      <c r="S843" s="2"/>
      <c r="T843" s="3"/>
      <c r="U843" s="133"/>
      <c r="V843" s="133"/>
      <c r="W843" s="120"/>
    </row>
    <row r="844" spans="1:23" s="87" customFormat="1">
      <c r="A844" s="182" t="s">
        <v>3465</v>
      </c>
      <c r="B844" s="828"/>
      <c r="C844" s="743" t="s">
        <v>2169</v>
      </c>
      <c r="D844" s="740">
        <v>2</v>
      </c>
      <c r="E844" s="693"/>
      <c r="F844" s="698" t="s">
        <v>2174</v>
      </c>
      <c r="G844" s="698">
        <v>9187</v>
      </c>
      <c r="H844" s="698"/>
      <c r="I844" s="695" t="s">
        <v>2040</v>
      </c>
      <c r="J844" s="688">
        <v>20</v>
      </c>
      <c r="K844" s="696" t="s">
        <v>3000</v>
      </c>
      <c r="L844" s="688"/>
      <c r="M844" s="688"/>
      <c r="N844" s="688"/>
      <c r="O844" s="688"/>
      <c r="P844" s="719">
        <v>2</v>
      </c>
      <c r="Q844" s="688">
        <v>40</v>
      </c>
      <c r="R844" s="1"/>
      <c r="S844" s="2"/>
      <c r="T844" s="3"/>
      <c r="U844" s="133"/>
      <c r="V844" s="133"/>
      <c r="W844" s="120"/>
    </row>
    <row r="845" spans="1:23" s="87" customFormat="1">
      <c r="A845" s="182"/>
      <c r="B845" s="828"/>
      <c r="C845" s="743" t="s">
        <v>2169</v>
      </c>
      <c r="D845" s="740">
        <v>2</v>
      </c>
      <c r="E845" s="693"/>
      <c r="F845" s="698" t="s">
        <v>1454</v>
      </c>
      <c r="G845" s="698">
        <v>9162</v>
      </c>
      <c r="H845" s="698"/>
      <c r="I845" s="695" t="s">
        <v>2040</v>
      </c>
      <c r="J845" s="688">
        <v>17</v>
      </c>
      <c r="K845" s="696" t="s">
        <v>3000</v>
      </c>
      <c r="L845" s="688"/>
      <c r="M845" s="688"/>
      <c r="N845" s="688"/>
      <c r="O845" s="688"/>
      <c r="P845" s="719">
        <v>1</v>
      </c>
      <c r="Q845" s="688">
        <v>17</v>
      </c>
      <c r="R845" s="1"/>
      <c r="S845" s="2"/>
      <c r="T845" s="3"/>
      <c r="U845" s="133"/>
      <c r="V845" s="133"/>
      <c r="W845" s="120"/>
    </row>
    <row r="846" spans="1:23" s="87" customFormat="1">
      <c r="A846" s="182"/>
      <c r="B846" s="828"/>
      <c r="C846" s="743" t="s">
        <v>2169</v>
      </c>
      <c r="D846" s="740">
        <v>2</v>
      </c>
      <c r="E846" s="720"/>
      <c r="F846" s="698" t="s">
        <v>1454</v>
      </c>
      <c r="G846" s="698">
        <v>9162</v>
      </c>
      <c r="H846" s="698"/>
      <c r="I846" s="695" t="s">
        <v>2040</v>
      </c>
      <c r="J846" s="688">
        <v>18</v>
      </c>
      <c r="K846" s="696" t="s">
        <v>3000</v>
      </c>
      <c r="L846" s="688"/>
      <c r="M846" s="688"/>
      <c r="N846" s="688"/>
      <c r="O846" s="688"/>
      <c r="P846" s="719">
        <v>1</v>
      </c>
      <c r="Q846" s="688">
        <v>18</v>
      </c>
      <c r="R846" s="1"/>
      <c r="S846" s="2"/>
      <c r="T846" s="3"/>
      <c r="U846" s="133"/>
      <c r="V846" s="133"/>
      <c r="W846" s="120"/>
    </row>
    <row r="847" spans="1:23" s="87" customFormat="1">
      <c r="A847" s="182"/>
      <c r="B847" s="828"/>
      <c r="C847" s="743" t="s">
        <v>2169</v>
      </c>
      <c r="D847" s="740">
        <v>2</v>
      </c>
      <c r="E847" s="698"/>
      <c r="F847" s="721" t="s">
        <v>1455</v>
      </c>
      <c r="G847" s="698">
        <v>9184</v>
      </c>
      <c r="H847" s="698"/>
      <c r="I847" s="695" t="s">
        <v>2040</v>
      </c>
      <c r="J847" s="688">
        <v>20</v>
      </c>
      <c r="K847" s="696" t="s">
        <v>3000</v>
      </c>
      <c r="L847" s="688"/>
      <c r="M847" s="688"/>
      <c r="N847" s="688"/>
      <c r="O847" s="688"/>
      <c r="P847" s="719">
        <v>2</v>
      </c>
      <c r="Q847" s="688">
        <v>40</v>
      </c>
      <c r="R847" s="1"/>
      <c r="S847" s="2"/>
      <c r="T847" s="3"/>
      <c r="U847" s="133"/>
      <c r="V847" s="133"/>
      <c r="W847" s="120"/>
    </row>
    <row r="848" spans="1:23" s="87" customFormat="1">
      <c r="A848" s="182" t="s">
        <v>3572</v>
      </c>
      <c r="B848" s="828"/>
      <c r="C848" s="743" t="s">
        <v>2169</v>
      </c>
      <c r="D848" s="740">
        <v>2</v>
      </c>
      <c r="E848" s="698"/>
      <c r="F848" s="698" t="s">
        <v>1445</v>
      </c>
      <c r="G848" s="698">
        <v>9153</v>
      </c>
      <c r="H848" s="698"/>
      <c r="I848" s="695" t="s">
        <v>2040</v>
      </c>
      <c r="J848" s="688">
        <v>17</v>
      </c>
      <c r="K848" s="696" t="s">
        <v>3000</v>
      </c>
      <c r="L848" s="688"/>
      <c r="M848" s="688"/>
      <c r="N848" s="688"/>
      <c r="O848" s="688"/>
      <c r="P848" s="719">
        <v>2</v>
      </c>
      <c r="Q848" s="688">
        <v>34</v>
      </c>
      <c r="R848" s="1"/>
      <c r="S848" s="2"/>
      <c r="T848" s="3"/>
      <c r="U848" s="133"/>
      <c r="V848" s="133"/>
      <c r="W848" s="120"/>
    </row>
    <row r="849" spans="1:23" s="87" customFormat="1">
      <c r="A849" s="182"/>
      <c r="B849" s="828"/>
      <c r="C849" s="743" t="s">
        <v>2169</v>
      </c>
      <c r="D849" s="740">
        <v>2</v>
      </c>
      <c r="E849" s="698"/>
      <c r="F849" s="698" t="s">
        <v>1441</v>
      </c>
      <c r="G849" s="698">
        <v>9569</v>
      </c>
      <c r="H849" s="698"/>
      <c r="I849" s="695" t="s">
        <v>2040</v>
      </c>
      <c r="J849" s="688">
        <v>20</v>
      </c>
      <c r="K849" s="696" t="s">
        <v>3000</v>
      </c>
      <c r="L849" s="688"/>
      <c r="M849" s="688"/>
      <c r="N849" s="688"/>
      <c r="O849" s="688"/>
      <c r="P849" s="719">
        <v>2</v>
      </c>
      <c r="Q849" s="688">
        <v>40</v>
      </c>
      <c r="R849" s="1"/>
      <c r="S849" s="2"/>
      <c r="T849" s="3"/>
      <c r="U849" s="133"/>
      <c r="V849" s="133"/>
      <c r="W849" s="120"/>
    </row>
    <row r="850" spans="1:23" s="87" customFormat="1">
      <c r="A850" s="182" t="s">
        <v>3572</v>
      </c>
      <c r="B850" s="828"/>
      <c r="C850" s="743" t="s">
        <v>2169</v>
      </c>
      <c r="D850" s="740">
        <v>2</v>
      </c>
      <c r="E850" s="698"/>
      <c r="F850" s="698" t="s">
        <v>1447</v>
      </c>
      <c r="G850" s="698"/>
      <c r="H850" s="698"/>
      <c r="I850" s="695" t="s">
        <v>2040</v>
      </c>
      <c r="J850" s="688">
        <v>10</v>
      </c>
      <c r="K850" s="696" t="s">
        <v>3000</v>
      </c>
      <c r="L850" s="688"/>
      <c r="M850" s="688"/>
      <c r="N850" s="688"/>
      <c r="O850" s="688"/>
      <c r="P850" s="719">
        <v>3</v>
      </c>
      <c r="Q850" s="688">
        <v>30</v>
      </c>
      <c r="R850" s="1"/>
      <c r="S850" s="2"/>
      <c r="T850" s="3"/>
      <c r="U850" s="133"/>
      <c r="V850" s="133"/>
      <c r="W850" s="120"/>
    </row>
    <row r="851" spans="1:23" s="87" customFormat="1">
      <c r="A851" s="182"/>
      <c r="B851" s="828"/>
      <c r="C851" s="743" t="s">
        <v>2175</v>
      </c>
      <c r="D851" s="740">
        <v>2</v>
      </c>
      <c r="E851" s="693"/>
      <c r="F851" s="698" t="s">
        <v>1442</v>
      </c>
      <c r="G851" s="698">
        <v>8817</v>
      </c>
      <c r="H851" s="698"/>
      <c r="I851" s="695" t="s">
        <v>2040</v>
      </c>
      <c r="J851" s="688">
        <v>13</v>
      </c>
      <c r="K851" s="696" t="s">
        <v>3000</v>
      </c>
      <c r="L851" s="688"/>
      <c r="M851" s="688"/>
      <c r="N851" s="688"/>
      <c r="O851" s="688"/>
      <c r="P851" s="719">
        <v>1</v>
      </c>
      <c r="Q851" s="688">
        <v>13</v>
      </c>
      <c r="R851" s="1"/>
      <c r="S851" s="2"/>
      <c r="T851" s="3"/>
      <c r="U851" s="133"/>
      <c r="V851" s="133"/>
      <c r="W851" s="120"/>
    </row>
    <row r="852" spans="1:23" s="87" customFormat="1">
      <c r="A852" s="182" t="s">
        <v>3465</v>
      </c>
      <c r="B852" s="828"/>
      <c r="C852" s="743" t="s">
        <v>2175</v>
      </c>
      <c r="D852" s="740">
        <v>2</v>
      </c>
      <c r="E852" s="688"/>
      <c r="F852" s="698" t="s">
        <v>2176</v>
      </c>
      <c r="G852" s="698">
        <v>9034</v>
      </c>
      <c r="H852" s="698" t="s">
        <v>2924</v>
      </c>
      <c r="I852" s="695" t="s">
        <v>2040</v>
      </c>
      <c r="J852" s="688">
        <v>20</v>
      </c>
      <c r="K852" s="696" t="s">
        <v>3000</v>
      </c>
      <c r="L852" s="688"/>
      <c r="M852" s="688"/>
      <c r="N852" s="688"/>
      <c r="O852" s="688"/>
      <c r="P852" s="719">
        <v>2</v>
      </c>
      <c r="Q852" s="688">
        <v>40</v>
      </c>
      <c r="R852" s="1"/>
      <c r="S852" s="2"/>
      <c r="T852" s="3"/>
      <c r="U852" s="133"/>
      <c r="V852" s="133"/>
      <c r="W852" s="120"/>
    </row>
    <row r="853" spans="1:23" s="87" customFormat="1">
      <c r="A853" s="182" t="s">
        <v>3465</v>
      </c>
      <c r="B853" s="828"/>
      <c r="C853" s="743" t="s">
        <v>2175</v>
      </c>
      <c r="D853" s="740">
        <v>2</v>
      </c>
      <c r="E853" s="698"/>
      <c r="F853" s="693" t="s">
        <v>2177</v>
      </c>
      <c r="G853" s="693">
        <v>3130</v>
      </c>
      <c r="H853" s="693"/>
      <c r="I853" s="695" t="s">
        <v>2040</v>
      </c>
      <c r="J853" s="688">
        <v>20</v>
      </c>
      <c r="K853" s="696" t="s">
        <v>3000</v>
      </c>
      <c r="L853" s="688"/>
      <c r="M853" s="688"/>
      <c r="N853" s="688"/>
      <c r="O853" s="688"/>
      <c r="P853" s="719">
        <v>1</v>
      </c>
      <c r="Q853" s="688">
        <v>20</v>
      </c>
      <c r="R853" s="1"/>
      <c r="S853" s="2"/>
      <c r="T853" s="3"/>
      <c r="U853" s="133"/>
      <c r="V853" s="133"/>
      <c r="W853" s="120"/>
    </row>
    <row r="854" spans="1:23" s="87" customFormat="1">
      <c r="A854" s="182" t="s">
        <v>3465</v>
      </c>
      <c r="B854" s="828"/>
      <c r="C854" s="743" t="s">
        <v>2175</v>
      </c>
      <c r="D854" s="740">
        <v>2</v>
      </c>
      <c r="E854" s="698"/>
      <c r="F854" s="693" t="s">
        <v>2178</v>
      </c>
      <c r="G854" s="698">
        <v>8046</v>
      </c>
      <c r="H854" s="698"/>
      <c r="I854" s="695" t="s">
        <v>2040</v>
      </c>
      <c r="J854" s="688">
        <v>20</v>
      </c>
      <c r="K854" s="696" t="s">
        <v>3000</v>
      </c>
      <c r="L854" s="688"/>
      <c r="M854" s="688"/>
      <c r="N854" s="688"/>
      <c r="O854" s="688"/>
      <c r="P854" s="719">
        <v>1</v>
      </c>
      <c r="Q854" s="688">
        <v>20</v>
      </c>
      <c r="R854" s="1"/>
      <c r="S854" s="2"/>
      <c r="T854" s="3"/>
      <c r="U854" s="133"/>
      <c r="V854" s="133"/>
      <c r="W854" s="120"/>
    </row>
    <row r="855" spans="1:23" s="87" customFormat="1">
      <c r="A855" s="182" t="s">
        <v>3571</v>
      </c>
      <c r="B855" s="828"/>
      <c r="C855" s="743" t="s">
        <v>2175</v>
      </c>
      <c r="D855" s="740">
        <v>2</v>
      </c>
      <c r="E855" s="698"/>
      <c r="F855" s="693" t="s">
        <v>2179</v>
      </c>
      <c r="G855" s="693" t="s">
        <v>2180</v>
      </c>
      <c r="H855" s="693"/>
      <c r="I855" s="695" t="s">
        <v>2040</v>
      </c>
      <c r="J855" s="688">
        <v>20</v>
      </c>
      <c r="K855" s="696" t="s">
        <v>3000</v>
      </c>
      <c r="L855" s="688"/>
      <c r="M855" s="688"/>
      <c r="N855" s="688"/>
      <c r="O855" s="688"/>
      <c r="P855" s="719">
        <v>1</v>
      </c>
      <c r="Q855" s="688">
        <v>20</v>
      </c>
      <c r="R855" s="1"/>
      <c r="S855" s="2"/>
      <c r="T855" s="3"/>
      <c r="U855" s="133"/>
      <c r="V855" s="133"/>
      <c r="W855" s="120"/>
    </row>
    <row r="856" spans="1:23" s="87" customFormat="1">
      <c r="A856" s="182" t="s">
        <v>3465</v>
      </c>
      <c r="B856" s="828"/>
      <c r="C856" s="743" t="s">
        <v>2175</v>
      </c>
      <c r="D856" s="740">
        <v>2</v>
      </c>
      <c r="E856" s="698"/>
      <c r="F856" s="720" t="s">
        <v>2181</v>
      </c>
      <c r="G856" s="693" t="s">
        <v>2182</v>
      </c>
      <c r="H856" s="693" t="s">
        <v>2936</v>
      </c>
      <c r="I856" s="695" t="s">
        <v>2040</v>
      </c>
      <c r="J856" s="688">
        <v>15</v>
      </c>
      <c r="K856" s="696" t="s">
        <v>3000</v>
      </c>
      <c r="L856" s="688"/>
      <c r="M856" s="688"/>
      <c r="N856" s="688"/>
      <c r="O856" s="688"/>
      <c r="P856" s="719">
        <v>2</v>
      </c>
      <c r="Q856" s="688">
        <v>30</v>
      </c>
      <c r="R856" s="1"/>
      <c r="S856" s="2"/>
      <c r="T856" s="3"/>
      <c r="U856" s="133"/>
      <c r="V856" s="133"/>
      <c r="W856" s="120"/>
    </row>
    <row r="857" spans="1:23" s="87" customFormat="1">
      <c r="A857" s="182" t="s">
        <v>3487</v>
      </c>
      <c r="B857" s="828"/>
      <c r="C857" s="743" t="s">
        <v>2175</v>
      </c>
      <c r="D857" s="740">
        <v>2</v>
      </c>
      <c r="E857" s="698"/>
      <c r="F857" s="698" t="s">
        <v>1440</v>
      </c>
      <c r="G857" s="698">
        <v>8792</v>
      </c>
      <c r="H857" s="698"/>
      <c r="I857" s="695" t="s">
        <v>2040</v>
      </c>
      <c r="J857" s="688">
        <v>15</v>
      </c>
      <c r="K857" s="696" t="s">
        <v>3000</v>
      </c>
      <c r="L857" s="688"/>
      <c r="M857" s="688"/>
      <c r="N857" s="688"/>
      <c r="O857" s="688"/>
      <c r="P857" s="719">
        <v>2</v>
      </c>
      <c r="Q857" s="688">
        <v>30</v>
      </c>
      <c r="R857" s="1"/>
      <c r="S857" s="2"/>
      <c r="T857" s="3"/>
      <c r="U857" s="133"/>
      <c r="V857" s="133"/>
      <c r="W857" s="120"/>
    </row>
    <row r="858" spans="1:23" s="87" customFormat="1">
      <c r="A858" s="182" t="s">
        <v>3465</v>
      </c>
      <c r="B858" s="828"/>
      <c r="C858" s="743" t="s">
        <v>2175</v>
      </c>
      <c r="D858" s="740">
        <v>2</v>
      </c>
      <c r="E858" s="698" t="s">
        <v>1936</v>
      </c>
      <c r="F858" s="698" t="s">
        <v>2183</v>
      </c>
      <c r="G858" s="698">
        <v>8798</v>
      </c>
      <c r="H858" s="698"/>
      <c r="I858" s="695" t="s">
        <v>2040</v>
      </c>
      <c r="J858" s="688">
        <v>20</v>
      </c>
      <c r="K858" s="696" t="s">
        <v>3000</v>
      </c>
      <c r="L858" s="688"/>
      <c r="M858" s="688"/>
      <c r="N858" s="688"/>
      <c r="O858" s="688"/>
      <c r="P858" s="719">
        <v>1</v>
      </c>
      <c r="Q858" s="688">
        <v>20</v>
      </c>
      <c r="R858" s="1"/>
      <c r="S858" s="2"/>
      <c r="T858" s="3"/>
      <c r="U858" s="133"/>
      <c r="V858" s="133"/>
      <c r="W858" s="120"/>
    </row>
    <row r="859" spans="1:23" s="87" customFormat="1">
      <c r="A859" s="182" t="s">
        <v>3487</v>
      </c>
      <c r="B859" s="828"/>
      <c r="C859" s="743" t="s">
        <v>2175</v>
      </c>
      <c r="D859" s="740">
        <v>2</v>
      </c>
      <c r="E859" s="721"/>
      <c r="F859" s="698" t="s">
        <v>2184</v>
      </c>
      <c r="G859" s="698">
        <v>9203</v>
      </c>
      <c r="H859" s="698"/>
      <c r="I859" s="695" t="s">
        <v>2040</v>
      </c>
      <c r="J859" s="688">
        <v>25</v>
      </c>
      <c r="K859" s="696" t="s">
        <v>3000</v>
      </c>
      <c r="L859" s="688"/>
      <c r="M859" s="688"/>
      <c r="N859" s="688"/>
      <c r="O859" s="688"/>
      <c r="P859" s="719">
        <v>1</v>
      </c>
      <c r="Q859" s="688">
        <v>25</v>
      </c>
      <c r="R859" s="1"/>
      <c r="S859" s="2"/>
      <c r="T859" s="3"/>
      <c r="U859" s="133"/>
      <c r="V859" s="133"/>
      <c r="W859" s="120"/>
    </row>
    <row r="860" spans="1:23" s="87" customFormat="1">
      <c r="A860" s="182" t="s">
        <v>3465</v>
      </c>
      <c r="B860" s="828"/>
      <c r="C860" s="743" t="s">
        <v>2175</v>
      </c>
      <c r="D860" s="740">
        <v>2</v>
      </c>
      <c r="E860" s="698"/>
      <c r="F860" s="693" t="s">
        <v>2185</v>
      </c>
      <c r="G860" s="693">
        <v>9186</v>
      </c>
      <c r="H860" s="693" t="s">
        <v>2895</v>
      </c>
      <c r="I860" s="695" t="s">
        <v>2040</v>
      </c>
      <c r="J860" s="688">
        <v>15</v>
      </c>
      <c r="K860" s="696" t="s">
        <v>3000</v>
      </c>
      <c r="L860" s="688"/>
      <c r="M860" s="688"/>
      <c r="N860" s="688"/>
      <c r="O860" s="688"/>
      <c r="P860" s="719">
        <v>2</v>
      </c>
      <c r="Q860" s="688">
        <v>30</v>
      </c>
      <c r="R860" s="1"/>
      <c r="S860" s="2"/>
      <c r="T860" s="3"/>
      <c r="U860" s="133"/>
      <c r="V860" s="133"/>
      <c r="W860" s="120"/>
    </row>
    <row r="861" spans="1:23" s="87" customFormat="1">
      <c r="A861" s="182" t="s">
        <v>3465</v>
      </c>
      <c r="B861" s="828"/>
      <c r="C861" s="743" t="s">
        <v>2175</v>
      </c>
      <c r="D861" s="740">
        <v>2</v>
      </c>
      <c r="E861" s="698"/>
      <c r="F861" s="688" t="s">
        <v>2186</v>
      </c>
      <c r="G861" s="688">
        <v>9201</v>
      </c>
      <c r="H861" s="688"/>
      <c r="I861" s="695" t="s">
        <v>2040</v>
      </c>
      <c r="J861" s="688">
        <v>10</v>
      </c>
      <c r="K861" s="696" t="s">
        <v>3000</v>
      </c>
      <c r="L861" s="688"/>
      <c r="M861" s="688"/>
      <c r="N861" s="688"/>
      <c r="O861" s="688"/>
      <c r="P861" s="719">
        <v>2</v>
      </c>
      <c r="Q861" s="688">
        <v>20</v>
      </c>
      <c r="R861" s="1"/>
      <c r="S861" s="2"/>
      <c r="T861" s="3"/>
      <c r="U861" s="133"/>
      <c r="V861" s="133"/>
      <c r="W861" s="120"/>
    </row>
    <row r="862" spans="1:23" s="87" customFormat="1">
      <c r="A862" s="182" t="s">
        <v>3572</v>
      </c>
      <c r="B862" s="828"/>
      <c r="C862" s="743" t="s">
        <v>2175</v>
      </c>
      <c r="D862" s="740">
        <v>2</v>
      </c>
      <c r="E862" s="698"/>
      <c r="F862" s="698" t="s">
        <v>2187</v>
      </c>
      <c r="G862" s="698">
        <v>9189</v>
      </c>
      <c r="H862" s="698" t="s">
        <v>4549</v>
      </c>
      <c r="I862" s="695" t="s">
        <v>2040</v>
      </c>
      <c r="J862" s="688">
        <v>20</v>
      </c>
      <c r="K862" s="696" t="s">
        <v>3000</v>
      </c>
      <c r="L862" s="688"/>
      <c r="M862" s="688"/>
      <c r="N862" s="688"/>
      <c r="O862" s="688"/>
      <c r="P862" s="719">
        <v>1</v>
      </c>
      <c r="Q862" s="688">
        <v>20</v>
      </c>
      <c r="R862" s="1"/>
      <c r="S862" s="2"/>
      <c r="T862" s="3"/>
      <c r="U862" s="133"/>
      <c r="V862" s="133"/>
      <c r="W862" s="120"/>
    </row>
    <row r="863" spans="1:23" s="87" customFormat="1">
      <c r="A863" s="182" t="s">
        <v>3465</v>
      </c>
      <c r="B863" s="828"/>
      <c r="C863" s="743" t="s">
        <v>2175</v>
      </c>
      <c r="D863" s="740">
        <v>2</v>
      </c>
      <c r="E863" s="698"/>
      <c r="F863" s="698" t="s">
        <v>2188</v>
      </c>
      <c r="G863" s="698">
        <v>9173</v>
      </c>
      <c r="H863" s="698"/>
      <c r="I863" s="695" t="s">
        <v>2040</v>
      </c>
      <c r="J863" s="688">
        <v>25</v>
      </c>
      <c r="K863" s="696" t="s">
        <v>3000</v>
      </c>
      <c r="L863" s="688"/>
      <c r="M863" s="688"/>
      <c r="N863" s="688"/>
      <c r="O863" s="688"/>
      <c r="P863" s="719">
        <v>1</v>
      </c>
      <c r="Q863" s="688">
        <v>25</v>
      </c>
      <c r="R863" s="1"/>
      <c r="S863" s="2"/>
      <c r="T863" s="3"/>
      <c r="U863" s="133"/>
      <c r="V863" s="133"/>
      <c r="W863" s="120"/>
    </row>
    <row r="864" spans="1:23" s="87" customFormat="1">
      <c r="A864" s="182" t="s">
        <v>3487</v>
      </c>
      <c r="B864" s="828"/>
      <c r="C864" s="743" t="s">
        <v>2175</v>
      </c>
      <c r="D864" s="740">
        <v>2</v>
      </c>
      <c r="E864" s="698">
        <v>6699</v>
      </c>
      <c r="F864" s="698" t="s">
        <v>1444</v>
      </c>
      <c r="G864" s="698">
        <v>9160</v>
      </c>
      <c r="H864" s="698"/>
      <c r="I864" s="695" t="s">
        <v>2040</v>
      </c>
      <c r="J864" s="688">
        <v>35</v>
      </c>
      <c r="K864" s="696" t="s">
        <v>3000</v>
      </c>
      <c r="L864" s="688"/>
      <c r="M864" s="688"/>
      <c r="N864" s="688"/>
      <c r="O864" s="688"/>
      <c r="P864" s="719">
        <v>2</v>
      </c>
      <c r="Q864" s="688">
        <v>70</v>
      </c>
      <c r="R864" s="1"/>
      <c r="S864" s="2"/>
      <c r="T864" s="3"/>
      <c r="U864" s="133"/>
      <c r="V864" s="133"/>
      <c r="W864" s="120"/>
    </row>
    <row r="865" spans="1:23" s="87" customFormat="1">
      <c r="A865" s="182" t="s">
        <v>3572</v>
      </c>
      <c r="B865" s="828"/>
      <c r="C865" s="743" t="s">
        <v>2175</v>
      </c>
      <c r="D865" s="740">
        <v>2</v>
      </c>
      <c r="E865" s="698"/>
      <c r="F865" s="698" t="s">
        <v>1445</v>
      </c>
      <c r="G865" s="698">
        <v>9153</v>
      </c>
      <c r="H865" s="698"/>
      <c r="I865" s="695" t="s">
        <v>2040</v>
      </c>
      <c r="J865" s="688">
        <v>16</v>
      </c>
      <c r="K865" s="696" t="s">
        <v>3000</v>
      </c>
      <c r="L865" s="688"/>
      <c r="M865" s="688"/>
      <c r="N865" s="688"/>
      <c r="O865" s="688"/>
      <c r="P865" s="719">
        <v>1</v>
      </c>
      <c r="Q865" s="688">
        <v>16</v>
      </c>
      <c r="R865" s="1"/>
      <c r="S865" s="2"/>
      <c r="T865" s="3"/>
      <c r="U865" s="133"/>
      <c r="V865" s="133"/>
      <c r="W865" s="120"/>
    </row>
    <row r="866" spans="1:23" s="87" customFormat="1">
      <c r="A866" s="182" t="s">
        <v>3465</v>
      </c>
      <c r="B866" s="828"/>
      <c r="C866" s="743" t="s">
        <v>2175</v>
      </c>
      <c r="D866" s="740">
        <v>2</v>
      </c>
      <c r="E866" s="698"/>
      <c r="F866" s="698" t="s">
        <v>1446</v>
      </c>
      <c r="G866" s="698">
        <v>9631</v>
      </c>
      <c r="H866" s="698"/>
      <c r="I866" s="695" t="s">
        <v>2040</v>
      </c>
      <c r="J866" s="688">
        <v>30</v>
      </c>
      <c r="K866" s="696" t="s">
        <v>3000</v>
      </c>
      <c r="L866" s="688"/>
      <c r="M866" s="688"/>
      <c r="N866" s="688"/>
      <c r="O866" s="688"/>
      <c r="P866" s="719">
        <v>1</v>
      </c>
      <c r="Q866" s="688">
        <v>30</v>
      </c>
      <c r="R866" s="1"/>
      <c r="S866" s="2"/>
      <c r="T866" s="3"/>
      <c r="U866" s="133"/>
      <c r="V866" s="133"/>
      <c r="W866" s="120"/>
    </row>
    <row r="867" spans="1:23" s="87" customFormat="1">
      <c r="A867" s="182" t="s">
        <v>3487</v>
      </c>
      <c r="B867" s="828"/>
      <c r="C867" s="743" t="s">
        <v>2175</v>
      </c>
      <c r="D867" s="740">
        <v>2</v>
      </c>
      <c r="E867" s="698"/>
      <c r="F867" s="698" t="s">
        <v>1448</v>
      </c>
      <c r="G867" s="698">
        <v>9170</v>
      </c>
      <c r="H867" s="698"/>
      <c r="I867" s="695" t="s">
        <v>2040</v>
      </c>
      <c r="J867" s="688">
        <v>10</v>
      </c>
      <c r="K867" s="696" t="s">
        <v>3000</v>
      </c>
      <c r="L867" s="688"/>
      <c r="M867" s="688"/>
      <c r="N867" s="688"/>
      <c r="O867" s="688"/>
      <c r="P867" s="719">
        <v>1</v>
      </c>
      <c r="Q867" s="688">
        <v>10</v>
      </c>
      <c r="R867" s="1"/>
      <c r="S867" s="2"/>
      <c r="T867" s="3"/>
      <c r="U867" s="133"/>
      <c r="V867" s="133"/>
      <c r="W867" s="120"/>
    </row>
    <row r="868" spans="1:23" s="127" customFormat="1">
      <c r="A868" s="880" t="s">
        <v>3487</v>
      </c>
      <c r="B868" s="398"/>
      <c r="C868" s="960" t="s">
        <v>2175</v>
      </c>
      <c r="D868" s="961">
        <v>2</v>
      </c>
      <c r="E868" s="809"/>
      <c r="F868" s="809" t="s">
        <v>2189</v>
      </c>
      <c r="G868" s="809">
        <v>9188</v>
      </c>
      <c r="H868" s="809"/>
      <c r="I868" s="909" t="s">
        <v>2040</v>
      </c>
      <c r="J868" s="819">
        <v>20</v>
      </c>
      <c r="K868" s="825" t="s">
        <v>3000</v>
      </c>
      <c r="L868" s="813"/>
      <c r="M868" s="813"/>
      <c r="N868" s="813"/>
      <c r="O868" s="813"/>
      <c r="P868" s="1523">
        <v>0</v>
      </c>
      <c r="Q868" s="813">
        <v>0</v>
      </c>
      <c r="R868" s="884"/>
      <c r="S868" s="885"/>
      <c r="T868" s="886"/>
      <c r="U868" s="887"/>
      <c r="V868" s="887"/>
      <c r="W868" s="888"/>
    </row>
    <row r="869" spans="1:23" s="87" customFormat="1">
      <c r="A869" s="182"/>
      <c r="B869" s="828"/>
      <c r="C869" s="749" t="s">
        <v>2190</v>
      </c>
      <c r="D869" s="740">
        <v>5</v>
      </c>
      <c r="E869" s="688"/>
      <c r="F869" s="698" t="s">
        <v>1396</v>
      </c>
      <c r="G869" s="698">
        <v>8200</v>
      </c>
      <c r="H869" s="698"/>
      <c r="I869" s="695" t="s">
        <v>2040</v>
      </c>
      <c r="J869" s="688">
        <v>40</v>
      </c>
      <c r="K869" s="696" t="s">
        <v>3000</v>
      </c>
      <c r="L869" s="688"/>
      <c r="M869" s="688"/>
      <c r="N869" s="688"/>
      <c r="O869" s="688"/>
      <c r="P869" s="722">
        <v>1</v>
      </c>
      <c r="Q869" s="723">
        <v>40</v>
      </c>
      <c r="R869" s="1"/>
      <c r="S869" s="2"/>
      <c r="T869" s="3"/>
      <c r="U869" s="133"/>
      <c r="V869" s="133"/>
      <c r="W869" s="120"/>
    </row>
    <row r="870" spans="1:23" s="87" customFormat="1">
      <c r="A870" s="182"/>
      <c r="B870" s="828"/>
      <c r="C870" s="749" t="s">
        <v>2190</v>
      </c>
      <c r="D870" s="740">
        <v>5</v>
      </c>
      <c r="E870" s="688"/>
      <c r="F870" s="698" t="s">
        <v>2191</v>
      </c>
      <c r="G870" s="698">
        <v>8698</v>
      </c>
      <c r="H870" s="698"/>
      <c r="I870" s="695" t="s">
        <v>2040</v>
      </c>
      <c r="J870" s="688">
        <v>30</v>
      </c>
      <c r="K870" s="696" t="s">
        <v>3000</v>
      </c>
      <c r="L870" s="688"/>
      <c r="M870" s="688"/>
      <c r="N870" s="688"/>
      <c r="O870" s="688"/>
      <c r="P870" s="722">
        <v>1</v>
      </c>
      <c r="Q870" s="723">
        <v>30</v>
      </c>
      <c r="R870" s="1"/>
      <c r="S870" s="2"/>
      <c r="T870" s="3"/>
      <c r="U870" s="133"/>
      <c r="V870" s="133"/>
      <c r="W870" s="120"/>
    </row>
    <row r="871" spans="1:23" s="87" customFormat="1">
      <c r="A871" s="182"/>
      <c r="B871" s="828"/>
      <c r="C871" s="743" t="s">
        <v>2192</v>
      </c>
      <c r="D871" s="740">
        <v>5</v>
      </c>
      <c r="E871" s="688"/>
      <c r="F871" s="809" t="s">
        <v>1406</v>
      </c>
      <c r="G871" s="698">
        <v>9148</v>
      </c>
      <c r="H871" s="698"/>
      <c r="I871" s="695" t="s">
        <v>2040</v>
      </c>
      <c r="J871" s="688"/>
      <c r="K871" s="696" t="s">
        <v>3000</v>
      </c>
      <c r="L871" s="688"/>
      <c r="M871" s="688"/>
      <c r="N871" s="688"/>
      <c r="O871" s="688"/>
      <c r="P871" s="722"/>
      <c r="Q871" s="808">
        <v>0</v>
      </c>
      <c r="R871" s="1"/>
      <c r="S871" s="2"/>
      <c r="T871" s="3"/>
      <c r="U871" s="133"/>
      <c r="V871" s="133"/>
      <c r="W871" s="120"/>
    </row>
    <row r="872" spans="1:23" s="87" customFormat="1">
      <c r="A872" s="182" t="s">
        <v>3573</v>
      </c>
      <c r="B872" s="828"/>
      <c r="C872" s="743" t="s">
        <v>2190</v>
      </c>
      <c r="D872" s="740">
        <v>5</v>
      </c>
      <c r="E872" s="688"/>
      <c r="F872" s="809" t="s">
        <v>1407</v>
      </c>
      <c r="G872" s="698">
        <v>9197</v>
      </c>
      <c r="H872" s="698"/>
      <c r="I872" s="695" t="s">
        <v>2040</v>
      </c>
      <c r="J872" s="688">
        <v>30</v>
      </c>
      <c r="K872" s="696" t="s">
        <v>3000</v>
      </c>
      <c r="L872" s="688"/>
      <c r="M872" s="688"/>
      <c r="N872" s="688"/>
      <c r="O872" s="688"/>
      <c r="P872" s="722">
        <v>0</v>
      </c>
      <c r="Q872" s="808">
        <v>0</v>
      </c>
      <c r="R872" s="1"/>
      <c r="S872" s="2"/>
      <c r="T872" s="3"/>
      <c r="U872" s="133"/>
      <c r="V872" s="133"/>
      <c r="W872" s="120"/>
    </row>
    <row r="873" spans="1:23" s="87" customFormat="1">
      <c r="A873" s="182" t="s">
        <v>4040</v>
      </c>
      <c r="B873" s="828"/>
      <c r="C873" s="743" t="s">
        <v>2192</v>
      </c>
      <c r="D873" s="740">
        <v>5</v>
      </c>
      <c r="E873" s="688" t="s">
        <v>1976</v>
      </c>
      <c r="F873" s="698" t="s">
        <v>2193</v>
      </c>
      <c r="G873" s="698">
        <v>9477</v>
      </c>
      <c r="H873" s="698"/>
      <c r="I873" s="695" t="s">
        <v>2040</v>
      </c>
      <c r="J873" s="688">
        <v>20</v>
      </c>
      <c r="K873" s="696" t="s">
        <v>3000</v>
      </c>
      <c r="L873" s="688"/>
      <c r="M873" s="688"/>
      <c r="N873" s="688"/>
      <c r="O873" s="688"/>
      <c r="P873" s="722">
        <v>2</v>
      </c>
      <c r="Q873" s="723">
        <v>40</v>
      </c>
      <c r="R873" s="1"/>
      <c r="S873" s="2"/>
      <c r="T873" s="3"/>
      <c r="U873" s="133"/>
      <c r="V873" s="133"/>
      <c r="W873" s="120"/>
    </row>
    <row r="874" spans="1:23" s="87" customFormat="1">
      <c r="A874" s="182" t="s">
        <v>3574</v>
      </c>
      <c r="B874" s="828"/>
      <c r="C874" s="743" t="s">
        <v>2194</v>
      </c>
      <c r="D874" s="740">
        <v>5</v>
      </c>
      <c r="E874" s="688"/>
      <c r="F874" s="724" t="s">
        <v>1408</v>
      </c>
      <c r="G874" s="724">
        <v>8415</v>
      </c>
      <c r="H874" s="724"/>
      <c r="I874" s="725" t="s">
        <v>2040</v>
      </c>
      <c r="J874" s="688">
        <v>50</v>
      </c>
      <c r="K874" s="696" t="s">
        <v>3000</v>
      </c>
      <c r="L874" s="688"/>
      <c r="M874" s="688"/>
      <c r="N874" s="688"/>
      <c r="O874" s="688"/>
      <c r="P874" s="722">
        <v>1</v>
      </c>
      <c r="Q874" s="726" t="e">
        <v>#REF!</v>
      </c>
      <c r="R874" s="1"/>
      <c r="S874" s="2"/>
      <c r="T874" s="3"/>
      <c r="U874" s="133"/>
      <c r="V874" s="133"/>
      <c r="W874" s="120"/>
    </row>
    <row r="875" spans="1:23" s="87" customFormat="1">
      <c r="A875" s="182" t="s">
        <v>3575</v>
      </c>
      <c r="B875" s="828"/>
      <c r="C875" s="749" t="s">
        <v>2194</v>
      </c>
      <c r="D875" s="740">
        <v>5</v>
      </c>
      <c r="E875" s="688"/>
      <c r="F875" s="698" t="s">
        <v>1418</v>
      </c>
      <c r="G875" s="698">
        <v>8851</v>
      </c>
      <c r="H875" s="698"/>
      <c r="I875" s="695" t="s">
        <v>2040</v>
      </c>
      <c r="J875" s="688">
        <v>20</v>
      </c>
      <c r="K875" s="696" t="s">
        <v>3000</v>
      </c>
      <c r="L875" s="688"/>
      <c r="M875" s="688"/>
      <c r="N875" s="688"/>
      <c r="O875" s="688"/>
      <c r="P875" s="722">
        <v>2</v>
      </c>
      <c r="Q875" s="723">
        <v>40</v>
      </c>
      <c r="R875" s="1"/>
      <c r="S875" s="2"/>
      <c r="T875" s="3"/>
      <c r="U875" s="133"/>
      <c r="V875" s="133"/>
      <c r="W875" s="120"/>
    </row>
    <row r="876" spans="1:23" s="127" customFormat="1">
      <c r="A876" s="880"/>
      <c r="B876" s="398"/>
      <c r="C876" s="1126" t="s">
        <v>2190</v>
      </c>
      <c r="D876" s="961">
        <v>5</v>
      </c>
      <c r="E876" s="819"/>
      <c r="F876" s="809" t="s">
        <v>1409</v>
      </c>
      <c r="G876" s="809">
        <v>8191</v>
      </c>
      <c r="H876" s="809"/>
      <c r="I876" s="909" t="s">
        <v>2040</v>
      </c>
      <c r="J876" s="819">
        <v>15</v>
      </c>
      <c r="K876" s="825" t="s">
        <v>3000</v>
      </c>
      <c r="L876" s="819"/>
      <c r="M876" s="819"/>
      <c r="N876" s="819"/>
      <c r="O876" s="819"/>
      <c r="P876" s="811">
        <v>0</v>
      </c>
      <c r="Q876" s="808">
        <v>0</v>
      </c>
      <c r="R876" s="884"/>
      <c r="S876" s="885"/>
      <c r="T876" s="886"/>
      <c r="U876" s="887"/>
      <c r="V876" s="887"/>
      <c r="W876" s="888"/>
    </row>
    <row r="877" spans="1:23" s="87" customFormat="1">
      <c r="A877" s="182" t="s">
        <v>3575</v>
      </c>
      <c r="B877" s="828"/>
      <c r="C877" s="749" t="s">
        <v>2194</v>
      </c>
      <c r="D877" s="740">
        <v>5</v>
      </c>
      <c r="E877" s="688"/>
      <c r="F877" s="698" t="s">
        <v>1419</v>
      </c>
      <c r="G877" s="716">
        <v>8873</v>
      </c>
      <c r="H877" s="716"/>
      <c r="I877" s="695" t="s">
        <v>2040</v>
      </c>
      <c r="J877" s="688">
        <v>20</v>
      </c>
      <c r="K877" s="696" t="s">
        <v>3000</v>
      </c>
      <c r="L877" s="688"/>
      <c r="M877" s="688"/>
      <c r="N877" s="688"/>
      <c r="O877" s="688"/>
      <c r="P877" s="722">
        <v>1</v>
      </c>
      <c r="Q877" s="723">
        <v>20</v>
      </c>
      <c r="R877" s="1"/>
      <c r="S877" s="2"/>
      <c r="T877" s="3"/>
      <c r="U877" s="133"/>
      <c r="V877" s="133"/>
      <c r="W877" s="120"/>
    </row>
    <row r="878" spans="1:23" s="1204" customFormat="1">
      <c r="A878" s="1199" t="s">
        <v>3575</v>
      </c>
      <c r="B878" s="828"/>
      <c r="C878" s="749" t="s">
        <v>2194</v>
      </c>
      <c r="D878" s="740">
        <v>5</v>
      </c>
      <c r="E878" s="688"/>
      <c r="F878" s="698" t="s">
        <v>2195</v>
      </c>
      <c r="G878" s="698">
        <v>9227</v>
      </c>
      <c r="H878" s="698"/>
      <c r="I878" s="695" t="s">
        <v>2040</v>
      </c>
      <c r="J878" s="688">
        <v>30</v>
      </c>
      <c r="K878" s="696" t="s">
        <v>3000</v>
      </c>
      <c r="L878" s="688"/>
      <c r="M878" s="688"/>
      <c r="N878" s="688"/>
      <c r="O878" s="688"/>
      <c r="P878" s="722">
        <v>20</v>
      </c>
      <c r="Q878" s="723">
        <v>0</v>
      </c>
      <c r="R878" s="61"/>
      <c r="S878" s="1200"/>
      <c r="T878" s="1201"/>
      <c r="U878" s="1202"/>
      <c r="V878" s="1202"/>
      <c r="W878" s="1203"/>
    </row>
    <row r="879" spans="1:23" s="87" customFormat="1">
      <c r="A879" s="182"/>
      <c r="B879" s="828"/>
      <c r="C879" s="749"/>
      <c r="D879" s="740"/>
      <c r="E879" s="688"/>
      <c r="F879" s="698"/>
      <c r="G879" s="698"/>
      <c r="H879" s="698"/>
      <c r="I879" s="695"/>
      <c r="J879" s="688"/>
      <c r="K879" s="696"/>
      <c r="L879" s="688"/>
      <c r="M879" s="688"/>
      <c r="N879" s="688"/>
      <c r="O879" s="688"/>
      <c r="P879" s="722"/>
      <c r="Q879" s="723"/>
      <c r="R879" s="1"/>
      <c r="S879" s="2"/>
      <c r="T879" s="3"/>
      <c r="U879" s="133"/>
      <c r="V879" s="133"/>
      <c r="W879" s="120"/>
    </row>
    <row r="880" spans="1:23" s="87" customFormat="1">
      <c r="A880" s="182" t="s">
        <v>4083</v>
      </c>
      <c r="B880" s="828"/>
      <c r="C880" s="749" t="s">
        <v>2194</v>
      </c>
      <c r="D880" s="740">
        <v>5</v>
      </c>
      <c r="E880" s="688"/>
      <c r="F880" s="698" t="s">
        <v>2196</v>
      </c>
      <c r="G880" s="698">
        <v>9026</v>
      </c>
      <c r="H880" s="698"/>
      <c r="I880" s="695" t="s">
        <v>2040</v>
      </c>
      <c r="J880" s="688">
        <v>20</v>
      </c>
      <c r="K880" s="696" t="s">
        <v>3000</v>
      </c>
      <c r="L880" s="688"/>
      <c r="M880" s="688"/>
      <c r="N880" s="688"/>
      <c r="O880" s="688"/>
      <c r="P880" s="722">
        <v>1</v>
      </c>
      <c r="Q880" s="723">
        <v>20</v>
      </c>
      <c r="R880" s="1"/>
      <c r="S880" s="2"/>
      <c r="T880" s="3"/>
      <c r="U880" s="133"/>
      <c r="V880" s="133"/>
      <c r="W880" s="120"/>
    </row>
    <row r="881" spans="1:23" s="87" customFormat="1">
      <c r="A881" s="182"/>
      <c r="B881" s="828"/>
      <c r="C881" s="749" t="s">
        <v>2190</v>
      </c>
      <c r="D881" s="740">
        <v>5</v>
      </c>
      <c r="E881" s="688"/>
      <c r="F881" s="698" t="s">
        <v>1412</v>
      </c>
      <c r="G881" s="698"/>
      <c r="H881" s="698"/>
      <c r="I881" s="695" t="s">
        <v>2040</v>
      </c>
      <c r="J881" s="688">
        <v>20</v>
      </c>
      <c r="K881" s="696" t="s">
        <v>3000</v>
      </c>
      <c r="L881" s="688"/>
      <c r="M881" s="688"/>
      <c r="N881" s="688"/>
      <c r="O881" s="688"/>
      <c r="P881" s="722">
        <v>1</v>
      </c>
      <c r="Q881" s="723">
        <v>20</v>
      </c>
      <c r="R881" s="1"/>
      <c r="S881" s="2"/>
      <c r="T881" s="3"/>
      <c r="U881" s="133"/>
      <c r="V881" s="133"/>
      <c r="W881" s="120"/>
    </row>
    <row r="882" spans="1:23" s="87" customFormat="1">
      <c r="A882" s="182" t="s">
        <v>3574</v>
      </c>
      <c r="B882" s="828"/>
      <c r="C882" s="749" t="s">
        <v>2194</v>
      </c>
      <c r="D882" s="740">
        <v>5</v>
      </c>
      <c r="E882" s="688"/>
      <c r="F882" s="698" t="s">
        <v>1413</v>
      </c>
      <c r="G882" s="698"/>
      <c r="H882" s="698"/>
      <c r="I882" s="695" t="s">
        <v>2040</v>
      </c>
      <c r="J882" s="688">
        <v>20</v>
      </c>
      <c r="K882" s="696" t="s">
        <v>3000</v>
      </c>
      <c r="L882" s="688"/>
      <c r="M882" s="688"/>
      <c r="N882" s="688"/>
      <c r="O882" s="688"/>
      <c r="P882" s="722">
        <v>1</v>
      </c>
      <c r="Q882" s="723">
        <v>20</v>
      </c>
      <c r="R882" s="1"/>
      <c r="S882" s="2"/>
      <c r="T882" s="3"/>
      <c r="U882" s="133"/>
      <c r="V882" s="133"/>
      <c r="W882" s="120"/>
    </row>
    <row r="883" spans="1:23" s="87" customFormat="1">
      <c r="A883" s="182" t="s">
        <v>3573</v>
      </c>
      <c r="B883" s="828"/>
      <c r="C883" s="749" t="s">
        <v>2194</v>
      </c>
      <c r="D883" s="740">
        <v>5</v>
      </c>
      <c r="E883" s="688"/>
      <c r="F883" s="693" t="s">
        <v>2197</v>
      </c>
      <c r="G883" s="693"/>
      <c r="H883" s="693"/>
      <c r="I883" s="695" t="s">
        <v>2040</v>
      </c>
      <c r="J883" s="688">
        <v>30</v>
      </c>
      <c r="K883" s="696" t="s">
        <v>3000</v>
      </c>
      <c r="L883" s="688"/>
      <c r="M883" s="688"/>
      <c r="N883" s="688"/>
      <c r="O883" s="688"/>
      <c r="P883" s="722">
        <v>1</v>
      </c>
      <c r="Q883" s="723">
        <v>30</v>
      </c>
      <c r="R883" s="1"/>
      <c r="S883" s="2"/>
      <c r="T883" s="3"/>
      <c r="U883" s="133"/>
      <c r="V883" s="133"/>
      <c r="W883" s="120"/>
    </row>
    <row r="884" spans="1:23" s="87" customFormat="1">
      <c r="A884" s="182" t="s">
        <v>3498</v>
      </c>
      <c r="B884" s="828"/>
      <c r="C884" s="749" t="s">
        <v>2194</v>
      </c>
      <c r="D884" s="740">
        <v>5</v>
      </c>
      <c r="E884" s="688"/>
      <c r="F884" s="698" t="s">
        <v>1421</v>
      </c>
      <c r="G884" s="698"/>
      <c r="H884" s="698"/>
      <c r="I884" s="695" t="s">
        <v>2040</v>
      </c>
      <c r="J884" s="688">
        <v>20</v>
      </c>
      <c r="K884" s="696" t="s">
        <v>3000</v>
      </c>
      <c r="L884" s="688"/>
      <c r="M884" s="688"/>
      <c r="N884" s="688"/>
      <c r="O884" s="688"/>
      <c r="P884" s="722">
        <v>1</v>
      </c>
      <c r="Q884" s="723">
        <v>20</v>
      </c>
      <c r="R884" s="1"/>
      <c r="S884" s="2"/>
      <c r="T884" s="3"/>
      <c r="U884" s="133"/>
      <c r="V884" s="133"/>
      <c r="W884" s="120"/>
    </row>
    <row r="885" spans="1:23" s="87" customFormat="1">
      <c r="A885" s="182" t="s">
        <v>3575</v>
      </c>
      <c r="B885" s="828"/>
      <c r="C885" s="749" t="s">
        <v>2194</v>
      </c>
      <c r="D885" s="740">
        <v>5</v>
      </c>
      <c r="E885" s="688"/>
      <c r="F885" s="698" t="s">
        <v>2198</v>
      </c>
      <c r="G885" s="698">
        <v>62039</v>
      </c>
      <c r="H885" s="698"/>
      <c r="I885" s="695" t="s">
        <v>2040</v>
      </c>
      <c r="J885" s="688">
        <v>15</v>
      </c>
      <c r="K885" s="696" t="s">
        <v>3000</v>
      </c>
      <c r="L885" s="688"/>
      <c r="M885" s="688"/>
      <c r="N885" s="688"/>
      <c r="O885" s="688"/>
      <c r="P885" s="722">
        <v>2</v>
      </c>
      <c r="Q885" s="723">
        <v>30</v>
      </c>
      <c r="R885" s="1"/>
      <c r="S885" s="2"/>
      <c r="T885" s="3"/>
      <c r="U885" s="133"/>
      <c r="V885" s="133"/>
      <c r="W885" s="120"/>
    </row>
    <row r="886" spans="1:23" s="87" customFormat="1">
      <c r="A886" s="182" t="s">
        <v>3575</v>
      </c>
      <c r="B886" s="828"/>
      <c r="C886" s="749" t="s">
        <v>2194</v>
      </c>
      <c r="D886" s="740">
        <v>5</v>
      </c>
      <c r="E886" s="688"/>
      <c r="F886" s="698" t="s">
        <v>2199</v>
      </c>
      <c r="G886" s="698"/>
      <c r="H886" s="698"/>
      <c r="I886" s="695" t="s">
        <v>2040</v>
      </c>
      <c r="J886" s="688">
        <v>15</v>
      </c>
      <c r="K886" s="696" t="s">
        <v>3000</v>
      </c>
      <c r="L886" s="688"/>
      <c r="M886" s="688"/>
      <c r="N886" s="688"/>
      <c r="O886" s="688"/>
      <c r="P886" s="722">
        <v>2</v>
      </c>
      <c r="Q886" s="723">
        <v>30</v>
      </c>
      <c r="R886" s="1"/>
      <c r="S886" s="2"/>
      <c r="T886" s="3"/>
      <c r="U886" s="133"/>
      <c r="V886" s="133"/>
      <c r="W886" s="120"/>
    </row>
    <row r="887" spans="1:23" s="87" customFormat="1">
      <c r="A887" s="182" t="s">
        <v>3573</v>
      </c>
      <c r="B887" s="828"/>
      <c r="C887" s="749" t="s">
        <v>2194</v>
      </c>
      <c r="D887" s="740">
        <v>5</v>
      </c>
      <c r="E887" s="688"/>
      <c r="F887" s="698" t="s">
        <v>2200</v>
      </c>
      <c r="G887" s="698">
        <v>9391</v>
      </c>
      <c r="H887" s="698"/>
      <c r="I887" s="695" t="s">
        <v>2040</v>
      </c>
      <c r="J887" s="688">
        <v>30</v>
      </c>
      <c r="K887" s="696" t="s">
        <v>3000</v>
      </c>
      <c r="L887" s="688"/>
      <c r="M887" s="688"/>
      <c r="N887" s="688"/>
      <c r="O887" s="688"/>
      <c r="P887" s="722">
        <v>1</v>
      </c>
      <c r="Q887" s="723">
        <v>30</v>
      </c>
      <c r="R887" s="1"/>
      <c r="S887" s="2"/>
      <c r="T887" s="3"/>
      <c r="U887" s="133"/>
      <c r="V887" s="133"/>
      <c r="W887" s="120"/>
    </row>
    <row r="888" spans="1:23" s="87" customFormat="1">
      <c r="A888" s="182" t="s">
        <v>3577</v>
      </c>
      <c r="B888" s="828"/>
      <c r="C888" s="1126" t="s">
        <v>2194</v>
      </c>
      <c r="D888" s="961">
        <v>5</v>
      </c>
      <c r="E888" s="819"/>
      <c r="F888" s="809" t="s">
        <v>2201</v>
      </c>
      <c r="G888" s="809">
        <v>62037</v>
      </c>
      <c r="H888" s="809" t="s">
        <v>2916</v>
      </c>
      <c r="I888" s="909" t="s">
        <v>2040</v>
      </c>
      <c r="J888" s="819">
        <v>20</v>
      </c>
      <c r="K888" s="825" t="s">
        <v>3000</v>
      </c>
      <c r="L888" s="819"/>
      <c r="M888" s="819"/>
      <c r="N888" s="819"/>
      <c r="O888" s="819"/>
      <c r="P888" s="811">
        <v>0</v>
      </c>
      <c r="Q888" s="808">
        <v>0</v>
      </c>
      <c r="R888" s="1"/>
      <c r="S888" s="2"/>
      <c r="T888" s="3"/>
      <c r="U888" s="133"/>
      <c r="V888" s="133"/>
      <c r="W888" s="120"/>
    </row>
    <row r="889" spans="1:23" s="87" customFormat="1">
      <c r="A889" s="182" t="s">
        <v>3498</v>
      </c>
      <c r="B889" s="828"/>
      <c r="C889" s="749" t="s">
        <v>2190</v>
      </c>
      <c r="D889" s="740">
        <v>5</v>
      </c>
      <c r="E889" s="688"/>
      <c r="F889" s="698" t="s">
        <v>1416</v>
      </c>
      <c r="G889" s="698"/>
      <c r="H889" s="698" t="s">
        <v>2917</v>
      </c>
      <c r="I889" s="695" t="s">
        <v>2040</v>
      </c>
      <c r="J889" s="688">
        <v>15</v>
      </c>
      <c r="K889" s="696" t="s">
        <v>3000</v>
      </c>
      <c r="L889" s="688"/>
      <c r="M889" s="688"/>
      <c r="N889" s="688"/>
      <c r="O889" s="688"/>
      <c r="P889" s="722">
        <v>2</v>
      </c>
      <c r="Q889" s="723">
        <v>30</v>
      </c>
      <c r="R889" s="1"/>
      <c r="S889" s="2"/>
      <c r="T889" s="3"/>
      <c r="U889" s="133"/>
      <c r="V889" s="133"/>
      <c r="W889" s="120"/>
    </row>
    <row r="890" spans="1:23" s="87" customFormat="1">
      <c r="A890" s="182" t="s">
        <v>3498</v>
      </c>
      <c r="B890" s="828"/>
      <c r="C890" s="749" t="s">
        <v>2190</v>
      </c>
      <c r="D890" s="740">
        <v>5</v>
      </c>
      <c r="E890" s="688"/>
      <c r="F890" s="698" t="s">
        <v>1422</v>
      </c>
      <c r="G890" s="698"/>
      <c r="H890" s="698"/>
      <c r="I890" s="695" t="s">
        <v>2040</v>
      </c>
      <c r="J890" s="688">
        <v>15</v>
      </c>
      <c r="K890" s="696" t="s">
        <v>3000</v>
      </c>
      <c r="L890" s="688"/>
      <c r="M890" s="688"/>
      <c r="N890" s="688"/>
      <c r="O890" s="688"/>
      <c r="P890" s="722">
        <v>2</v>
      </c>
      <c r="Q890" s="723">
        <v>30</v>
      </c>
      <c r="R890" s="1"/>
      <c r="S890" s="2"/>
      <c r="T890" s="3"/>
      <c r="U890" s="133"/>
      <c r="V890" s="133"/>
      <c r="W890" s="120"/>
    </row>
    <row r="891" spans="1:23" s="87" customFormat="1">
      <c r="A891" s="182" t="s">
        <v>3498</v>
      </c>
      <c r="B891" s="828"/>
      <c r="C891" s="749" t="s">
        <v>2194</v>
      </c>
      <c r="D891" s="740">
        <v>5</v>
      </c>
      <c r="E891" s="688"/>
      <c r="F891" s="698" t="s">
        <v>1423</v>
      </c>
      <c r="G891" s="698"/>
      <c r="H891" s="698"/>
      <c r="I891" s="695" t="s">
        <v>2040</v>
      </c>
      <c r="J891" s="688">
        <v>10</v>
      </c>
      <c r="K891" s="696" t="s">
        <v>3000</v>
      </c>
      <c r="L891" s="688"/>
      <c r="M891" s="688"/>
      <c r="N891" s="688"/>
      <c r="O891" s="688"/>
      <c r="P891" s="722">
        <v>3</v>
      </c>
      <c r="Q891" s="723">
        <v>30</v>
      </c>
      <c r="R891" s="1"/>
      <c r="S891" s="2"/>
      <c r="T891" s="3"/>
      <c r="U891" s="133"/>
      <c r="V891" s="133"/>
      <c r="W891" s="120"/>
    </row>
    <row r="892" spans="1:23" s="87" customFormat="1">
      <c r="A892" s="182" t="s">
        <v>3519</v>
      </c>
      <c r="B892" s="828"/>
      <c r="C892" s="749" t="s">
        <v>2194</v>
      </c>
      <c r="D892" s="740">
        <v>5</v>
      </c>
      <c r="E892" s="688"/>
      <c r="F892" s="698" t="s">
        <v>1424</v>
      </c>
      <c r="G892" s="698"/>
      <c r="H892" s="698"/>
      <c r="I892" s="695" t="s">
        <v>2040</v>
      </c>
      <c r="J892" s="688">
        <v>20</v>
      </c>
      <c r="K892" s="696" t="s">
        <v>3000</v>
      </c>
      <c r="L892" s="688"/>
      <c r="M892" s="688"/>
      <c r="N892" s="688"/>
      <c r="O892" s="688"/>
      <c r="P892" s="722">
        <v>3</v>
      </c>
      <c r="Q892" s="723">
        <v>60</v>
      </c>
      <c r="R892" s="1"/>
      <c r="S892" s="2"/>
      <c r="T892" s="3"/>
      <c r="U892" s="133"/>
      <c r="V892" s="133"/>
      <c r="W892" s="120"/>
    </row>
    <row r="893" spans="1:23" s="87" customFormat="1">
      <c r="A893" s="182" t="s">
        <v>4040</v>
      </c>
      <c r="B893" s="828"/>
      <c r="C893" s="749" t="s">
        <v>2190</v>
      </c>
      <c r="D893" s="740">
        <v>5</v>
      </c>
      <c r="E893" s="688"/>
      <c r="F893" s="693" t="s">
        <v>2202</v>
      </c>
      <c r="G893" s="693"/>
      <c r="H893" s="693"/>
      <c r="I893" s="695" t="s">
        <v>2040</v>
      </c>
      <c r="J893" s="688">
        <v>30</v>
      </c>
      <c r="K893" s="696" t="s">
        <v>3000</v>
      </c>
      <c r="L893" s="688"/>
      <c r="M893" s="688"/>
      <c r="N893" s="688"/>
      <c r="O893" s="688"/>
      <c r="P893" s="722">
        <v>1</v>
      </c>
      <c r="Q893" s="723">
        <v>30</v>
      </c>
      <c r="R893" s="1"/>
      <c r="S893" s="2"/>
      <c r="T893" s="3"/>
      <c r="U893" s="133"/>
      <c r="V893" s="133"/>
      <c r="W893" s="120"/>
    </row>
    <row r="894" spans="1:23" s="87" customFormat="1">
      <c r="A894" s="182" t="s">
        <v>3498</v>
      </c>
      <c r="B894" s="828"/>
      <c r="C894" s="749" t="s">
        <v>2190</v>
      </c>
      <c r="D894" s="740">
        <v>5</v>
      </c>
      <c r="E894" s="688"/>
      <c r="F894" s="693" t="s">
        <v>2203</v>
      </c>
      <c r="G894" s="693"/>
      <c r="H894" s="693"/>
      <c r="I894" s="695" t="s">
        <v>2040</v>
      </c>
      <c r="J894" s="688">
        <v>20</v>
      </c>
      <c r="K894" s="696" t="s">
        <v>3000</v>
      </c>
      <c r="L894" s="688"/>
      <c r="M894" s="688"/>
      <c r="N894" s="688"/>
      <c r="O894" s="688"/>
      <c r="P894" s="722">
        <v>1</v>
      </c>
      <c r="Q894" s="723">
        <v>20</v>
      </c>
      <c r="R894" s="1"/>
      <c r="S894" s="2"/>
      <c r="T894" s="3"/>
      <c r="U894" s="133"/>
      <c r="V894" s="133"/>
      <c r="W894" s="120"/>
    </row>
    <row r="895" spans="1:23" s="87" customFormat="1">
      <c r="A895" s="182" t="s">
        <v>3498</v>
      </c>
      <c r="B895" s="828"/>
      <c r="C895" s="749" t="s">
        <v>2190</v>
      </c>
      <c r="D895" s="740">
        <v>5</v>
      </c>
      <c r="E895" s="688"/>
      <c r="F895" s="698" t="s">
        <v>2204</v>
      </c>
      <c r="G895" s="698">
        <v>9231</v>
      </c>
      <c r="H895" s="698"/>
      <c r="I895" s="695" t="s">
        <v>2040</v>
      </c>
      <c r="J895" s="688">
        <v>20</v>
      </c>
      <c r="K895" s="696" t="s">
        <v>3000</v>
      </c>
      <c r="L895" s="688"/>
      <c r="M895" s="688"/>
      <c r="N895" s="688"/>
      <c r="O895" s="688"/>
      <c r="P895" s="722">
        <v>1</v>
      </c>
      <c r="Q895" s="723">
        <v>20</v>
      </c>
      <c r="R895" s="1"/>
      <c r="S895" s="2"/>
      <c r="T895" s="3"/>
      <c r="U895" s="133"/>
      <c r="V895" s="133"/>
      <c r="W895" s="120"/>
    </row>
    <row r="896" spans="1:23" s="87" customFormat="1">
      <c r="A896" s="182"/>
      <c r="B896" s="398"/>
      <c r="C896" s="1126" t="s">
        <v>2190</v>
      </c>
      <c r="D896" s="961">
        <v>5</v>
      </c>
      <c r="E896" s="819"/>
      <c r="F896" s="809" t="s">
        <v>2205</v>
      </c>
      <c r="G896" s="1127">
        <v>9504</v>
      </c>
      <c r="H896" s="1127"/>
      <c r="I896" s="909" t="s">
        <v>2040</v>
      </c>
      <c r="J896" s="819">
        <v>20</v>
      </c>
      <c r="K896" s="825" t="s">
        <v>3000</v>
      </c>
      <c r="L896" s="819"/>
      <c r="M896" s="819"/>
      <c r="N896" s="819"/>
      <c r="O896" s="819"/>
      <c r="P896" s="811">
        <v>0</v>
      </c>
      <c r="Q896" s="808">
        <v>0</v>
      </c>
      <c r="R896" s="1"/>
      <c r="S896" s="2"/>
      <c r="T896" s="3"/>
      <c r="U896" s="133"/>
      <c r="V896" s="133"/>
      <c r="W896" s="120"/>
    </row>
    <row r="897" spans="1:23" s="87" customFormat="1">
      <c r="A897" s="182"/>
      <c r="B897" s="828"/>
      <c r="C897" s="749" t="s">
        <v>2194</v>
      </c>
      <c r="D897" s="740">
        <v>5</v>
      </c>
      <c r="E897" s="688"/>
      <c r="F897" s="698" t="s">
        <v>2206</v>
      </c>
      <c r="G897" s="698"/>
      <c r="H897" s="698"/>
      <c r="I897" s="695" t="s">
        <v>2040</v>
      </c>
      <c r="J897" s="688">
        <v>20</v>
      </c>
      <c r="K897" s="696" t="s">
        <v>3000</v>
      </c>
      <c r="L897" s="688"/>
      <c r="M897" s="688"/>
      <c r="N897" s="688"/>
      <c r="O897" s="688"/>
      <c r="P897" s="722">
        <v>1</v>
      </c>
      <c r="Q897" s="723">
        <v>20</v>
      </c>
      <c r="R897" s="1"/>
      <c r="S897" s="2"/>
      <c r="T897" s="3"/>
      <c r="U897" s="133"/>
      <c r="V897" s="133"/>
      <c r="W897" s="120"/>
    </row>
    <row r="898" spans="1:23" s="87" customFormat="1">
      <c r="A898" s="182"/>
      <c r="B898" s="828"/>
      <c r="C898" s="743" t="s">
        <v>2207</v>
      </c>
      <c r="D898" s="740">
        <v>5</v>
      </c>
      <c r="E898" s="688"/>
      <c r="F898" s="698" t="s">
        <v>2208</v>
      </c>
      <c r="G898" s="710">
        <v>9420</v>
      </c>
      <c r="H898" s="710" t="s">
        <v>2972</v>
      </c>
      <c r="I898" s="695" t="s">
        <v>2040</v>
      </c>
      <c r="J898" s="688">
        <v>10</v>
      </c>
      <c r="K898" s="696" t="s">
        <v>3000</v>
      </c>
      <c r="L898" s="688"/>
      <c r="M898" s="688"/>
      <c r="N898" s="688"/>
      <c r="O898" s="688"/>
      <c r="P898" s="722">
        <v>2</v>
      </c>
      <c r="Q898" s="723">
        <v>20</v>
      </c>
      <c r="R898" s="1"/>
      <c r="S898" s="2"/>
      <c r="T898" s="3"/>
      <c r="U898" s="133"/>
      <c r="V898" s="133"/>
      <c r="W898" s="120"/>
    </row>
    <row r="899" spans="1:23" s="87" customFormat="1">
      <c r="A899" s="182"/>
      <c r="B899" s="828"/>
      <c r="C899" s="749" t="s">
        <v>2190</v>
      </c>
      <c r="D899" s="740">
        <v>5</v>
      </c>
      <c r="E899" s="688"/>
      <c r="F899" s="698" t="s">
        <v>2209</v>
      </c>
      <c r="G899" s="698">
        <v>9393</v>
      </c>
      <c r="H899" s="698"/>
      <c r="I899" s="695" t="s">
        <v>2040</v>
      </c>
      <c r="J899" s="688">
        <v>20</v>
      </c>
      <c r="K899" s="696" t="s">
        <v>3000</v>
      </c>
      <c r="L899" s="688"/>
      <c r="M899" s="688"/>
      <c r="N899" s="688"/>
      <c r="O899" s="688"/>
      <c r="P899" s="722">
        <v>1</v>
      </c>
      <c r="Q899" s="723">
        <v>20</v>
      </c>
      <c r="R899" s="1"/>
      <c r="S899" s="2"/>
      <c r="T899" s="3"/>
      <c r="U899" s="133"/>
      <c r="V899" s="133"/>
      <c r="W899" s="120"/>
    </row>
    <row r="900" spans="1:23" s="87" customFormat="1">
      <c r="A900" s="182"/>
      <c r="B900" s="828"/>
      <c r="C900" s="749" t="s">
        <v>2190</v>
      </c>
      <c r="D900" s="740">
        <v>5</v>
      </c>
      <c r="E900" s="688"/>
      <c r="F900" s="698" t="s">
        <v>1415</v>
      </c>
      <c r="G900" s="698">
        <v>8968</v>
      </c>
      <c r="H900" s="698"/>
      <c r="I900" s="695" t="s">
        <v>2040</v>
      </c>
      <c r="J900" s="688">
        <v>13</v>
      </c>
      <c r="K900" s="696" t="s">
        <v>3000</v>
      </c>
      <c r="L900" s="688"/>
      <c r="M900" s="688"/>
      <c r="N900" s="688"/>
      <c r="O900" s="688"/>
      <c r="P900" s="722">
        <v>1</v>
      </c>
      <c r="Q900" s="723">
        <v>13</v>
      </c>
      <c r="R900" s="1"/>
      <c r="S900" s="2"/>
      <c r="T900" s="3"/>
      <c r="U900" s="133"/>
      <c r="V900" s="133"/>
      <c r="W900" s="120"/>
    </row>
    <row r="901" spans="1:23" s="87" customFormat="1">
      <c r="A901" s="182"/>
      <c r="B901" s="828"/>
      <c r="C901" s="749" t="s">
        <v>2190</v>
      </c>
      <c r="D901" s="740">
        <v>5</v>
      </c>
      <c r="E901" s="688"/>
      <c r="F901" s="698" t="s">
        <v>1415</v>
      </c>
      <c r="G901" s="698">
        <v>8968</v>
      </c>
      <c r="H901" s="698"/>
      <c r="I901" s="695" t="s">
        <v>2040</v>
      </c>
      <c r="J901" s="688">
        <v>12</v>
      </c>
      <c r="K901" s="696" t="s">
        <v>3000</v>
      </c>
      <c r="L901" s="688"/>
      <c r="M901" s="688"/>
      <c r="N901" s="688"/>
      <c r="O901" s="688"/>
      <c r="P901" s="722">
        <v>1</v>
      </c>
      <c r="Q901" s="723">
        <v>12</v>
      </c>
      <c r="R901" s="1"/>
      <c r="S901" s="2"/>
      <c r="T901" s="3"/>
      <c r="U901" s="133"/>
      <c r="V901" s="133"/>
      <c r="W901" s="120"/>
    </row>
    <row r="902" spans="1:23" s="127" customFormat="1">
      <c r="A902" s="880" t="s">
        <v>3573</v>
      </c>
      <c r="B902" s="398"/>
      <c r="C902" s="1126" t="s">
        <v>2194</v>
      </c>
      <c r="D902" s="961">
        <v>5</v>
      </c>
      <c r="E902" s="819"/>
      <c r="F902" s="1277" t="s">
        <v>2210</v>
      </c>
      <c r="G902" s="1278"/>
      <c r="H902" s="1278"/>
      <c r="I902" s="1279" t="s">
        <v>2040</v>
      </c>
      <c r="J902" s="819">
        <v>45</v>
      </c>
      <c r="K902" s="825" t="s">
        <v>3000</v>
      </c>
      <c r="L902" s="819"/>
      <c r="M902" s="819"/>
      <c r="N902" s="819"/>
      <c r="O902" s="819"/>
      <c r="P902" s="811">
        <v>0</v>
      </c>
      <c r="Q902" s="808">
        <v>0</v>
      </c>
      <c r="R902" s="884"/>
      <c r="S902" s="885"/>
      <c r="T902" s="886"/>
      <c r="U902" s="887"/>
      <c r="V902" s="887"/>
      <c r="W902" s="888"/>
    </row>
    <row r="903" spans="1:23" s="87" customFormat="1">
      <c r="A903" s="182" t="s">
        <v>3580</v>
      </c>
      <c r="B903" s="828"/>
      <c r="C903" s="749" t="s">
        <v>2211</v>
      </c>
      <c r="D903" s="740">
        <v>5</v>
      </c>
      <c r="E903" s="688"/>
      <c r="F903" s="698" t="s">
        <v>2212</v>
      </c>
      <c r="G903" s="698">
        <v>8209</v>
      </c>
      <c r="H903" s="698"/>
      <c r="I903" s="695" t="s">
        <v>2040</v>
      </c>
      <c r="J903" s="688">
        <v>9</v>
      </c>
      <c r="K903" s="696" t="s">
        <v>3000</v>
      </c>
      <c r="L903" s="688"/>
      <c r="M903" s="688"/>
      <c r="N903" s="688"/>
      <c r="O903" s="688"/>
      <c r="P903" s="722">
        <v>4</v>
      </c>
      <c r="Q903" s="723">
        <v>36</v>
      </c>
      <c r="R903" s="1"/>
      <c r="S903" s="2"/>
      <c r="T903" s="3"/>
      <c r="U903" s="133"/>
      <c r="V903" s="133"/>
      <c r="W903" s="120"/>
    </row>
    <row r="904" spans="1:23" s="87" customFormat="1">
      <c r="A904" s="182" t="s">
        <v>3581</v>
      </c>
      <c r="B904" s="828"/>
      <c r="C904" s="743" t="s">
        <v>2213</v>
      </c>
      <c r="D904" s="740">
        <v>5</v>
      </c>
      <c r="E904" s="688"/>
      <c r="F904" s="698" t="s">
        <v>1395</v>
      </c>
      <c r="G904" s="698">
        <v>8485</v>
      </c>
      <c r="H904" s="698"/>
      <c r="I904" s="695" t="s">
        <v>2040</v>
      </c>
      <c r="J904" s="688">
        <v>12</v>
      </c>
      <c r="K904" s="696" t="s">
        <v>3000</v>
      </c>
      <c r="L904" s="688"/>
      <c r="M904" s="688"/>
      <c r="N904" s="688"/>
      <c r="O904" s="688"/>
      <c r="P904" s="722">
        <v>3</v>
      </c>
      <c r="Q904" s="723">
        <v>36</v>
      </c>
      <c r="R904" s="1"/>
      <c r="S904" s="2"/>
      <c r="T904" s="3"/>
      <c r="U904" s="133"/>
      <c r="V904" s="133"/>
      <c r="W904" s="120"/>
    </row>
    <row r="905" spans="1:23" s="87" customFormat="1">
      <c r="A905" s="182" t="s">
        <v>3573</v>
      </c>
      <c r="B905" s="828"/>
      <c r="C905" s="749" t="s">
        <v>2211</v>
      </c>
      <c r="D905" s="740">
        <v>5</v>
      </c>
      <c r="E905" s="688"/>
      <c r="F905" s="698" t="s">
        <v>2214</v>
      </c>
      <c r="G905" s="698"/>
      <c r="H905" s="698" t="s">
        <v>2922</v>
      </c>
      <c r="I905" s="695" t="s">
        <v>2040</v>
      </c>
      <c r="J905" s="688">
        <v>30</v>
      </c>
      <c r="K905" s="696" t="s">
        <v>3000</v>
      </c>
      <c r="L905" s="688"/>
      <c r="M905" s="688"/>
      <c r="N905" s="688"/>
      <c r="O905" s="688"/>
      <c r="P905" s="722">
        <v>1</v>
      </c>
      <c r="Q905" s="723">
        <v>30</v>
      </c>
      <c r="R905" s="1"/>
      <c r="S905" s="2"/>
      <c r="T905" s="3"/>
      <c r="U905" s="133"/>
      <c r="V905" s="133"/>
      <c r="W905" s="120"/>
    </row>
    <row r="906" spans="1:23" s="87" customFormat="1">
      <c r="A906" s="182" t="s">
        <v>3498</v>
      </c>
      <c r="B906" s="828"/>
      <c r="C906" s="749" t="s">
        <v>2211</v>
      </c>
      <c r="D906" s="740">
        <v>5</v>
      </c>
      <c r="E906" s="688"/>
      <c r="F906" s="698" t="s">
        <v>1312</v>
      </c>
      <c r="G906" s="698">
        <v>8711</v>
      </c>
      <c r="H906" s="698"/>
      <c r="I906" s="695" t="s">
        <v>2040</v>
      </c>
      <c r="J906" s="688">
        <v>17</v>
      </c>
      <c r="K906" s="696" t="s">
        <v>3000</v>
      </c>
      <c r="L906" s="688"/>
      <c r="M906" s="688"/>
      <c r="N906" s="688"/>
      <c r="O906" s="688"/>
      <c r="P906" s="722">
        <v>2</v>
      </c>
      <c r="Q906" s="723">
        <v>34</v>
      </c>
      <c r="R906" s="1"/>
      <c r="S906" s="2"/>
      <c r="T906" s="3"/>
      <c r="U906" s="133"/>
      <c r="V906" s="133"/>
      <c r="W906" s="120"/>
    </row>
    <row r="907" spans="1:23" s="87" customFormat="1">
      <c r="A907" s="182" t="s">
        <v>3581</v>
      </c>
      <c r="B907" s="828"/>
      <c r="C907" s="749" t="s">
        <v>2211</v>
      </c>
      <c r="D907" s="740">
        <v>5</v>
      </c>
      <c r="E907" s="688"/>
      <c r="F907" s="698" t="s">
        <v>1398</v>
      </c>
      <c r="G907" s="698">
        <v>8796</v>
      </c>
      <c r="H907" s="698"/>
      <c r="I907" s="695" t="s">
        <v>2040</v>
      </c>
      <c r="J907" s="688">
        <v>9</v>
      </c>
      <c r="K907" s="696" t="s">
        <v>3000</v>
      </c>
      <c r="L907" s="688"/>
      <c r="M907" s="688"/>
      <c r="N907" s="688"/>
      <c r="O907" s="688"/>
      <c r="P907" s="722">
        <v>4</v>
      </c>
      <c r="Q907" s="723">
        <v>36</v>
      </c>
      <c r="R907" s="1"/>
      <c r="S907" s="2"/>
      <c r="T907" s="3"/>
      <c r="U907" s="133"/>
      <c r="V907" s="133"/>
      <c r="W907" s="120"/>
    </row>
    <row r="908" spans="1:23" s="87" customFormat="1">
      <c r="A908" s="182" t="s">
        <v>3498</v>
      </c>
      <c r="B908" s="828" t="s">
        <v>3498</v>
      </c>
      <c r="C908" s="743" t="s">
        <v>2215</v>
      </c>
      <c r="D908" s="740">
        <v>5</v>
      </c>
      <c r="E908" s="688"/>
      <c r="F908" s="698" t="s">
        <v>1399</v>
      </c>
      <c r="G908" s="698">
        <v>8795</v>
      </c>
      <c r="H908" s="698"/>
      <c r="I908" s="695" t="s">
        <v>2040</v>
      </c>
      <c r="J908" s="688">
        <v>12</v>
      </c>
      <c r="K908" s="696" t="s">
        <v>3000</v>
      </c>
      <c r="L908" s="688"/>
      <c r="M908" s="688"/>
      <c r="N908" s="688"/>
      <c r="O908" s="688"/>
      <c r="P908" s="722">
        <v>7</v>
      </c>
      <c r="Q908" s="723">
        <v>84</v>
      </c>
      <c r="R908" s="1"/>
      <c r="S908" s="2"/>
      <c r="T908" s="3"/>
      <c r="U908" s="133"/>
      <c r="V908" s="133"/>
      <c r="W908" s="120"/>
    </row>
    <row r="909" spans="1:23" s="87" customFormat="1">
      <c r="A909" s="182" t="s">
        <v>3498</v>
      </c>
      <c r="B909" s="828"/>
      <c r="C909" s="749" t="s">
        <v>2211</v>
      </c>
      <c r="D909" s="740">
        <v>5</v>
      </c>
      <c r="E909" s="688"/>
      <c r="F909" s="698" t="s">
        <v>2216</v>
      </c>
      <c r="G909" s="698">
        <v>9447</v>
      </c>
      <c r="H909" s="698" t="s">
        <v>2936</v>
      </c>
      <c r="I909" s="695" t="s">
        <v>2040</v>
      </c>
      <c r="J909" s="688">
        <v>10</v>
      </c>
      <c r="K909" s="696" t="s">
        <v>3000</v>
      </c>
      <c r="L909" s="688"/>
      <c r="M909" s="688"/>
      <c r="N909" s="688"/>
      <c r="O909" s="688"/>
      <c r="P909" s="722">
        <v>3</v>
      </c>
      <c r="Q909" s="723">
        <v>30</v>
      </c>
      <c r="R909" s="1"/>
      <c r="S909" s="2"/>
      <c r="T909" s="3"/>
      <c r="U909" s="133"/>
      <c r="V909" s="133"/>
      <c r="W909" s="120"/>
    </row>
    <row r="910" spans="1:23" s="87" customFormat="1">
      <c r="A910" s="182" t="s">
        <v>3573</v>
      </c>
      <c r="B910" s="828"/>
      <c r="C910" s="749" t="s">
        <v>2217</v>
      </c>
      <c r="D910" s="740">
        <v>5</v>
      </c>
      <c r="E910" s="688"/>
      <c r="F910" s="693" t="s">
        <v>2218</v>
      </c>
      <c r="G910" s="698">
        <v>9179</v>
      </c>
      <c r="H910" s="698"/>
      <c r="I910" s="695" t="s">
        <v>2040</v>
      </c>
      <c r="J910" s="688">
        <v>10</v>
      </c>
      <c r="K910" s="696" t="s">
        <v>3000</v>
      </c>
      <c r="L910" s="688"/>
      <c r="M910" s="688"/>
      <c r="N910" s="688"/>
      <c r="O910" s="688"/>
      <c r="P910" s="722">
        <v>1</v>
      </c>
      <c r="Q910" s="723">
        <v>10</v>
      </c>
      <c r="R910" s="1"/>
      <c r="S910" s="2"/>
      <c r="T910" s="3"/>
      <c r="U910" s="133"/>
      <c r="V910" s="133"/>
      <c r="W910" s="120"/>
    </row>
    <row r="911" spans="1:23" s="87" customFormat="1">
      <c r="A911" s="182" t="s">
        <v>3573</v>
      </c>
      <c r="B911" s="828"/>
      <c r="C911" s="749" t="s">
        <v>2217</v>
      </c>
      <c r="D911" s="740">
        <v>5</v>
      </c>
      <c r="E911" s="688"/>
      <c r="F911" s="698" t="s">
        <v>2219</v>
      </c>
      <c r="G911" s="698"/>
      <c r="H911" s="698" t="s">
        <v>1913</v>
      </c>
      <c r="I911" s="695" t="s">
        <v>2040</v>
      </c>
      <c r="J911" s="688">
        <v>10</v>
      </c>
      <c r="K911" s="696" t="s">
        <v>3000</v>
      </c>
      <c r="L911" s="688"/>
      <c r="M911" s="688"/>
      <c r="N911" s="688"/>
      <c r="O911" s="688"/>
      <c r="P911" s="722">
        <v>1</v>
      </c>
      <c r="Q911" s="723">
        <v>10</v>
      </c>
      <c r="R911" s="1"/>
      <c r="S911" s="2"/>
      <c r="T911" s="3"/>
      <c r="U911" s="133"/>
      <c r="V911" s="133"/>
      <c r="W911" s="120"/>
    </row>
    <row r="912" spans="1:23" s="87" customFormat="1">
      <c r="A912" s="182" t="s">
        <v>3573</v>
      </c>
      <c r="B912" s="828"/>
      <c r="C912" s="749" t="s">
        <v>2217</v>
      </c>
      <c r="D912" s="740">
        <v>5</v>
      </c>
      <c r="E912" s="688"/>
      <c r="F912" s="698" t="s">
        <v>2220</v>
      </c>
      <c r="G912" s="698" t="s">
        <v>2221</v>
      </c>
      <c r="H912" s="698"/>
      <c r="I912" s="695" t="s">
        <v>2040</v>
      </c>
      <c r="J912" s="688">
        <v>20</v>
      </c>
      <c r="K912" s="696" t="s">
        <v>3000</v>
      </c>
      <c r="L912" s="688"/>
      <c r="M912" s="688"/>
      <c r="N912" s="688"/>
      <c r="O912" s="688"/>
      <c r="P912" s="722">
        <v>1</v>
      </c>
      <c r="Q912" s="723">
        <v>20</v>
      </c>
      <c r="R912" s="1"/>
      <c r="S912" s="2"/>
      <c r="T912" s="3"/>
      <c r="U912" s="133"/>
      <c r="V912" s="133"/>
      <c r="W912" s="120"/>
    </row>
    <row r="913" spans="1:23" s="87" customFormat="1">
      <c r="A913" s="182"/>
      <c r="B913" s="828"/>
      <c r="C913" s="749" t="s">
        <v>2211</v>
      </c>
      <c r="D913" s="740">
        <v>5</v>
      </c>
      <c r="E913" s="688"/>
      <c r="F913" s="698" t="s">
        <v>2222</v>
      </c>
      <c r="G913" s="698">
        <v>62049</v>
      </c>
      <c r="H913" s="698"/>
      <c r="I913" s="695" t="s">
        <v>2040</v>
      </c>
      <c r="J913" s="688">
        <v>10</v>
      </c>
      <c r="K913" s="696" t="s">
        <v>3000</v>
      </c>
      <c r="L913" s="688"/>
      <c r="M913" s="688"/>
      <c r="N913" s="688"/>
      <c r="O913" s="688"/>
      <c r="P913" s="722">
        <v>2</v>
      </c>
      <c r="Q913" s="723">
        <v>20</v>
      </c>
      <c r="R913" s="1"/>
      <c r="S913" s="2"/>
      <c r="T913" s="3"/>
      <c r="U913" s="133"/>
      <c r="V913" s="133"/>
      <c r="W913" s="120"/>
    </row>
    <row r="914" spans="1:23" s="87" customFormat="1">
      <c r="A914" s="182" t="s">
        <v>3573</v>
      </c>
      <c r="B914" s="828"/>
      <c r="C914" s="749" t="s">
        <v>2223</v>
      </c>
      <c r="D914" s="740">
        <v>5</v>
      </c>
      <c r="E914" s="688"/>
      <c r="F914" s="698" t="s">
        <v>2224</v>
      </c>
      <c r="G914" s="698"/>
      <c r="H914" s="698"/>
      <c r="I914" s="695" t="s">
        <v>2040</v>
      </c>
      <c r="J914" s="688">
        <v>10</v>
      </c>
      <c r="K914" s="696" t="s">
        <v>3000</v>
      </c>
      <c r="L914" s="688"/>
      <c r="M914" s="688"/>
      <c r="N914" s="688"/>
      <c r="O914" s="688"/>
      <c r="P914" s="722">
        <v>1</v>
      </c>
      <c r="Q914" s="723">
        <v>10</v>
      </c>
      <c r="R914" s="1"/>
      <c r="S914" s="2"/>
      <c r="T914" s="3"/>
      <c r="U914" s="133"/>
      <c r="V914" s="133"/>
      <c r="W914" s="120"/>
    </row>
    <row r="915" spans="1:23" s="127" customFormat="1">
      <c r="A915" s="880"/>
      <c r="B915" s="398"/>
      <c r="C915" s="1126" t="s">
        <v>2217</v>
      </c>
      <c r="D915" s="961">
        <v>5</v>
      </c>
      <c r="E915" s="819"/>
      <c r="F915" s="819" t="s">
        <v>2225</v>
      </c>
      <c r="G915" s="1594">
        <v>9498</v>
      </c>
      <c r="H915" s="1594"/>
      <c r="I915" s="909" t="s">
        <v>2040</v>
      </c>
      <c r="J915" s="819">
        <v>20</v>
      </c>
      <c r="K915" s="825" t="s">
        <v>3000</v>
      </c>
      <c r="L915" s="819"/>
      <c r="M915" s="819"/>
      <c r="N915" s="819"/>
      <c r="O915" s="819"/>
      <c r="P915" s="811">
        <v>0</v>
      </c>
      <c r="Q915" s="808">
        <v>0</v>
      </c>
      <c r="R915" s="884"/>
      <c r="S915" s="885"/>
      <c r="T915" s="886"/>
      <c r="U915" s="887"/>
      <c r="V915" s="887"/>
      <c r="W915" s="888"/>
    </row>
    <row r="916" spans="1:23" s="87" customFormat="1">
      <c r="A916" s="182" t="s">
        <v>3581</v>
      </c>
      <c r="B916" s="828"/>
      <c r="C916" s="749" t="s">
        <v>2211</v>
      </c>
      <c r="D916" s="740">
        <v>5</v>
      </c>
      <c r="E916" s="688"/>
      <c r="F916" s="698" t="s">
        <v>2226</v>
      </c>
      <c r="G916" s="698" t="s">
        <v>2227</v>
      </c>
      <c r="H916" s="698"/>
      <c r="I916" s="695" t="s">
        <v>2040</v>
      </c>
      <c r="J916" s="688">
        <v>7</v>
      </c>
      <c r="K916" s="696" t="s">
        <v>3000</v>
      </c>
      <c r="L916" s="688"/>
      <c r="M916" s="688"/>
      <c r="N916" s="688"/>
      <c r="O916" s="688"/>
      <c r="P916" s="722">
        <v>1</v>
      </c>
      <c r="Q916" s="723">
        <v>7</v>
      </c>
      <c r="R916" s="1"/>
      <c r="S916" s="2"/>
      <c r="T916" s="3"/>
      <c r="U916" s="133"/>
      <c r="V916" s="133"/>
      <c r="W916" s="120"/>
    </row>
    <row r="917" spans="1:23" s="87" customFormat="1">
      <c r="A917" s="182"/>
      <c r="B917" s="828"/>
      <c r="C917" s="749" t="s">
        <v>2223</v>
      </c>
      <c r="D917" s="740">
        <v>5</v>
      </c>
      <c r="E917" s="688"/>
      <c r="F917" s="698" t="s">
        <v>2208</v>
      </c>
      <c r="G917" s="710">
        <v>9420</v>
      </c>
      <c r="H917" s="710"/>
      <c r="I917" s="695" t="s">
        <v>2040</v>
      </c>
      <c r="J917" s="688">
        <v>30</v>
      </c>
      <c r="K917" s="696" t="s">
        <v>3000</v>
      </c>
      <c r="L917" s="688"/>
      <c r="M917" s="688"/>
      <c r="N917" s="688"/>
      <c r="O917" s="688"/>
      <c r="P917" s="722">
        <v>1</v>
      </c>
      <c r="Q917" s="723">
        <v>30</v>
      </c>
      <c r="R917" s="1"/>
      <c r="S917" s="2"/>
      <c r="T917" s="3"/>
      <c r="U917" s="133"/>
      <c r="V917" s="133"/>
      <c r="W917" s="120"/>
    </row>
    <row r="918" spans="1:23" s="87" customFormat="1">
      <c r="A918" s="182"/>
      <c r="B918" s="828"/>
      <c r="C918" s="743" t="s">
        <v>2228</v>
      </c>
      <c r="D918" s="740">
        <v>5</v>
      </c>
      <c r="E918" s="688"/>
      <c r="F918" s="809" t="s">
        <v>1389</v>
      </c>
      <c r="G918" s="698">
        <v>9211</v>
      </c>
      <c r="H918" s="698"/>
      <c r="I918" s="695" t="s">
        <v>2040</v>
      </c>
      <c r="J918" s="688">
        <v>15</v>
      </c>
      <c r="K918" s="696" t="s">
        <v>3000</v>
      </c>
      <c r="L918" s="688"/>
      <c r="M918" s="688"/>
      <c r="N918" s="688"/>
      <c r="O918" s="688"/>
      <c r="P918" s="811">
        <v>0</v>
      </c>
      <c r="Q918" s="723">
        <v>0</v>
      </c>
      <c r="R918" s="1"/>
      <c r="S918" s="2"/>
      <c r="T918" s="3"/>
      <c r="U918" s="133"/>
      <c r="V918" s="133"/>
      <c r="W918" s="120"/>
    </row>
    <row r="919" spans="1:23" s="87" customFormat="1">
      <c r="A919" s="182"/>
      <c r="B919" s="828"/>
      <c r="C919" s="743" t="s">
        <v>2229</v>
      </c>
      <c r="D919" s="740">
        <v>5</v>
      </c>
      <c r="E919" s="688"/>
      <c r="F919" s="822" t="s">
        <v>2230</v>
      </c>
      <c r="G919" s="698">
        <v>9212</v>
      </c>
      <c r="H919" s="698"/>
      <c r="I919" s="695" t="s">
        <v>2040</v>
      </c>
      <c r="J919" s="688"/>
      <c r="K919" s="696" t="s">
        <v>3000</v>
      </c>
      <c r="L919" s="688"/>
      <c r="M919" s="688"/>
      <c r="N919" s="688"/>
      <c r="O919" s="688"/>
      <c r="P919" s="722" t="s">
        <v>1978</v>
      </c>
      <c r="Q919" s="723"/>
      <c r="R919" s="1"/>
      <c r="S919" s="2"/>
      <c r="T919" s="3"/>
      <c r="U919" s="133"/>
      <c r="V919" s="133"/>
      <c r="W919" s="120"/>
    </row>
    <row r="920" spans="1:23" s="87" customFormat="1">
      <c r="A920" s="182"/>
      <c r="B920" s="828"/>
      <c r="C920" s="743" t="s">
        <v>2217</v>
      </c>
      <c r="D920" s="740">
        <v>5</v>
      </c>
      <c r="E920" s="688"/>
      <c r="F920" s="698"/>
      <c r="G920" s="698"/>
      <c r="H920" s="698"/>
      <c r="I920" s="695" t="s">
        <v>2040</v>
      </c>
      <c r="J920" s="688"/>
      <c r="K920" s="696" t="s">
        <v>3000</v>
      </c>
      <c r="L920" s="688"/>
      <c r="M920" s="688"/>
      <c r="N920" s="688"/>
      <c r="O920" s="688"/>
      <c r="P920" s="722"/>
      <c r="Q920" s="723"/>
      <c r="R920" s="1"/>
      <c r="S920" s="2"/>
      <c r="T920" s="3"/>
      <c r="U920" s="133"/>
      <c r="V920" s="133"/>
      <c r="W920" s="120"/>
    </row>
    <row r="921" spans="1:23" s="127" customFormat="1">
      <c r="A921" s="880" t="s">
        <v>3580</v>
      </c>
      <c r="B921" s="398"/>
      <c r="C921" s="960" t="s">
        <v>2231</v>
      </c>
      <c r="D921" s="961">
        <v>5</v>
      </c>
      <c r="E921" s="819">
        <v>62033</v>
      </c>
      <c r="F921" s="809" t="s">
        <v>1391</v>
      </c>
      <c r="G921" s="809">
        <v>9158</v>
      </c>
      <c r="H921" s="809"/>
      <c r="I921" s="909" t="s">
        <v>2040</v>
      </c>
      <c r="J921" s="819">
        <v>35</v>
      </c>
      <c r="K921" s="825" t="s">
        <v>3000</v>
      </c>
      <c r="L921" s="819"/>
      <c r="M921" s="819"/>
      <c r="N921" s="819"/>
      <c r="O921" s="819"/>
      <c r="P921" s="811">
        <v>0</v>
      </c>
      <c r="Q921" s="808">
        <v>0</v>
      </c>
      <c r="R921" s="884"/>
      <c r="S921" s="885"/>
      <c r="T921" s="886"/>
      <c r="U921" s="887"/>
      <c r="V921" s="887"/>
      <c r="W921" s="888"/>
    </row>
    <row r="922" spans="1:23" s="87" customFormat="1">
      <c r="A922" s="182" t="s">
        <v>3523</v>
      </c>
      <c r="B922" s="828"/>
      <c r="C922" s="743" t="s">
        <v>2231</v>
      </c>
      <c r="D922" s="740">
        <v>5</v>
      </c>
      <c r="E922" s="688"/>
      <c r="F922" s="809" t="s">
        <v>2232</v>
      </c>
      <c r="G922" s="809">
        <v>9155</v>
      </c>
      <c r="H922" s="809"/>
      <c r="I922" s="909" t="s">
        <v>2040</v>
      </c>
      <c r="J922" s="819">
        <v>15</v>
      </c>
      <c r="K922" s="825" t="s">
        <v>3000</v>
      </c>
      <c r="L922" s="819"/>
      <c r="M922" s="819"/>
      <c r="N922" s="819"/>
      <c r="O922" s="819"/>
      <c r="P922" s="811"/>
      <c r="Q922" s="808"/>
      <c r="R922" s="1"/>
      <c r="S922" s="2"/>
      <c r="T922" s="3"/>
      <c r="U922" s="133"/>
      <c r="V922" s="133"/>
      <c r="W922" s="120"/>
    </row>
    <row r="923" spans="1:23" s="87" customFormat="1">
      <c r="A923" s="182" t="s">
        <v>3582</v>
      </c>
      <c r="B923" s="828"/>
      <c r="C923" s="743" t="s">
        <v>2233</v>
      </c>
      <c r="D923" s="740">
        <v>5</v>
      </c>
      <c r="E923" s="688"/>
      <c r="F923" s="698" t="s">
        <v>1392</v>
      </c>
      <c r="G923" s="698">
        <v>9163</v>
      </c>
      <c r="H923" s="698"/>
      <c r="I923" s="695" t="s">
        <v>2040</v>
      </c>
      <c r="J923" s="688">
        <v>20</v>
      </c>
      <c r="K923" s="696" t="s">
        <v>3000</v>
      </c>
      <c r="L923" s="688"/>
      <c r="M923" s="688"/>
      <c r="N923" s="688"/>
      <c r="O923" s="688"/>
      <c r="P923" s="722">
        <v>2</v>
      </c>
      <c r="Q923" s="723">
        <v>40</v>
      </c>
      <c r="R923" s="1"/>
      <c r="S923" s="2"/>
      <c r="T923" s="3"/>
      <c r="U923" s="133"/>
      <c r="V923" s="133"/>
      <c r="W923" s="120"/>
    </row>
    <row r="924" spans="1:23" s="87" customFormat="1">
      <c r="A924" s="182" t="s">
        <v>3582</v>
      </c>
      <c r="B924" s="828"/>
      <c r="C924" s="743" t="s">
        <v>2217</v>
      </c>
      <c r="D924" s="740">
        <v>5</v>
      </c>
      <c r="E924" s="688"/>
      <c r="F924" s="698" t="s">
        <v>1392</v>
      </c>
      <c r="G924" s="698">
        <v>9163</v>
      </c>
      <c r="H924" s="698"/>
      <c r="I924" s="695" t="s">
        <v>2040</v>
      </c>
      <c r="J924" s="688">
        <v>12</v>
      </c>
      <c r="K924" s="696" t="s">
        <v>3000</v>
      </c>
      <c r="L924" s="688"/>
      <c r="M924" s="688"/>
      <c r="N924" s="688"/>
      <c r="O924" s="688"/>
      <c r="P924" s="722">
        <v>1</v>
      </c>
      <c r="Q924" s="723">
        <v>12</v>
      </c>
      <c r="R924" s="1"/>
      <c r="S924" s="2"/>
      <c r="T924" s="3"/>
      <c r="U924" s="133"/>
      <c r="V924" s="133"/>
      <c r="W924" s="120"/>
    </row>
    <row r="925" spans="1:23" s="87" customFormat="1">
      <c r="A925" s="182"/>
      <c r="B925" s="828"/>
      <c r="C925" s="749" t="s">
        <v>2231</v>
      </c>
      <c r="D925" s="740">
        <v>5</v>
      </c>
      <c r="E925" s="688"/>
      <c r="F925" s="698" t="s">
        <v>2234</v>
      </c>
      <c r="G925" s="698">
        <v>9211</v>
      </c>
      <c r="H925" s="698"/>
      <c r="I925" s="695" t="s">
        <v>2040</v>
      </c>
      <c r="J925" s="688">
        <v>8</v>
      </c>
      <c r="K925" s="696" t="s">
        <v>3000</v>
      </c>
      <c r="L925" s="688"/>
      <c r="M925" s="688"/>
      <c r="N925" s="688"/>
      <c r="O925" s="688"/>
      <c r="P925" s="722">
        <v>8</v>
      </c>
      <c r="Q925" s="723">
        <v>64</v>
      </c>
      <c r="R925" s="1"/>
      <c r="S925" s="2"/>
      <c r="T925" s="3"/>
      <c r="U925" s="133"/>
      <c r="V925" s="133"/>
      <c r="W925" s="120"/>
    </row>
    <row r="926" spans="1:23" s="87" customFormat="1">
      <c r="A926" s="182" t="s">
        <v>3583</v>
      </c>
      <c r="B926" s="828"/>
      <c r="C926" s="749" t="s">
        <v>2231</v>
      </c>
      <c r="D926" s="740">
        <v>5</v>
      </c>
      <c r="E926" s="688"/>
      <c r="F926" s="698" t="s">
        <v>2235</v>
      </c>
      <c r="G926" s="698"/>
      <c r="H926" s="698"/>
      <c r="I926" s="695" t="s">
        <v>2040</v>
      </c>
      <c r="J926" s="688">
        <v>15</v>
      </c>
      <c r="K926" s="696" t="s">
        <v>3000</v>
      </c>
      <c r="L926" s="688"/>
      <c r="M926" s="688"/>
      <c r="N926" s="688"/>
      <c r="O926" s="688"/>
      <c r="P926" s="722">
        <v>2</v>
      </c>
      <c r="Q926" s="723">
        <v>30</v>
      </c>
      <c r="R926" s="1"/>
      <c r="S926" s="2"/>
      <c r="T926" s="3"/>
      <c r="U926" s="133"/>
      <c r="V926" s="133"/>
      <c r="W926" s="120"/>
    </row>
    <row r="927" spans="1:23" s="87" customFormat="1">
      <c r="A927" s="182"/>
      <c r="B927" s="828"/>
      <c r="C927" s="749" t="s">
        <v>2231</v>
      </c>
      <c r="D927" s="740">
        <v>5</v>
      </c>
      <c r="E927" s="688"/>
      <c r="F927" s="698" t="s">
        <v>1380</v>
      </c>
      <c r="G927" s="698">
        <v>9165</v>
      </c>
      <c r="H927" s="698"/>
      <c r="I927" s="695" t="s">
        <v>2040</v>
      </c>
      <c r="J927" s="688">
        <v>15</v>
      </c>
      <c r="K927" s="696" t="s">
        <v>3000</v>
      </c>
      <c r="L927" s="688"/>
      <c r="M927" s="688"/>
      <c r="N927" s="688"/>
      <c r="O927" s="688"/>
      <c r="P927" s="722">
        <v>8</v>
      </c>
      <c r="Q927" s="723">
        <v>120</v>
      </c>
      <c r="R927" s="1"/>
      <c r="S927" s="2"/>
      <c r="T927" s="3"/>
      <c r="U927" s="133"/>
      <c r="V927" s="133"/>
      <c r="W927" s="120"/>
    </row>
    <row r="928" spans="1:23" s="87" customFormat="1">
      <c r="A928" s="182"/>
      <c r="B928" s="828"/>
      <c r="C928" s="749" t="s">
        <v>2223</v>
      </c>
      <c r="D928" s="740">
        <v>5</v>
      </c>
      <c r="E928" s="688"/>
      <c r="F928" s="698" t="s">
        <v>1401</v>
      </c>
      <c r="G928" s="698"/>
      <c r="H928" s="698"/>
      <c r="I928" s="695" t="s">
        <v>2040</v>
      </c>
      <c r="J928" s="688">
        <v>12</v>
      </c>
      <c r="K928" s="696" t="s">
        <v>3000</v>
      </c>
      <c r="L928" s="688"/>
      <c r="M928" s="688"/>
      <c r="N928" s="688"/>
      <c r="O928" s="688"/>
      <c r="P928" s="722">
        <v>2</v>
      </c>
      <c r="Q928" s="723">
        <v>24</v>
      </c>
      <c r="R928" s="1"/>
      <c r="S928" s="2"/>
      <c r="T928" s="3"/>
      <c r="U928" s="133"/>
      <c r="V928" s="133"/>
      <c r="W928" s="120"/>
    </row>
    <row r="929" spans="1:28" s="87" customFormat="1">
      <c r="A929" s="182" t="s">
        <v>3575</v>
      </c>
      <c r="B929" s="828"/>
      <c r="C929" s="749" t="s">
        <v>2223</v>
      </c>
      <c r="D929" s="740">
        <v>5</v>
      </c>
      <c r="E929" s="688"/>
      <c r="F929" s="698" t="s">
        <v>1414</v>
      </c>
      <c r="G929" s="698"/>
      <c r="H929" s="698"/>
      <c r="I929" s="695" t="s">
        <v>2040</v>
      </c>
      <c r="J929" s="688">
        <v>40</v>
      </c>
      <c r="K929" s="696" t="s">
        <v>3000</v>
      </c>
      <c r="L929" s="688"/>
      <c r="M929" s="688"/>
      <c r="N929" s="688"/>
      <c r="O929" s="688"/>
      <c r="P929" s="722">
        <v>1</v>
      </c>
      <c r="Q929" s="723">
        <v>40</v>
      </c>
      <c r="R929" s="1"/>
      <c r="S929" s="2"/>
      <c r="T929" s="3"/>
      <c r="U929" s="133"/>
      <c r="V929" s="133"/>
      <c r="W929" s="120"/>
    </row>
    <row r="930" spans="1:28" s="87" customFormat="1">
      <c r="A930" s="182" t="s">
        <v>3575</v>
      </c>
      <c r="B930" s="828"/>
      <c r="C930" s="749" t="s">
        <v>2217</v>
      </c>
      <c r="D930" s="740">
        <v>5</v>
      </c>
      <c r="E930" s="688"/>
      <c r="F930" s="698" t="s">
        <v>1420</v>
      </c>
      <c r="G930" s="698"/>
      <c r="H930" s="698"/>
      <c r="I930" s="695" t="s">
        <v>2040</v>
      </c>
      <c r="J930" s="688">
        <v>20</v>
      </c>
      <c r="K930" s="696" t="s">
        <v>3000</v>
      </c>
      <c r="L930" s="688"/>
      <c r="M930" s="688"/>
      <c r="N930" s="688"/>
      <c r="O930" s="688"/>
      <c r="P930" s="722">
        <v>1</v>
      </c>
      <c r="Q930" s="723">
        <v>20</v>
      </c>
      <c r="R930" s="1"/>
      <c r="S930" s="2"/>
      <c r="T930" s="3"/>
      <c r="U930" s="133"/>
      <c r="V930" s="133"/>
      <c r="W930" s="120"/>
    </row>
    <row r="931" spans="1:28" s="87" customFormat="1">
      <c r="A931" s="182"/>
      <c r="B931" s="828"/>
      <c r="C931" s="749" t="s">
        <v>2223</v>
      </c>
      <c r="D931" s="740">
        <v>5</v>
      </c>
      <c r="E931" s="688"/>
      <c r="F931" s="698" t="s">
        <v>1402</v>
      </c>
      <c r="G931" s="698"/>
      <c r="H931" s="698"/>
      <c r="I931" s="695" t="s">
        <v>2040</v>
      </c>
      <c r="J931" s="688">
        <v>12</v>
      </c>
      <c r="K931" s="696" t="s">
        <v>3000</v>
      </c>
      <c r="L931" s="688"/>
      <c r="M931" s="688"/>
      <c r="N931" s="688"/>
      <c r="O931" s="688"/>
      <c r="P931" s="722">
        <v>2</v>
      </c>
      <c r="Q931" s="723">
        <v>24</v>
      </c>
      <c r="R931" s="1"/>
      <c r="S931" s="2"/>
      <c r="T931" s="3"/>
      <c r="U931" s="133"/>
      <c r="V931" s="133"/>
      <c r="W931" s="120"/>
    </row>
    <row r="932" spans="1:28" s="87" customFormat="1">
      <c r="A932" s="182" t="s">
        <v>3584</v>
      </c>
      <c r="B932" s="828"/>
      <c r="C932" s="749" t="s">
        <v>2223</v>
      </c>
      <c r="D932" s="740">
        <v>5</v>
      </c>
      <c r="E932" s="688"/>
      <c r="F932" s="698" t="s">
        <v>1403</v>
      </c>
      <c r="G932" s="698">
        <v>9015</v>
      </c>
      <c r="H932" s="698"/>
      <c r="I932" s="695" t="s">
        <v>2040</v>
      </c>
      <c r="J932" s="688">
        <v>10</v>
      </c>
      <c r="K932" s="696" t="s">
        <v>3000</v>
      </c>
      <c r="L932" s="688"/>
      <c r="M932" s="688"/>
      <c r="N932" s="688"/>
      <c r="O932" s="688"/>
      <c r="P932" s="722">
        <v>3</v>
      </c>
      <c r="Q932" s="723">
        <v>30</v>
      </c>
      <c r="R932" s="1"/>
      <c r="S932" s="2"/>
      <c r="T932" s="3"/>
      <c r="U932" s="133"/>
      <c r="V932" s="133"/>
      <c r="W932" s="120"/>
    </row>
    <row r="933" spans="1:28" s="87" customFormat="1">
      <c r="A933" s="182" t="s">
        <v>3585</v>
      </c>
      <c r="B933" s="828"/>
      <c r="C933" s="749" t="s">
        <v>2223</v>
      </c>
      <c r="D933" s="740">
        <v>5</v>
      </c>
      <c r="E933" s="688"/>
      <c r="F933" s="698" t="s">
        <v>2236</v>
      </c>
      <c r="G933" s="698">
        <v>62044</v>
      </c>
      <c r="H933" s="698"/>
      <c r="I933" s="695" t="s">
        <v>2040</v>
      </c>
      <c r="J933" s="688">
        <v>6</v>
      </c>
      <c r="K933" s="696" t="s">
        <v>3000</v>
      </c>
      <c r="L933" s="688"/>
      <c r="M933" s="688"/>
      <c r="N933" s="688"/>
      <c r="O933" s="688"/>
      <c r="P933" s="722">
        <v>7</v>
      </c>
      <c r="Q933" s="723">
        <v>42</v>
      </c>
      <c r="R933" s="1"/>
      <c r="S933" s="2"/>
      <c r="T933" s="3"/>
      <c r="U933" s="133"/>
      <c r="V933" s="133"/>
      <c r="W933" s="120"/>
    </row>
    <row r="934" spans="1:28" s="87" customFormat="1">
      <c r="A934" s="182" t="s">
        <v>3498</v>
      </c>
      <c r="B934" s="828"/>
      <c r="C934" s="749" t="s">
        <v>2223</v>
      </c>
      <c r="D934" s="740">
        <v>5</v>
      </c>
      <c r="E934" s="688"/>
      <c r="F934" s="698" t="s">
        <v>2237</v>
      </c>
      <c r="G934" s="698"/>
      <c r="H934" s="698"/>
      <c r="I934" s="695" t="s">
        <v>2040</v>
      </c>
      <c r="J934" s="688">
        <v>20</v>
      </c>
      <c r="K934" s="696" t="s">
        <v>3000</v>
      </c>
      <c r="L934" s="688"/>
      <c r="M934" s="688"/>
      <c r="N934" s="688"/>
      <c r="O934" s="688"/>
      <c r="P934" s="722">
        <v>1</v>
      </c>
      <c r="Q934" s="723">
        <v>20</v>
      </c>
      <c r="R934" s="1"/>
      <c r="S934" s="2"/>
      <c r="T934" s="3"/>
      <c r="U934" s="133"/>
      <c r="V934" s="133"/>
      <c r="W934" s="120"/>
    </row>
    <row r="935" spans="1:28" s="87" customFormat="1">
      <c r="A935" s="182" t="s">
        <v>3573</v>
      </c>
      <c r="B935" s="828"/>
      <c r="C935" s="749" t="s">
        <v>2223</v>
      </c>
      <c r="D935" s="740">
        <v>5</v>
      </c>
      <c r="E935" s="688"/>
      <c r="F935" s="698" t="s">
        <v>2238</v>
      </c>
      <c r="G935" s="698"/>
      <c r="H935" s="698"/>
      <c r="I935" s="695" t="s">
        <v>2040</v>
      </c>
      <c r="J935" s="688">
        <v>25</v>
      </c>
      <c r="K935" s="696" t="s">
        <v>3000</v>
      </c>
      <c r="L935" s="688"/>
      <c r="M935" s="688"/>
      <c r="N935" s="688"/>
      <c r="O935" s="688"/>
      <c r="P935" s="722">
        <v>1</v>
      </c>
      <c r="Q935" s="723">
        <v>25</v>
      </c>
      <c r="R935" s="1"/>
      <c r="S935" s="2"/>
      <c r="T935" s="3"/>
      <c r="U935" s="133"/>
      <c r="V935" s="133"/>
      <c r="W935" s="120"/>
    </row>
    <row r="936" spans="1:28" s="87" customFormat="1">
      <c r="A936" s="182" t="s">
        <v>3573</v>
      </c>
      <c r="B936" s="828"/>
      <c r="C936" s="749" t="s">
        <v>2223</v>
      </c>
      <c r="D936" s="740">
        <v>5</v>
      </c>
      <c r="E936" s="688"/>
      <c r="F936" s="698" t="s">
        <v>2239</v>
      </c>
      <c r="G936" s="698"/>
      <c r="H936" s="698"/>
      <c r="I936" s="695" t="s">
        <v>2040</v>
      </c>
      <c r="J936" s="688">
        <v>10</v>
      </c>
      <c r="K936" s="696" t="s">
        <v>3000</v>
      </c>
      <c r="L936" s="688"/>
      <c r="M936" s="688"/>
      <c r="N936" s="688"/>
      <c r="O936" s="688"/>
      <c r="P936" s="722">
        <v>1</v>
      </c>
      <c r="Q936" s="723">
        <v>10</v>
      </c>
      <c r="R936" s="1"/>
      <c r="S936" s="2"/>
      <c r="T936" s="3"/>
      <c r="U936" s="133"/>
      <c r="V936" s="133"/>
      <c r="W936" s="120"/>
    </row>
    <row r="937" spans="1:28" s="87" customFormat="1">
      <c r="A937" s="182" t="s">
        <v>3498</v>
      </c>
      <c r="B937" s="828"/>
      <c r="C937" s="749" t="s">
        <v>2194</v>
      </c>
      <c r="D937" s="740">
        <v>5</v>
      </c>
      <c r="E937" s="688"/>
      <c r="F937" s="810" t="s">
        <v>2240</v>
      </c>
      <c r="G937" s="810" t="s">
        <v>2241</v>
      </c>
      <c r="H937" s="692" t="s">
        <v>3006</v>
      </c>
      <c r="I937" s="695" t="s">
        <v>2040</v>
      </c>
      <c r="J937" s="688">
        <v>18</v>
      </c>
      <c r="K937" s="696" t="s">
        <v>3000</v>
      </c>
      <c r="L937" s="688"/>
      <c r="M937" s="688"/>
      <c r="N937" s="688"/>
      <c r="O937" s="688"/>
      <c r="P937" s="811"/>
      <c r="Q937" s="808">
        <v>0</v>
      </c>
      <c r="R937" s="1"/>
      <c r="S937" s="2"/>
      <c r="T937" s="3"/>
      <c r="U937" s="133"/>
      <c r="V937" s="133"/>
      <c r="W937" s="120"/>
    </row>
    <row r="938" spans="1:28" s="87" customFormat="1">
      <c r="A938" s="182" t="s">
        <v>3467</v>
      </c>
      <c r="B938" s="828"/>
      <c r="C938" s="743" t="s">
        <v>2217</v>
      </c>
      <c r="D938" s="740">
        <v>1</v>
      </c>
      <c r="E938" s="688" t="s">
        <v>1996</v>
      </c>
      <c r="F938" s="698" t="s">
        <v>2243</v>
      </c>
      <c r="G938" s="710">
        <v>3163</v>
      </c>
      <c r="H938" s="710" t="s">
        <v>2939</v>
      </c>
      <c r="I938" s="695" t="s">
        <v>2040</v>
      </c>
      <c r="J938" s="688">
        <v>30</v>
      </c>
      <c r="K938" s="696" t="s">
        <v>3000</v>
      </c>
      <c r="L938" s="688"/>
      <c r="M938" s="688"/>
      <c r="N938" s="688"/>
      <c r="O938" s="688"/>
      <c r="P938" s="688">
        <v>1</v>
      </c>
      <c r="Q938" s="710">
        <v>30</v>
      </c>
      <c r="R938" s="1"/>
      <c r="S938" s="2"/>
      <c r="T938" s="3"/>
      <c r="U938" s="133"/>
      <c r="V938" s="133"/>
      <c r="W938" s="120"/>
    </row>
    <row r="939" spans="1:28" s="87" customFormat="1">
      <c r="A939" s="182" t="s">
        <v>3467</v>
      </c>
      <c r="B939" s="828"/>
      <c r="C939" s="743" t="s">
        <v>2217</v>
      </c>
      <c r="D939" s="740">
        <v>1</v>
      </c>
      <c r="E939" s="688">
        <v>5469</v>
      </c>
      <c r="F939" s="698" t="s">
        <v>2244</v>
      </c>
      <c r="G939" s="698">
        <v>3168</v>
      </c>
      <c r="H939" s="698" t="s">
        <v>2970</v>
      </c>
      <c r="I939" s="695" t="s">
        <v>2040</v>
      </c>
      <c r="J939" s="688">
        <v>10</v>
      </c>
      <c r="K939" s="696" t="s">
        <v>3000</v>
      </c>
      <c r="L939" s="704"/>
      <c r="M939" s="704"/>
      <c r="N939" s="704"/>
      <c r="O939" s="704"/>
      <c r="P939" s="704">
        <v>2</v>
      </c>
      <c r="Q939" s="713">
        <v>20</v>
      </c>
      <c r="R939" s="1"/>
      <c r="S939" s="2"/>
      <c r="T939" s="3"/>
      <c r="U939" s="133"/>
      <c r="V939" s="133"/>
      <c r="W939" s="120"/>
    </row>
    <row r="940" spans="1:28" s="87" customFormat="1">
      <c r="A940" s="182" t="s">
        <v>3482</v>
      </c>
      <c r="B940" s="828"/>
      <c r="C940" s="743" t="s">
        <v>2217</v>
      </c>
      <c r="D940" s="740">
        <v>1</v>
      </c>
      <c r="E940" s="727"/>
      <c r="F940" s="698" t="s">
        <v>911</v>
      </c>
      <c r="G940" s="728"/>
      <c r="H940" s="728"/>
      <c r="I940" s="695" t="s">
        <v>2040</v>
      </c>
      <c r="J940" s="729">
        <v>30</v>
      </c>
      <c r="K940" s="696" t="s">
        <v>3000</v>
      </c>
      <c r="L940" s="729"/>
      <c r="M940" s="729"/>
      <c r="N940" s="729"/>
      <c r="O940" s="729"/>
      <c r="P940" s="730">
        <v>1</v>
      </c>
      <c r="Q940" s="698">
        <v>30</v>
      </c>
      <c r="R940" s="1"/>
      <c r="S940" s="2"/>
      <c r="T940" s="3"/>
      <c r="U940" s="133"/>
      <c r="V940" s="133"/>
      <c r="W940" s="120"/>
    </row>
    <row r="941" spans="1:28" s="87" customFormat="1">
      <c r="A941" s="182" t="s">
        <v>3482</v>
      </c>
      <c r="B941" s="828"/>
      <c r="C941" s="743" t="s">
        <v>2217</v>
      </c>
      <c r="D941" s="740">
        <v>1</v>
      </c>
      <c r="E941" s="727"/>
      <c r="F941" s="698" t="s">
        <v>913</v>
      </c>
      <c r="G941" s="728"/>
      <c r="H941" s="728"/>
      <c r="I941" s="695" t="s">
        <v>2040</v>
      </c>
      <c r="J941" s="729">
        <v>30</v>
      </c>
      <c r="K941" s="696" t="s">
        <v>3000</v>
      </c>
      <c r="L941" s="729"/>
      <c r="M941" s="729"/>
      <c r="N941" s="729"/>
      <c r="O941" s="729"/>
      <c r="P941" s="730">
        <v>1</v>
      </c>
      <c r="Q941" s="698">
        <v>30</v>
      </c>
      <c r="R941" s="1"/>
      <c r="S941" s="2"/>
      <c r="T941" s="3"/>
      <c r="U941" s="133"/>
      <c r="V941" s="133"/>
      <c r="W941" s="120"/>
    </row>
    <row r="942" spans="1:28">
      <c r="A942" s="81" t="s">
        <v>3478</v>
      </c>
      <c r="B942" s="828" t="s">
        <v>3476</v>
      </c>
      <c r="C942" s="743" t="s">
        <v>2217</v>
      </c>
      <c r="D942" s="740">
        <v>1</v>
      </c>
      <c r="E942" s="731"/>
      <c r="F942" s="698" t="s">
        <v>2060</v>
      </c>
      <c r="G942" s="698">
        <v>8984</v>
      </c>
      <c r="H942" s="698"/>
      <c r="I942" s="695" t="s">
        <v>2040</v>
      </c>
      <c r="J942" s="732">
        <v>10</v>
      </c>
      <c r="K942" s="696" t="s">
        <v>3000</v>
      </c>
      <c r="L942" s="732"/>
      <c r="M942" s="732"/>
      <c r="N942" s="732"/>
      <c r="O942" s="732"/>
      <c r="P942" s="733">
        <v>10</v>
      </c>
      <c r="Q942" s="693">
        <v>100</v>
      </c>
      <c r="R942" s="1"/>
      <c r="S942" s="2"/>
      <c r="T942" s="3"/>
      <c r="U942" s="3"/>
      <c r="V942" s="3"/>
      <c r="W942"/>
      <c r="Y942" s="87"/>
      <c r="Z942" s="87"/>
      <c r="AA942" s="87"/>
      <c r="AB942" s="87"/>
    </row>
    <row r="943" spans="1:28">
      <c r="A943" s="81" t="s">
        <v>3587</v>
      </c>
      <c r="B943" s="828"/>
      <c r="C943" s="743" t="s">
        <v>2217</v>
      </c>
      <c r="D943" s="740">
        <v>1</v>
      </c>
      <c r="E943" s="734"/>
      <c r="F943" s="698" t="s">
        <v>1358</v>
      </c>
      <c r="G943" s="698">
        <v>9213</v>
      </c>
      <c r="H943" s="698"/>
      <c r="I943" s="695" t="s">
        <v>2040</v>
      </c>
      <c r="J943" s="735">
        <v>80</v>
      </c>
      <c r="K943" s="696" t="s">
        <v>3000</v>
      </c>
      <c r="L943" s="735"/>
      <c r="M943" s="735"/>
      <c r="N943" s="735"/>
      <c r="O943" s="735"/>
      <c r="P943" s="733">
        <v>1</v>
      </c>
      <c r="Q943" s="736">
        <v>80</v>
      </c>
      <c r="R943" s="1"/>
      <c r="S943" s="2"/>
      <c r="T943" s="3"/>
      <c r="U943" s="3"/>
      <c r="V943" s="3"/>
      <c r="W943"/>
      <c r="Y943" s="87"/>
      <c r="Z943" s="87"/>
      <c r="AA943" s="87"/>
      <c r="AB943" s="87"/>
    </row>
    <row r="944" spans="1:28">
      <c r="A944" s="81" t="s">
        <v>3588</v>
      </c>
      <c r="B944" s="828"/>
      <c r="C944" s="960" t="s">
        <v>2217</v>
      </c>
      <c r="D944" s="961">
        <v>1</v>
      </c>
      <c r="E944" s="962"/>
      <c r="F944" s="809" t="s">
        <v>2245</v>
      </c>
      <c r="G944" s="809" t="s">
        <v>2246</v>
      </c>
      <c r="H944" s="809"/>
      <c r="I944" s="909" t="s">
        <v>2040</v>
      </c>
      <c r="J944" s="819">
        <v>20</v>
      </c>
      <c r="K944" s="825" t="s">
        <v>3000</v>
      </c>
      <c r="L944" s="819"/>
      <c r="M944" s="819"/>
      <c r="N944" s="819"/>
      <c r="O944" s="819"/>
      <c r="P944" s="819"/>
      <c r="Q944" s="819">
        <v>0</v>
      </c>
      <c r="R944" s="1"/>
      <c r="S944" s="2"/>
      <c r="T944" s="3"/>
      <c r="U944" s="3"/>
      <c r="V944" s="3"/>
      <c r="W944"/>
      <c r="Y944" s="87"/>
      <c r="Z944" s="87"/>
      <c r="AA944" s="87"/>
      <c r="AB944" s="87"/>
    </row>
    <row r="945" spans="1:28" ht="24" thickBot="1">
      <c r="A945" s="81" t="s">
        <v>3588</v>
      </c>
      <c r="B945" s="828"/>
      <c r="C945" s="960" t="s">
        <v>2217</v>
      </c>
      <c r="D945" s="961">
        <v>1</v>
      </c>
      <c r="E945" s="962"/>
      <c r="F945" s="809" t="s">
        <v>2247</v>
      </c>
      <c r="G945" s="809" t="s">
        <v>2248</v>
      </c>
      <c r="H945" s="809"/>
      <c r="I945" s="909" t="s">
        <v>2040</v>
      </c>
      <c r="J945" s="819">
        <v>20</v>
      </c>
      <c r="K945" s="825" t="s">
        <v>3000</v>
      </c>
      <c r="L945" s="813"/>
      <c r="M945" s="813"/>
      <c r="N945" s="813"/>
      <c r="O945" s="813"/>
      <c r="P945" s="813"/>
      <c r="Q945" s="813">
        <v>0</v>
      </c>
      <c r="R945" s="1"/>
      <c r="S945" s="2"/>
      <c r="T945" s="3"/>
      <c r="U945" s="3"/>
      <c r="V945" s="3"/>
      <c r="W945"/>
      <c r="Y945" s="87"/>
      <c r="Z945" s="87"/>
      <c r="AA945" s="87"/>
      <c r="AB945" s="87"/>
    </row>
    <row r="946" spans="1:28" s="87" customFormat="1" ht="24" thickBot="1">
      <c r="A946" s="182"/>
      <c r="B946" s="120"/>
      <c r="C946" s="340"/>
      <c r="D946" s="340"/>
      <c r="E946" s="341"/>
      <c r="F946" s="386"/>
      <c r="G946" s="386"/>
      <c r="H946" s="61"/>
      <c r="I946" s="219"/>
      <c r="J946" s="61"/>
      <c r="K946" s="1"/>
      <c r="L946" s="1"/>
      <c r="M946" s="1"/>
      <c r="N946" s="1"/>
      <c r="O946" s="2"/>
      <c r="P946" s="604"/>
      <c r="Q946" s="133"/>
      <c r="R946" s="133"/>
      <c r="S946" s="120"/>
      <c r="U946" s="87" t="str">
        <f t="shared" ref="U946:U956" si="38">MID(E946,3,4)</f>
        <v/>
      </c>
      <c r="V946" s="87" t="str">
        <f t="shared" ref="V946:V956" si="39">IF(LEN(U946)=4,"ENG MNT", "")</f>
        <v/>
      </c>
    </row>
    <row r="947" spans="1:28" s="87" customFormat="1">
      <c r="A947" s="182"/>
      <c r="B947" s="120"/>
      <c r="C947" s="120"/>
      <c r="D947" s="120"/>
      <c r="E947" s="840" t="s">
        <v>3528</v>
      </c>
      <c r="F947" s="95"/>
      <c r="G947" s="95"/>
      <c r="H947" s="17"/>
      <c r="I947" s="343"/>
      <c r="J947" s="17"/>
      <c r="K947" s="10"/>
      <c r="L947" s="847"/>
      <c r="M947" s="848"/>
      <c r="N947" s="849"/>
      <c r="O947" s="850"/>
      <c r="P947" s="851"/>
      <c r="Q947" s="861"/>
      <c r="R947" s="133"/>
      <c r="S947" s="120"/>
      <c r="U947" s="87" t="str">
        <f t="shared" si="38"/>
        <v>ygen</v>
      </c>
      <c r="V947" s="87" t="str">
        <f t="shared" si="39"/>
        <v>ENG MNT</v>
      </c>
    </row>
    <row r="948" spans="1:28" s="87" customFormat="1">
      <c r="A948" s="182"/>
      <c r="B948" s="120"/>
      <c r="C948" s="120"/>
      <c r="D948" s="120"/>
      <c r="E948" s="17"/>
      <c r="F948" s="10" t="s">
        <v>3548</v>
      </c>
      <c r="G948" s="10">
        <v>15965</v>
      </c>
      <c r="H948" s="17"/>
      <c r="I948" s="343"/>
      <c r="J948" s="17"/>
      <c r="K948" s="10"/>
      <c r="L948" s="847"/>
      <c r="M948" s="852"/>
      <c r="N948" s="143"/>
      <c r="O948" s="853"/>
      <c r="P948" s="133"/>
      <c r="Q948" s="854"/>
      <c r="R948" s="133"/>
      <c r="S948" s="120"/>
      <c r="U948" s="87" t="str">
        <f t="shared" si="38"/>
        <v/>
      </c>
      <c r="V948" s="87" t="str">
        <f t="shared" si="39"/>
        <v/>
      </c>
    </row>
    <row r="949" spans="1:28" s="87" customFormat="1">
      <c r="A949" s="182"/>
      <c r="B949" s="120"/>
      <c r="C949" s="120"/>
      <c r="D949" s="120"/>
      <c r="E949" s="17"/>
      <c r="F949" s="95" t="s">
        <v>3529</v>
      </c>
      <c r="G949" s="95"/>
      <c r="H949" s="17"/>
      <c r="I949" s="343"/>
      <c r="J949" s="17"/>
      <c r="K949" s="10"/>
      <c r="L949" s="847"/>
      <c r="M949" s="852"/>
      <c r="N949" s="143"/>
      <c r="O949" s="853"/>
      <c r="P949" s="133"/>
      <c r="Q949" s="854"/>
      <c r="R949" s="133"/>
      <c r="S949" s="120"/>
      <c r="U949" s="87" t="str">
        <f t="shared" si="38"/>
        <v/>
      </c>
      <c r="V949" s="87" t="str">
        <f t="shared" si="39"/>
        <v/>
      </c>
    </row>
    <row r="950" spans="1:28" s="87" customFormat="1">
      <c r="A950" s="182"/>
      <c r="B950" s="120"/>
      <c r="C950" s="120"/>
      <c r="D950" s="120"/>
      <c r="E950" s="17"/>
      <c r="F950" s="95">
        <v>16328</v>
      </c>
      <c r="G950" s="95"/>
      <c r="H950" s="17">
        <v>2</v>
      </c>
      <c r="I950" s="343"/>
      <c r="J950" s="17"/>
      <c r="K950" s="10"/>
      <c r="L950" s="847"/>
      <c r="M950" s="852"/>
      <c r="N950" s="143"/>
      <c r="O950" s="853"/>
      <c r="P950" s="838"/>
      <c r="Q950" s="855"/>
      <c r="R950" s="133"/>
      <c r="S950" s="120"/>
      <c r="U950" s="87" t="str">
        <f t="shared" si="38"/>
        <v/>
      </c>
      <c r="V950" s="87" t="str">
        <f t="shared" si="39"/>
        <v/>
      </c>
    </row>
    <row r="951" spans="1:28" s="87" customFormat="1">
      <c r="A951" s="182"/>
      <c r="B951" s="120"/>
      <c r="C951" s="120"/>
      <c r="D951" s="120"/>
      <c r="E951" s="17"/>
      <c r="F951" s="10" t="s">
        <v>3549</v>
      </c>
      <c r="G951" s="10"/>
      <c r="H951" s="17"/>
      <c r="I951" s="343"/>
      <c r="J951" s="17"/>
      <c r="K951" s="10"/>
      <c r="L951" s="847"/>
      <c r="M951" s="852"/>
      <c r="N951" s="143"/>
      <c r="O951" s="853"/>
      <c r="P951" s="133"/>
      <c r="Q951" s="854"/>
      <c r="R951" s="133"/>
      <c r="S951" s="120"/>
      <c r="U951" s="87" t="str">
        <f t="shared" si="38"/>
        <v/>
      </c>
      <c r="V951" s="87" t="str">
        <f t="shared" si="39"/>
        <v/>
      </c>
    </row>
    <row r="952" spans="1:28" s="87" customFormat="1">
      <c r="A952" s="182"/>
      <c r="B952" s="120"/>
      <c r="C952" s="120"/>
      <c r="D952" s="120"/>
      <c r="E952" s="17"/>
      <c r="F952" s="10">
        <v>17215</v>
      </c>
      <c r="G952" s="10" t="s">
        <v>3530</v>
      </c>
      <c r="H952" s="17"/>
      <c r="I952" s="343"/>
      <c r="J952" s="17"/>
      <c r="K952" s="10"/>
      <c r="L952" s="847"/>
      <c r="M952" s="852"/>
      <c r="N952" s="143"/>
      <c r="O952" s="853"/>
      <c r="P952" s="133"/>
      <c r="Q952" s="854"/>
      <c r="R952" s="133"/>
      <c r="S952" s="120"/>
      <c r="U952" s="87" t="str">
        <f t="shared" si="38"/>
        <v/>
      </c>
      <c r="V952" s="87" t="str">
        <f t="shared" si="39"/>
        <v/>
      </c>
    </row>
    <row r="953" spans="1:28" s="87" customFormat="1">
      <c r="A953" s="182"/>
      <c r="B953" s="120"/>
      <c r="C953" s="120"/>
      <c r="D953" s="120"/>
      <c r="E953" s="17"/>
      <c r="F953" s="106">
        <v>16069</v>
      </c>
      <c r="G953" s="106" t="s">
        <v>3531</v>
      </c>
      <c r="H953" s="17"/>
      <c r="I953" s="343"/>
      <c r="J953" s="17"/>
      <c r="K953" s="10"/>
      <c r="L953" s="847"/>
      <c r="M953" s="852"/>
      <c r="N953" s="143"/>
      <c r="O953" s="853"/>
      <c r="P953" s="133"/>
      <c r="Q953" s="854"/>
      <c r="R953" s="133"/>
      <c r="S953" s="120"/>
      <c r="U953" s="87" t="str">
        <f t="shared" si="38"/>
        <v/>
      </c>
      <c r="V953" s="87" t="str">
        <f t="shared" si="39"/>
        <v/>
      </c>
    </row>
    <row r="954" spans="1:28" s="87" customFormat="1">
      <c r="A954" s="182"/>
      <c r="B954" s="120"/>
      <c r="C954" s="120"/>
      <c r="D954" s="120"/>
      <c r="E954" s="17"/>
      <c r="F954" s="106" t="s">
        <v>3547</v>
      </c>
      <c r="G954" s="10"/>
      <c r="H954" s="17"/>
      <c r="I954" s="343"/>
      <c r="J954" s="17"/>
      <c r="K954" s="10"/>
      <c r="L954" s="847"/>
      <c r="M954" s="852"/>
      <c r="N954" s="143"/>
      <c r="O954" s="853"/>
      <c r="P954" s="133"/>
      <c r="Q954" s="854"/>
      <c r="R954" s="133"/>
      <c r="S954" s="120"/>
      <c r="U954" s="87" t="str">
        <f t="shared" si="38"/>
        <v/>
      </c>
      <c r="V954" s="87" t="str">
        <f t="shared" si="39"/>
        <v/>
      </c>
    </row>
    <row r="955" spans="1:28" s="87" customFormat="1">
      <c r="A955" s="182"/>
      <c r="B955" s="120"/>
      <c r="C955" s="120"/>
      <c r="D955" s="120"/>
      <c r="E955" s="17"/>
      <c r="F955" s="1328" t="s">
        <v>3550</v>
      </c>
      <c r="G955" s="95"/>
      <c r="H955" s="17"/>
      <c r="I955" s="343"/>
      <c r="J955" s="17"/>
      <c r="K955" s="10"/>
      <c r="L955" s="847"/>
      <c r="M955" s="852"/>
      <c r="N955" s="143"/>
      <c r="O955" s="853"/>
      <c r="P955" s="838"/>
      <c r="Q955" s="854"/>
      <c r="R955" s="133"/>
      <c r="S955" s="120"/>
      <c r="U955" s="87" t="str">
        <f t="shared" si="38"/>
        <v/>
      </c>
      <c r="V955" s="87" t="str">
        <f t="shared" si="39"/>
        <v/>
      </c>
    </row>
    <row r="956" spans="1:28" s="87" customFormat="1">
      <c r="A956" s="182"/>
      <c r="B956" s="120"/>
      <c r="C956" s="120"/>
      <c r="D956" s="120"/>
      <c r="E956" s="17"/>
      <c r="F956" s="1328">
        <v>9497345</v>
      </c>
      <c r="G956" s="10"/>
      <c r="H956" s="17"/>
      <c r="I956" s="343"/>
      <c r="J956" s="17"/>
      <c r="K956" s="10"/>
      <c r="L956" s="847"/>
      <c r="M956" s="852"/>
      <c r="N956" s="143"/>
      <c r="O956" s="853"/>
      <c r="P956" s="133"/>
      <c r="Q956" s="854"/>
      <c r="R956" s="133"/>
      <c r="S956" s="120"/>
      <c r="U956" s="87" t="str">
        <f t="shared" si="38"/>
        <v/>
      </c>
      <c r="V956" s="87" t="str">
        <f t="shared" si="39"/>
        <v/>
      </c>
    </row>
    <row r="957" spans="1:28" s="87" customFormat="1">
      <c r="A957" s="182"/>
      <c r="B957" s="120"/>
      <c r="C957" s="120"/>
      <c r="D957" s="120"/>
      <c r="E957" s="17"/>
      <c r="F957" s="95" t="s">
        <v>3550</v>
      </c>
      <c r="G957" s="10"/>
      <c r="H957" s="17">
        <v>4</v>
      </c>
      <c r="I957" s="343"/>
      <c r="J957" s="17"/>
      <c r="K957" s="10"/>
      <c r="L957" s="847"/>
      <c r="M957" s="852"/>
      <c r="N957" s="143"/>
      <c r="O957" s="853"/>
      <c r="P957" s="133"/>
      <c r="Q957" s="854"/>
      <c r="R957" s="133"/>
      <c r="S957" s="120"/>
      <c r="U957" s="87" t="str">
        <f t="shared" ref="U957:U958" si="40">MID(E957,3,4)</f>
        <v/>
      </c>
      <c r="V957" s="87" t="str">
        <f t="shared" ref="V957:V998" si="41">IF(LEN(U957)=4,"ENG MNT", "")</f>
        <v/>
      </c>
    </row>
    <row r="958" spans="1:28" s="87" customFormat="1">
      <c r="A958" s="182"/>
      <c r="B958" s="120"/>
      <c r="C958" s="120"/>
      <c r="D958" s="120"/>
      <c r="E958" s="17"/>
      <c r="F958" s="95" t="s">
        <v>3435</v>
      </c>
      <c r="G958" s="10"/>
      <c r="H958" s="17"/>
      <c r="I958" s="343"/>
      <c r="J958" s="17"/>
      <c r="K958" s="10"/>
      <c r="L958" s="847"/>
      <c r="M958" s="852"/>
      <c r="N958" s="143"/>
      <c r="O958" s="853"/>
      <c r="P958" s="133"/>
      <c r="Q958" s="854"/>
      <c r="R958" s="133"/>
      <c r="S958" s="120"/>
      <c r="U958" s="87" t="str">
        <f t="shared" si="40"/>
        <v/>
      </c>
      <c r="V958" s="87" t="str">
        <f t="shared" si="41"/>
        <v/>
      </c>
    </row>
    <row r="959" spans="1:28" s="87" customFormat="1">
      <c r="A959" s="182"/>
      <c r="B959" s="120"/>
      <c r="C959" s="120"/>
      <c r="D959" s="120"/>
      <c r="E959" s="17"/>
      <c r="F959" s="10">
        <v>16069</v>
      </c>
      <c r="G959" s="10" t="s">
        <v>3531</v>
      </c>
      <c r="H959" s="17"/>
      <c r="I959" s="343"/>
      <c r="J959" s="17"/>
      <c r="K959" s="10"/>
      <c r="L959" s="847"/>
      <c r="M959" s="852"/>
      <c r="N959" s="143"/>
      <c r="O959" s="853"/>
      <c r="P959" s="133"/>
      <c r="Q959" s="854"/>
      <c r="R959" s="133"/>
      <c r="S959" s="120"/>
      <c r="U959" s="87" t="str">
        <f t="shared" ref="U959:U998" si="42">MID(E959,3,8)</f>
        <v/>
      </c>
      <c r="V959" s="87" t="str">
        <f t="shared" si="41"/>
        <v/>
      </c>
    </row>
    <row r="960" spans="1:28" s="87" customFormat="1">
      <c r="A960" s="182"/>
      <c r="B960" s="120"/>
      <c r="C960" s="120"/>
      <c r="D960" s="120"/>
      <c r="E960" s="17"/>
      <c r="F960" s="106" t="s">
        <v>3551</v>
      </c>
      <c r="G960" s="106" t="s">
        <v>3531</v>
      </c>
      <c r="H960" s="17"/>
      <c r="I960" s="343"/>
      <c r="J960" s="17"/>
      <c r="K960" s="10"/>
      <c r="L960" s="847"/>
      <c r="M960" s="852"/>
      <c r="N960" s="143"/>
      <c r="O960" s="853"/>
      <c r="P960" s="133"/>
      <c r="Q960" s="854"/>
      <c r="R960" s="133"/>
      <c r="S960" s="120"/>
      <c r="U960" s="87" t="str">
        <f t="shared" si="42"/>
        <v/>
      </c>
      <c r="V960" s="87" t="str">
        <f t="shared" si="41"/>
        <v/>
      </c>
    </row>
    <row r="961" spans="1:22" s="87" customFormat="1">
      <c r="A961" s="182"/>
      <c r="B961" s="120"/>
      <c r="C961" s="120"/>
      <c r="D961" s="120"/>
      <c r="E961" s="17"/>
      <c r="F961" s="106">
        <v>24247</v>
      </c>
      <c r="G961" s="10"/>
      <c r="H961" s="17"/>
      <c r="I961" s="343"/>
      <c r="J961" s="17"/>
      <c r="K961" s="10"/>
      <c r="L961" s="847"/>
      <c r="M961" s="852"/>
      <c r="N961" s="143"/>
      <c r="O961" s="853"/>
      <c r="P961" s="133"/>
      <c r="Q961" s="854"/>
      <c r="R961" s="133"/>
      <c r="S961" s="120"/>
      <c r="U961" s="87" t="str">
        <f t="shared" si="42"/>
        <v/>
      </c>
      <c r="V961" s="87" t="str">
        <f t="shared" si="41"/>
        <v/>
      </c>
    </row>
    <row r="962" spans="1:22" s="87" customFormat="1">
      <c r="A962" s="182"/>
      <c r="B962" s="120"/>
      <c r="C962" s="120"/>
      <c r="D962" s="120"/>
      <c r="E962" s="17"/>
      <c r="F962" s="106" t="s">
        <v>3552</v>
      </c>
      <c r="G962" s="106" t="s">
        <v>3531</v>
      </c>
      <c r="H962" s="17"/>
      <c r="I962" s="343"/>
      <c r="J962" s="17"/>
      <c r="K962" s="10"/>
      <c r="L962" s="847"/>
      <c r="M962" s="852"/>
      <c r="N962" s="143"/>
      <c r="O962" s="853"/>
      <c r="P962" s="133"/>
      <c r="Q962" s="854"/>
      <c r="R962" s="133"/>
      <c r="S962" s="120"/>
      <c r="U962" s="87" t="str">
        <f t="shared" si="42"/>
        <v/>
      </c>
      <c r="V962" s="87" t="str">
        <f t="shared" si="41"/>
        <v/>
      </c>
    </row>
    <row r="963" spans="1:22" s="87" customFormat="1">
      <c r="A963" s="182"/>
      <c r="B963" s="120"/>
      <c r="C963" s="120"/>
      <c r="D963" s="120"/>
      <c r="E963" s="17"/>
      <c r="F963" s="106" t="s">
        <v>3553</v>
      </c>
      <c r="G963" s="106" t="s">
        <v>3531</v>
      </c>
      <c r="H963" s="17"/>
      <c r="I963" s="343"/>
      <c r="J963" s="17"/>
      <c r="K963" s="10"/>
      <c r="L963" s="847"/>
      <c r="M963" s="852"/>
      <c r="N963" s="143"/>
      <c r="O963" s="853"/>
      <c r="P963" s="133"/>
      <c r="Q963" s="854"/>
      <c r="R963" s="133"/>
      <c r="S963" s="120"/>
      <c r="U963" s="87" t="str">
        <f t="shared" si="42"/>
        <v/>
      </c>
      <c r="V963" s="87" t="str">
        <f t="shared" si="41"/>
        <v/>
      </c>
    </row>
    <row r="964" spans="1:22" s="87" customFormat="1">
      <c r="A964" s="182"/>
      <c r="B964" s="120"/>
      <c r="C964" s="120"/>
      <c r="D964" s="120"/>
      <c r="E964" s="17"/>
      <c r="F964" s="106" t="s">
        <v>3554</v>
      </c>
      <c r="G964" s="10"/>
      <c r="H964" s="17"/>
      <c r="I964" s="343"/>
      <c r="J964" s="17"/>
      <c r="K964" s="10"/>
      <c r="L964" s="847"/>
      <c r="M964" s="852"/>
      <c r="N964" s="143"/>
      <c r="O964" s="853"/>
      <c r="P964" s="133"/>
      <c r="Q964" s="854"/>
      <c r="R964" s="133"/>
      <c r="S964" s="120"/>
      <c r="U964" s="87" t="str">
        <f t="shared" si="42"/>
        <v/>
      </c>
      <c r="V964" s="87" t="str">
        <f t="shared" si="41"/>
        <v/>
      </c>
    </row>
    <row r="965" spans="1:22" s="87" customFormat="1">
      <c r="A965" s="182"/>
      <c r="B965" s="120"/>
      <c r="C965" s="120"/>
      <c r="D965" s="120"/>
      <c r="E965" s="17"/>
      <c r="F965" s="839" t="s">
        <v>3555</v>
      </c>
      <c r="G965" s="10"/>
      <c r="H965" s="17"/>
      <c r="I965" s="343"/>
      <c r="J965" s="17"/>
      <c r="K965" s="10"/>
      <c r="L965" s="847"/>
      <c r="M965" s="852"/>
      <c r="N965" s="143"/>
      <c r="O965" s="853"/>
      <c r="P965" s="133"/>
      <c r="Q965" s="854"/>
      <c r="R965" s="133"/>
      <c r="S965" s="120"/>
      <c r="U965" s="87" t="str">
        <f t="shared" si="42"/>
        <v/>
      </c>
      <c r="V965" s="87" t="str">
        <f t="shared" si="41"/>
        <v/>
      </c>
    </row>
    <row r="966" spans="1:22" s="87" customFormat="1">
      <c r="A966" s="182"/>
      <c r="B966" s="120"/>
      <c r="C966" s="120"/>
      <c r="D966" s="120"/>
      <c r="E966" s="17"/>
      <c r="F966" s="106">
        <v>16121</v>
      </c>
      <c r="G966" s="10"/>
      <c r="H966" s="17"/>
      <c r="I966" s="343"/>
      <c r="J966" s="17"/>
      <c r="K966" s="10"/>
      <c r="L966" s="847"/>
      <c r="M966" s="852"/>
      <c r="N966" s="143"/>
      <c r="O966" s="853"/>
      <c r="P966" s="133"/>
      <c r="Q966" s="854"/>
      <c r="R966" s="133"/>
      <c r="S966" s="120"/>
      <c r="U966" s="87" t="str">
        <f t="shared" si="42"/>
        <v/>
      </c>
      <c r="V966" s="87" t="str">
        <f t="shared" si="41"/>
        <v/>
      </c>
    </row>
    <row r="967" spans="1:22" s="87" customFormat="1">
      <c r="A967" s="182"/>
      <c r="B967" s="120"/>
      <c r="C967" s="120"/>
      <c r="D967" s="120"/>
      <c r="E967" s="17"/>
      <c r="F967" s="95" t="s">
        <v>3556</v>
      </c>
      <c r="G967" s="10"/>
      <c r="H967" s="17"/>
      <c r="I967" s="343"/>
      <c r="J967" s="17"/>
      <c r="K967" s="10"/>
      <c r="L967" s="847"/>
      <c r="M967" s="852"/>
      <c r="N967" s="143"/>
      <c r="O967" s="853"/>
      <c r="P967" s="133"/>
      <c r="Q967" s="854"/>
      <c r="R967" s="133"/>
      <c r="S967" s="120"/>
      <c r="U967" s="87" t="str">
        <f t="shared" si="42"/>
        <v/>
      </c>
      <c r="V967" s="87" t="str">
        <f t="shared" si="41"/>
        <v/>
      </c>
    </row>
    <row r="968" spans="1:22" s="87" customFormat="1">
      <c r="A968" s="182"/>
      <c r="B968" s="120"/>
      <c r="C968" s="120"/>
      <c r="D968" s="120"/>
      <c r="E968" s="17"/>
      <c r="F968" s="106">
        <v>15708</v>
      </c>
      <c r="G968" s="10"/>
      <c r="H968" s="17"/>
      <c r="I968" s="343"/>
      <c r="J968" s="17"/>
      <c r="K968" s="10"/>
      <c r="L968" s="847"/>
      <c r="M968" s="852"/>
      <c r="N968" s="143"/>
      <c r="O968" s="853"/>
      <c r="P968" s="133"/>
      <c r="Q968" s="854"/>
      <c r="R968" s="133"/>
      <c r="S968" s="120"/>
      <c r="U968" s="87" t="str">
        <f t="shared" si="42"/>
        <v/>
      </c>
      <c r="V968" s="87" t="str">
        <f t="shared" si="41"/>
        <v/>
      </c>
    </row>
    <row r="969" spans="1:22" s="87" customFormat="1">
      <c r="A969" s="182"/>
      <c r="B969" s="120"/>
      <c r="C969" s="120"/>
      <c r="D969" s="120"/>
      <c r="E969" s="17"/>
      <c r="F969" s="106">
        <v>13596</v>
      </c>
      <c r="G969" s="10"/>
      <c r="H969" s="17"/>
      <c r="I969" s="343"/>
      <c r="J969" s="17"/>
      <c r="K969" s="10"/>
      <c r="L969" s="847"/>
      <c r="M969" s="852"/>
      <c r="N969" s="143"/>
      <c r="O969" s="853"/>
      <c r="P969" s="133"/>
      <c r="Q969" s="854"/>
      <c r="R969" s="133"/>
      <c r="S969" s="120"/>
      <c r="U969" s="87" t="str">
        <f t="shared" si="42"/>
        <v/>
      </c>
      <c r="V969" s="87" t="str">
        <f t="shared" si="41"/>
        <v/>
      </c>
    </row>
    <row r="970" spans="1:22" s="87" customFormat="1">
      <c r="A970" s="182"/>
      <c r="B970" s="120"/>
      <c r="C970" s="120"/>
      <c r="D970" s="120"/>
      <c r="E970" s="17"/>
      <c r="F970" s="106">
        <v>17014</v>
      </c>
      <c r="G970" s="10"/>
      <c r="H970" s="17"/>
      <c r="I970" s="343"/>
      <c r="J970" s="17"/>
      <c r="K970" s="10"/>
      <c r="L970" s="847"/>
      <c r="M970" s="852"/>
      <c r="N970" s="143"/>
      <c r="O970" s="853"/>
      <c r="P970" s="133"/>
      <c r="Q970" s="854"/>
      <c r="R970" s="133"/>
      <c r="S970" s="120"/>
      <c r="U970" s="87" t="str">
        <f t="shared" si="42"/>
        <v/>
      </c>
      <c r="V970" s="87" t="str">
        <f t="shared" si="41"/>
        <v/>
      </c>
    </row>
    <row r="971" spans="1:22" s="87" customFormat="1">
      <c r="A971" s="182"/>
      <c r="B971" s="120"/>
      <c r="C971" s="120"/>
      <c r="D971" s="120"/>
      <c r="E971" s="17"/>
      <c r="F971" s="106">
        <v>15463</v>
      </c>
      <c r="G971" s="10"/>
      <c r="H971" s="17"/>
      <c r="I971" s="343"/>
      <c r="J971" s="17"/>
      <c r="K971" s="10"/>
      <c r="L971" s="847"/>
      <c r="M971" s="852"/>
      <c r="N971" s="143"/>
      <c r="O971" s="853"/>
      <c r="P971" s="133"/>
      <c r="Q971" s="854"/>
      <c r="R971" s="133"/>
      <c r="S971" s="120"/>
      <c r="U971" s="87" t="str">
        <f t="shared" si="42"/>
        <v/>
      </c>
      <c r="V971" s="87" t="str">
        <f t="shared" si="41"/>
        <v/>
      </c>
    </row>
    <row r="972" spans="1:22" s="87" customFormat="1">
      <c r="A972" s="182"/>
      <c r="B972" s="120"/>
      <c r="C972" s="120"/>
      <c r="D972" s="120"/>
      <c r="E972" s="17"/>
      <c r="F972" s="95">
        <v>16747</v>
      </c>
      <c r="G972" s="10"/>
      <c r="H972" s="17"/>
      <c r="I972" s="343"/>
      <c r="J972" s="17"/>
      <c r="K972" s="10"/>
      <c r="L972" s="847"/>
      <c r="M972" s="852"/>
      <c r="N972" s="143"/>
      <c r="O972" s="853"/>
      <c r="P972" s="133"/>
      <c r="Q972" s="854"/>
      <c r="R972" s="133"/>
      <c r="S972" s="120"/>
      <c r="U972" s="87" t="str">
        <f t="shared" si="42"/>
        <v/>
      </c>
      <c r="V972" s="87" t="str">
        <f t="shared" si="41"/>
        <v/>
      </c>
    </row>
    <row r="973" spans="1:22" s="87" customFormat="1">
      <c r="A973" s="182"/>
      <c r="B973" s="120"/>
      <c r="C973" s="120"/>
      <c r="D973" s="120"/>
      <c r="E973" s="17"/>
      <c r="F973" s="95" t="s">
        <v>3557</v>
      </c>
      <c r="G973" s="10">
        <v>16183</v>
      </c>
      <c r="H973" s="17">
        <v>3</v>
      </c>
      <c r="I973" s="343"/>
      <c r="J973" s="17"/>
      <c r="K973" s="10"/>
      <c r="L973" s="847"/>
      <c r="M973" s="852"/>
      <c r="N973" s="143"/>
      <c r="O973" s="853"/>
      <c r="P973" s="133"/>
      <c r="Q973" s="854"/>
      <c r="R973" s="133"/>
      <c r="S973" s="120"/>
      <c r="U973" s="87" t="str">
        <f t="shared" si="42"/>
        <v/>
      </c>
      <c r="V973" s="87" t="str">
        <f t="shared" si="41"/>
        <v/>
      </c>
    </row>
    <row r="974" spans="1:22" s="87" customFormat="1">
      <c r="A974" s="182"/>
      <c r="B974" s="120"/>
      <c r="C974" s="120"/>
      <c r="D974" s="120"/>
      <c r="E974" s="17"/>
      <c r="F974" s="95" t="s">
        <v>3555</v>
      </c>
      <c r="G974" s="10">
        <v>15525</v>
      </c>
      <c r="H974" s="17">
        <v>2</v>
      </c>
      <c r="I974" s="343"/>
      <c r="J974" s="17"/>
      <c r="K974" s="10"/>
      <c r="L974" s="847"/>
      <c r="M974" s="852"/>
      <c r="N974" s="143"/>
      <c r="O974" s="853"/>
      <c r="P974" s="133"/>
      <c r="Q974" s="854"/>
      <c r="R974" s="133"/>
      <c r="S974" s="120"/>
      <c r="U974" s="87" t="str">
        <f t="shared" si="42"/>
        <v/>
      </c>
      <c r="V974" s="87" t="str">
        <f t="shared" si="41"/>
        <v/>
      </c>
    </row>
    <row r="975" spans="1:22" s="87" customFormat="1">
      <c r="A975" s="182"/>
      <c r="B975" s="120"/>
      <c r="C975" s="120"/>
      <c r="D975" s="120"/>
      <c r="E975" s="17"/>
      <c r="F975" s="95" t="s">
        <v>3443</v>
      </c>
      <c r="G975" s="10"/>
      <c r="H975" s="17"/>
      <c r="I975" s="343"/>
      <c r="J975" s="17"/>
      <c r="K975" s="10"/>
      <c r="L975" s="847"/>
      <c r="M975" s="852"/>
      <c r="N975" s="143"/>
      <c r="O975" s="853"/>
      <c r="P975" s="133"/>
      <c r="Q975" s="854"/>
      <c r="R975" s="133"/>
      <c r="S975" s="120"/>
      <c r="U975" s="87" t="str">
        <f t="shared" si="42"/>
        <v/>
      </c>
      <c r="V975" s="87" t="str">
        <f t="shared" si="41"/>
        <v/>
      </c>
    </row>
    <row r="976" spans="1:22" s="87" customFormat="1">
      <c r="A976" s="182"/>
      <c r="B976" s="120"/>
      <c r="C976" s="120"/>
      <c r="D976" s="120"/>
      <c r="E976" s="17"/>
      <c r="F976" s="95">
        <v>16795</v>
      </c>
      <c r="G976" s="10"/>
      <c r="H976" s="17"/>
      <c r="I976" s="343"/>
      <c r="J976" s="17"/>
      <c r="K976" s="10"/>
      <c r="L976" s="847"/>
      <c r="M976" s="852"/>
      <c r="N976" s="143"/>
      <c r="O976" s="853"/>
      <c r="P976" s="133"/>
      <c r="Q976" s="854"/>
      <c r="R976" s="133"/>
      <c r="S976" s="120"/>
      <c r="U976" s="87" t="str">
        <f t="shared" si="42"/>
        <v/>
      </c>
      <c r="V976" s="87" t="str">
        <f t="shared" si="41"/>
        <v/>
      </c>
    </row>
    <row r="977" spans="1:22" s="87" customFormat="1">
      <c r="A977" s="182"/>
      <c r="B977" s="120"/>
      <c r="C977" s="120"/>
      <c r="D977" s="120"/>
      <c r="E977" s="17"/>
      <c r="F977" s="95">
        <v>15253</v>
      </c>
      <c r="G977" s="10"/>
      <c r="H977" s="17"/>
      <c r="I977" s="343"/>
      <c r="J977" s="17"/>
      <c r="K977" s="10"/>
      <c r="L977" s="847"/>
      <c r="M977" s="852"/>
      <c r="N977" s="143"/>
      <c r="O977" s="853"/>
      <c r="P977" s="133"/>
      <c r="Q977" s="854"/>
      <c r="R977" s="133"/>
      <c r="S977" s="120"/>
      <c r="U977" s="87" t="str">
        <f t="shared" si="42"/>
        <v/>
      </c>
      <c r="V977" s="87" t="str">
        <f t="shared" si="41"/>
        <v/>
      </c>
    </row>
    <row r="978" spans="1:22" s="87" customFormat="1">
      <c r="A978" s="182"/>
      <c r="B978" s="120"/>
      <c r="C978" s="120"/>
      <c r="D978" s="120"/>
      <c r="E978" s="17"/>
      <c r="F978" s="95">
        <v>25587</v>
      </c>
      <c r="G978" s="95">
        <v>1781433940</v>
      </c>
      <c r="H978" s="17"/>
      <c r="I978" s="343"/>
      <c r="J978" s="17"/>
      <c r="K978" s="10"/>
      <c r="L978" s="847"/>
      <c r="M978" s="852"/>
      <c r="N978" s="143"/>
      <c r="O978" s="853"/>
      <c r="P978" s="133"/>
      <c r="Q978" s="854"/>
      <c r="R978" s="133"/>
      <c r="S978" s="120"/>
      <c r="U978" s="87" t="str">
        <f t="shared" si="42"/>
        <v/>
      </c>
      <c r="V978" s="87" t="str">
        <f t="shared" si="41"/>
        <v/>
      </c>
    </row>
    <row r="979" spans="1:22" s="87" customFormat="1">
      <c r="A979" s="182"/>
      <c r="B979" s="120"/>
      <c r="C979" s="120"/>
      <c r="D979" s="120"/>
      <c r="E979" s="17"/>
      <c r="F979" s="106">
        <v>13949</v>
      </c>
      <c r="G979" s="95"/>
      <c r="H979" s="17"/>
      <c r="I979" s="343"/>
      <c r="J979" s="17"/>
      <c r="K979" s="10"/>
      <c r="L979" s="847"/>
      <c r="M979" s="852"/>
      <c r="N979" s="143"/>
      <c r="O979" s="853"/>
      <c r="P979" s="133"/>
      <c r="Q979" s="854"/>
      <c r="R979" s="133"/>
      <c r="S979" s="120"/>
      <c r="U979" s="87" t="str">
        <f t="shared" si="42"/>
        <v/>
      </c>
      <c r="V979" s="87" t="str">
        <f t="shared" si="41"/>
        <v/>
      </c>
    </row>
    <row r="980" spans="1:22" s="87" customFormat="1">
      <c r="A980" s="182"/>
      <c r="B980" s="120"/>
      <c r="C980" s="120"/>
      <c r="D980" s="120"/>
      <c r="E980" s="17"/>
      <c r="F980" s="106">
        <v>16746</v>
      </c>
      <c r="G980" s="95"/>
      <c r="H980" s="17"/>
      <c r="I980" s="343"/>
      <c r="J980" s="17"/>
      <c r="K980" s="10"/>
      <c r="L980" s="847"/>
      <c r="M980" s="852"/>
      <c r="N980" s="143"/>
      <c r="O980" s="853"/>
      <c r="P980" s="133"/>
      <c r="Q980" s="854"/>
      <c r="R980" s="133"/>
      <c r="S980" s="120"/>
      <c r="U980" s="87" t="str">
        <f t="shared" si="42"/>
        <v/>
      </c>
      <c r="V980" s="87" t="str">
        <f t="shared" si="41"/>
        <v/>
      </c>
    </row>
    <row r="981" spans="1:22" s="87" customFormat="1">
      <c r="A981" s="182"/>
      <c r="B981" s="120"/>
      <c r="C981" s="120"/>
      <c r="D981" s="120"/>
      <c r="E981" s="17"/>
      <c r="F981" s="106">
        <v>22501</v>
      </c>
      <c r="G981" s="95" t="s">
        <v>3532</v>
      </c>
      <c r="H981" s="17"/>
      <c r="I981" s="343"/>
      <c r="J981" s="17"/>
      <c r="K981" s="10"/>
      <c r="L981" s="847"/>
      <c r="M981" s="852"/>
      <c r="N981" s="143"/>
      <c r="O981" s="853"/>
      <c r="P981" s="133"/>
      <c r="Q981" s="854"/>
      <c r="R981" s="133"/>
      <c r="S981" s="120"/>
      <c r="U981" s="87" t="str">
        <f t="shared" si="42"/>
        <v/>
      </c>
      <c r="V981" s="87" t="str">
        <f t="shared" si="41"/>
        <v/>
      </c>
    </row>
    <row r="982" spans="1:22" s="87" customFormat="1">
      <c r="A982" s="182"/>
      <c r="B982" s="120"/>
      <c r="C982" s="120"/>
      <c r="D982" s="120"/>
      <c r="E982" s="17"/>
      <c r="F982" s="95" t="s">
        <v>3558</v>
      </c>
      <c r="G982" s="10"/>
      <c r="H982" s="17"/>
      <c r="I982" s="343"/>
      <c r="J982" s="17"/>
      <c r="K982" s="10"/>
      <c r="L982" s="847"/>
      <c r="M982" s="852"/>
      <c r="N982" s="143"/>
      <c r="O982" s="853"/>
      <c r="P982" s="133"/>
      <c r="Q982" s="854"/>
      <c r="R982" s="133"/>
      <c r="S982" s="120"/>
      <c r="U982" s="87" t="str">
        <f t="shared" si="42"/>
        <v/>
      </c>
      <c r="V982" s="87" t="str">
        <f t="shared" si="41"/>
        <v/>
      </c>
    </row>
    <row r="983" spans="1:22" s="87" customFormat="1">
      <c r="A983" s="182"/>
      <c r="B983" s="120"/>
      <c r="C983" s="120"/>
      <c r="D983" s="120"/>
      <c r="E983" s="17"/>
      <c r="F983" s="106">
        <v>17085</v>
      </c>
      <c r="G983" s="10"/>
      <c r="H983" s="17"/>
      <c r="I983" s="343"/>
      <c r="J983" s="17"/>
      <c r="K983" s="10"/>
      <c r="L983" s="847"/>
      <c r="M983" s="852"/>
      <c r="N983" s="143"/>
      <c r="O983" s="853"/>
      <c r="P983" s="133"/>
      <c r="Q983" s="854"/>
      <c r="R983" s="133"/>
      <c r="S983" s="120"/>
      <c r="U983" s="87" t="str">
        <f t="shared" si="42"/>
        <v/>
      </c>
      <c r="V983" s="87" t="str">
        <f t="shared" si="41"/>
        <v/>
      </c>
    </row>
    <row r="984" spans="1:22" s="87" customFormat="1">
      <c r="A984" s="182"/>
      <c r="B984" s="120"/>
      <c r="C984" s="120"/>
      <c r="D984" s="120"/>
      <c r="E984" s="17"/>
      <c r="F984" s="95">
        <v>17216</v>
      </c>
      <c r="G984" s="10"/>
      <c r="H984" s="17"/>
      <c r="I984" s="343"/>
      <c r="J984" s="17"/>
      <c r="K984" s="10"/>
      <c r="L984" s="847"/>
      <c r="M984" s="852"/>
      <c r="N984" s="143"/>
      <c r="O984" s="853"/>
      <c r="P984" s="133"/>
      <c r="Q984" s="854"/>
      <c r="R984" s="133"/>
      <c r="S984" s="120"/>
      <c r="U984" s="87" t="str">
        <f t="shared" si="42"/>
        <v/>
      </c>
      <c r="V984" s="87" t="str">
        <f t="shared" si="41"/>
        <v/>
      </c>
    </row>
    <row r="985" spans="1:22" s="87" customFormat="1">
      <c r="A985" s="182"/>
      <c r="B985" s="120"/>
      <c r="C985" s="120"/>
      <c r="D985" s="120"/>
      <c r="E985" s="17"/>
      <c r="F985" s="95">
        <v>15680</v>
      </c>
      <c r="G985" s="10"/>
      <c r="H985" s="17"/>
      <c r="I985" s="343"/>
      <c r="J985" s="17"/>
      <c r="K985" s="10"/>
      <c r="L985" s="847"/>
      <c r="M985" s="852"/>
      <c r="N985" s="143"/>
      <c r="O985" s="853"/>
      <c r="P985" s="133"/>
      <c r="Q985" s="854"/>
      <c r="R985" s="133"/>
      <c r="S985" s="120"/>
      <c r="U985" s="87" t="str">
        <f t="shared" si="42"/>
        <v/>
      </c>
      <c r="V985" s="87" t="str">
        <f t="shared" si="41"/>
        <v/>
      </c>
    </row>
    <row r="986" spans="1:22" s="87" customFormat="1">
      <c r="A986" s="182"/>
      <c r="B986" s="120"/>
      <c r="C986" s="120"/>
      <c r="D986" s="120"/>
      <c r="E986" s="17"/>
      <c r="F986" s="106" t="s">
        <v>3559</v>
      </c>
      <c r="G986" s="106">
        <v>8946548170</v>
      </c>
      <c r="H986" s="17"/>
      <c r="I986" s="343"/>
      <c r="J986" s="17"/>
      <c r="K986" s="10"/>
      <c r="L986" s="847"/>
      <c r="M986" s="852"/>
      <c r="N986" s="143"/>
      <c r="O986" s="853"/>
      <c r="P986" s="133"/>
      <c r="Q986" s="854"/>
      <c r="R986" s="133"/>
      <c r="S986" s="120"/>
      <c r="U986" s="87" t="str">
        <f t="shared" si="42"/>
        <v/>
      </c>
      <c r="V986" s="87" t="str">
        <f t="shared" si="41"/>
        <v/>
      </c>
    </row>
    <row r="987" spans="1:22" s="87" customFormat="1">
      <c r="A987" s="182"/>
      <c r="B987" s="120"/>
      <c r="C987" s="120"/>
      <c r="D987" s="120"/>
      <c r="E987" s="17"/>
      <c r="F987" s="10" t="s">
        <v>3429</v>
      </c>
      <c r="G987" s="10"/>
      <c r="H987" s="17">
        <v>6</v>
      </c>
      <c r="I987" s="343"/>
      <c r="J987" s="17"/>
      <c r="K987" s="10"/>
      <c r="L987" s="847"/>
      <c r="M987" s="852"/>
      <c r="N987" s="143"/>
      <c r="O987" s="853"/>
      <c r="P987" s="133"/>
      <c r="Q987" s="854"/>
      <c r="R987" s="133"/>
      <c r="S987" s="120"/>
      <c r="U987" s="87" t="str">
        <f t="shared" si="42"/>
        <v/>
      </c>
      <c r="V987" s="87" t="str">
        <f t="shared" si="41"/>
        <v/>
      </c>
    </row>
    <row r="988" spans="1:22" s="87" customFormat="1">
      <c r="A988" s="182"/>
      <c r="B988" s="120"/>
      <c r="C988" s="120"/>
      <c r="D988" s="120"/>
      <c r="E988" s="17"/>
      <c r="F988" s="10" t="s">
        <v>3564</v>
      </c>
      <c r="G988" s="10" t="s">
        <v>3560</v>
      </c>
      <c r="H988" s="17">
        <v>6</v>
      </c>
      <c r="I988" s="343"/>
      <c r="J988" s="17"/>
      <c r="K988" s="10"/>
      <c r="L988" s="847"/>
      <c r="M988" s="852"/>
      <c r="N988" s="143"/>
      <c r="O988" s="853"/>
      <c r="P988" s="133"/>
      <c r="Q988" s="854"/>
      <c r="R988" s="133"/>
      <c r="S988" s="120"/>
      <c r="U988" s="87" t="str">
        <f t="shared" si="42"/>
        <v/>
      </c>
      <c r="V988" s="87" t="str">
        <f t="shared" si="41"/>
        <v/>
      </c>
    </row>
    <row r="989" spans="1:22" s="87" customFormat="1">
      <c r="A989" s="182"/>
      <c r="B989" s="120"/>
      <c r="C989" s="120"/>
      <c r="D989" s="120"/>
      <c r="E989" s="17"/>
      <c r="F989" s="10" t="s">
        <v>3565</v>
      </c>
      <c r="G989" s="10" t="s">
        <v>3551</v>
      </c>
      <c r="H989" s="17">
        <v>10</v>
      </c>
      <c r="I989" s="343"/>
      <c r="J989" s="17"/>
      <c r="K989" s="10"/>
      <c r="L989" s="847"/>
      <c r="M989" s="852"/>
      <c r="N989" s="143"/>
      <c r="O989" s="853"/>
      <c r="P989" s="133"/>
      <c r="Q989" s="854"/>
      <c r="R989" s="133"/>
      <c r="S989" s="120"/>
      <c r="U989" s="87" t="str">
        <f t="shared" si="42"/>
        <v/>
      </c>
      <c r="V989" s="87" t="str">
        <f t="shared" si="41"/>
        <v/>
      </c>
    </row>
    <row r="990" spans="1:22" s="87" customFormat="1">
      <c r="A990" s="182"/>
      <c r="B990" s="120"/>
      <c r="C990" s="120"/>
      <c r="D990" s="120"/>
      <c r="E990" s="17"/>
      <c r="F990" s="106" t="s">
        <v>3566</v>
      </c>
      <c r="G990" s="106" t="s">
        <v>3561</v>
      </c>
      <c r="H990" s="17"/>
      <c r="I990" s="343"/>
      <c r="J990" s="17"/>
      <c r="K990" s="10"/>
      <c r="L990" s="847"/>
      <c r="M990" s="852"/>
      <c r="N990" s="143"/>
      <c r="O990" s="853"/>
      <c r="P990" s="133"/>
      <c r="Q990" s="854"/>
      <c r="R990" s="133"/>
      <c r="S990" s="120"/>
      <c r="U990" s="87" t="str">
        <f t="shared" si="42"/>
        <v/>
      </c>
      <c r="V990" s="87" t="str">
        <f t="shared" si="41"/>
        <v/>
      </c>
    </row>
    <row r="991" spans="1:22" s="87" customFormat="1">
      <c r="A991" s="182"/>
      <c r="B991" s="120"/>
      <c r="C991" s="120"/>
      <c r="D991" s="120"/>
      <c r="E991" s="17"/>
      <c r="F991" s="95" t="s">
        <v>3567</v>
      </c>
      <c r="G991" s="95" t="s">
        <v>3562</v>
      </c>
      <c r="H991" s="17">
        <v>8</v>
      </c>
      <c r="I991" s="343"/>
      <c r="J991" s="17"/>
      <c r="K991" s="10"/>
      <c r="L991" s="847"/>
      <c r="M991" s="852"/>
      <c r="N991" s="143"/>
      <c r="O991" s="853"/>
      <c r="P991" s="133"/>
      <c r="Q991" s="855"/>
      <c r="R991" s="133"/>
      <c r="S991" s="120"/>
      <c r="U991" s="87" t="str">
        <f t="shared" si="42"/>
        <v/>
      </c>
      <c r="V991" s="87" t="str">
        <f t="shared" si="41"/>
        <v/>
      </c>
    </row>
    <row r="992" spans="1:22" s="87" customFormat="1">
      <c r="A992" s="182"/>
      <c r="B992" s="120"/>
      <c r="C992" s="120"/>
      <c r="D992" s="120"/>
      <c r="E992" s="17"/>
      <c r="F992" s="10" t="s">
        <v>3568</v>
      </c>
      <c r="G992" s="10" t="s">
        <v>3563</v>
      </c>
      <c r="H992" s="17">
        <v>20</v>
      </c>
      <c r="I992" s="343"/>
      <c r="J992" s="17"/>
      <c r="K992" s="10"/>
      <c r="L992" s="847"/>
      <c r="M992" s="852"/>
      <c r="N992" s="143"/>
      <c r="O992" s="853"/>
      <c r="P992" s="133"/>
      <c r="Q992" s="854"/>
      <c r="R992" s="133"/>
      <c r="S992" s="120"/>
      <c r="U992" s="87" t="str">
        <f t="shared" si="42"/>
        <v/>
      </c>
      <c r="V992" s="87" t="str">
        <f t="shared" si="41"/>
        <v/>
      </c>
    </row>
    <row r="993" spans="1:22" s="87" customFormat="1">
      <c r="A993" s="182"/>
      <c r="B993" s="120"/>
      <c r="C993" s="120"/>
      <c r="D993" s="120"/>
      <c r="E993" s="17"/>
      <c r="F993" s="10" t="s">
        <v>3569</v>
      </c>
      <c r="G993" s="10" t="s">
        <v>3434</v>
      </c>
      <c r="H993" s="17">
        <v>18</v>
      </c>
      <c r="I993" s="343"/>
      <c r="J993" s="17"/>
      <c r="K993" s="10"/>
      <c r="L993" s="847"/>
      <c r="M993" s="852"/>
      <c r="N993" s="143"/>
      <c r="O993" s="853"/>
      <c r="P993" s="133"/>
      <c r="Q993" s="854"/>
      <c r="R993" s="133"/>
      <c r="S993" s="120"/>
      <c r="U993" s="87" t="str">
        <f t="shared" si="42"/>
        <v/>
      </c>
      <c r="V993" s="87" t="str">
        <f t="shared" si="41"/>
        <v/>
      </c>
    </row>
    <row r="994" spans="1:22" s="87" customFormat="1">
      <c r="A994" s="182"/>
      <c r="B994" s="120"/>
      <c r="C994" s="120"/>
      <c r="D994" s="120"/>
      <c r="E994" s="17"/>
      <c r="F994" s="10" t="s">
        <v>4069</v>
      </c>
      <c r="G994" s="10"/>
      <c r="H994" s="17">
        <v>2</v>
      </c>
      <c r="I994" s="343"/>
      <c r="J994" s="17"/>
      <c r="K994" s="10"/>
      <c r="L994" s="847"/>
      <c r="M994" s="852"/>
      <c r="N994" s="143"/>
      <c r="O994" s="853"/>
      <c r="P994" s="133"/>
      <c r="Q994" s="854"/>
      <c r="R994" s="133"/>
      <c r="S994" s="120"/>
      <c r="U994" s="87" t="str">
        <f t="shared" si="42"/>
        <v/>
      </c>
      <c r="V994" s="87" t="str">
        <f t="shared" si="41"/>
        <v/>
      </c>
    </row>
    <row r="995" spans="1:22" s="87" customFormat="1">
      <c r="A995" s="182"/>
      <c r="B995" s="120"/>
      <c r="C995" s="120"/>
      <c r="D995" s="120"/>
      <c r="E995" s="17"/>
      <c r="F995" s="10">
        <v>9497345</v>
      </c>
      <c r="G995" s="10"/>
      <c r="H995" s="17">
        <v>2</v>
      </c>
      <c r="I995" s="343"/>
      <c r="J995" s="17"/>
      <c r="K995" s="10"/>
      <c r="L995" s="847"/>
      <c r="M995" s="852"/>
      <c r="N995" s="143"/>
      <c r="O995" s="853"/>
      <c r="P995" s="133"/>
      <c r="Q995" s="854"/>
      <c r="R995" s="133"/>
      <c r="S995" s="120"/>
    </row>
    <row r="996" spans="1:22" s="87" customFormat="1">
      <c r="A996" s="182"/>
      <c r="B996" s="120"/>
      <c r="C996" s="120"/>
      <c r="D996" s="120"/>
      <c r="E996" s="17"/>
      <c r="F996" s="10"/>
      <c r="G996" s="10"/>
      <c r="H996" s="17"/>
      <c r="I996" s="343"/>
      <c r="J996" s="17"/>
      <c r="K996" s="10"/>
      <c r="L996" s="847"/>
      <c r="M996" s="852"/>
      <c r="N996" s="143"/>
      <c r="O996" s="853"/>
      <c r="P996" s="133"/>
      <c r="Q996" s="854"/>
      <c r="R996" s="133"/>
      <c r="S996" s="120"/>
    </row>
    <row r="997" spans="1:22" s="87" customFormat="1">
      <c r="A997" s="182"/>
      <c r="B997" s="120"/>
      <c r="C997" s="120"/>
      <c r="D997" s="120"/>
      <c r="E997" s="17"/>
      <c r="F997" s="10"/>
      <c r="G997" s="10"/>
      <c r="H997" s="17"/>
      <c r="I997" s="343"/>
      <c r="J997" s="17"/>
      <c r="K997" s="10"/>
      <c r="L997" s="847"/>
      <c r="M997" s="852"/>
      <c r="N997" s="143"/>
      <c r="O997" s="853"/>
      <c r="P997" s="133"/>
      <c r="Q997" s="854"/>
      <c r="R997" s="133"/>
      <c r="S997" s="120"/>
      <c r="U997" s="87" t="str">
        <f t="shared" si="42"/>
        <v/>
      </c>
      <c r="V997" s="87" t="str">
        <f t="shared" si="41"/>
        <v/>
      </c>
    </row>
    <row r="998" spans="1:22" s="87" customFormat="1">
      <c r="A998" s="182"/>
      <c r="B998" s="120"/>
      <c r="C998" s="120"/>
      <c r="D998" s="120"/>
      <c r="E998" s="840" t="s">
        <v>3537</v>
      </c>
      <c r="F998" s="95">
        <v>7122</v>
      </c>
      <c r="G998" s="10">
        <v>6342</v>
      </c>
      <c r="H998" s="17"/>
      <c r="I998" s="845"/>
      <c r="J998" s="17"/>
      <c r="K998" s="10"/>
      <c r="L998" s="847"/>
      <c r="M998" s="852"/>
      <c r="N998" s="143"/>
      <c r="O998" s="853"/>
      <c r="P998" s="133"/>
      <c r="Q998" s="854"/>
      <c r="R998" s="133"/>
      <c r="S998" s="120"/>
      <c r="U998" s="87" t="str">
        <f t="shared" si="42"/>
        <v>unt/ gea</v>
      </c>
      <c r="V998" s="87" t="str">
        <f t="shared" si="41"/>
        <v/>
      </c>
    </row>
    <row r="999" spans="1:22" s="87" customFormat="1">
      <c r="A999" s="182"/>
      <c r="B999" s="120"/>
      <c r="C999" s="120"/>
      <c r="D999" s="120"/>
      <c r="E999" s="17"/>
      <c r="F999" s="10">
        <v>5351</v>
      </c>
      <c r="G999" s="10">
        <v>3115</v>
      </c>
      <c r="H999" s="17"/>
      <c r="I999" s="871">
        <v>5374</v>
      </c>
      <c r="J999" s="17"/>
      <c r="K999" s="10"/>
      <c r="L999" s="847"/>
      <c r="M999" s="852"/>
      <c r="N999" s="143"/>
      <c r="O999" s="853"/>
      <c r="P999" s="133"/>
      <c r="Q999" s="854"/>
      <c r="R999" s="133"/>
      <c r="S999" s="120"/>
      <c r="U999" s="87" t="str">
        <f t="shared" ref="U999:U1033" si="43">MID(E999,3,8)</f>
        <v/>
      </c>
      <c r="V999" s="87" t="str">
        <f t="shared" ref="V999:V1019" si="44">IF(LEN(U999)=4,"ENG MNT", "")</f>
        <v/>
      </c>
    </row>
    <row r="1000" spans="1:22" s="87" customFormat="1">
      <c r="A1000" s="182"/>
      <c r="B1000" s="120"/>
      <c r="C1000" s="120"/>
      <c r="D1000" s="120"/>
      <c r="E1000" s="17"/>
      <c r="F1000" s="106">
        <v>2648</v>
      </c>
      <c r="G1000" s="10"/>
      <c r="H1000" s="17"/>
      <c r="I1000" s="871">
        <v>2866</v>
      </c>
      <c r="J1000" s="17"/>
      <c r="K1000" s="10"/>
      <c r="L1000" s="847"/>
      <c r="M1000" s="852"/>
      <c r="N1000" s="143"/>
      <c r="O1000" s="853"/>
      <c r="P1000" s="133"/>
      <c r="Q1000" s="854"/>
      <c r="R1000" s="133"/>
      <c r="S1000" s="120"/>
      <c r="U1000" s="87" t="str">
        <f t="shared" si="43"/>
        <v/>
      </c>
      <c r="V1000" s="87" t="str">
        <f t="shared" si="44"/>
        <v/>
      </c>
    </row>
    <row r="1001" spans="1:22" s="87" customFormat="1">
      <c r="A1001" s="182"/>
      <c r="B1001" s="120"/>
      <c r="C1001" s="120"/>
      <c r="D1001" s="120"/>
      <c r="E1001" s="17"/>
      <c r="F1001" s="106">
        <v>2650</v>
      </c>
      <c r="G1001" s="10"/>
      <c r="H1001" s="17"/>
      <c r="I1001" s="871">
        <v>5354</v>
      </c>
      <c r="J1001" s="17"/>
      <c r="K1001" s="10"/>
      <c r="L1001" s="847"/>
      <c r="M1001" s="852"/>
      <c r="N1001" s="143"/>
      <c r="O1001" s="853"/>
      <c r="P1001" s="133"/>
      <c r="Q1001" s="854"/>
      <c r="R1001" s="133"/>
      <c r="S1001" s="120"/>
      <c r="U1001" s="87" t="str">
        <f t="shared" si="43"/>
        <v/>
      </c>
      <c r="V1001" s="87" t="str">
        <f t="shared" si="44"/>
        <v/>
      </c>
    </row>
    <row r="1002" spans="1:22" s="87" customFormat="1">
      <c r="A1002" s="182"/>
      <c r="B1002" s="120"/>
      <c r="C1002" s="120"/>
      <c r="D1002" s="120"/>
      <c r="E1002" s="17"/>
      <c r="F1002" s="106" t="s">
        <v>3636</v>
      </c>
      <c r="G1002" s="10"/>
      <c r="H1002" s="17"/>
      <c r="I1002" s="871">
        <v>62046</v>
      </c>
      <c r="J1002" s="17"/>
      <c r="K1002" s="10"/>
      <c r="L1002" s="847"/>
      <c r="M1002" s="852"/>
      <c r="N1002" s="143"/>
      <c r="O1002" s="853"/>
      <c r="P1002" s="133"/>
      <c r="Q1002" s="854"/>
      <c r="R1002" s="133"/>
      <c r="S1002" s="120"/>
      <c r="U1002" s="87" t="str">
        <f t="shared" si="43"/>
        <v/>
      </c>
      <c r="V1002" s="87" t="str">
        <f t="shared" si="44"/>
        <v/>
      </c>
    </row>
    <row r="1003" spans="1:22" s="87" customFormat="1">
      <c r="A1003" s="182"/>
      <c r="B1003" s="120"/>
      <c r="C1003" s="120"/>
      <c r="D1003" s="120"/>
      <c r="E1003" s="17"/>
      <c r="F1003" s="106" t="s">
        <v>3533</v>
      </c>
      <c r="G1003" s="10"/>
      <c r="H1003" s="17"/>
      <c r="I1003" s="871">
        <v>5455</v>
      </c>
      <c r="J1003" s="17"/>
      <c r="K1003" s="10"/>
      <c r="L1003" s="847"/>
      <c r="M1003" s="852"/>
      <c r="N1003" s="143"/>
      <c r="O1003" s="853"/>
      <c r="P1003" s="133"/>
      <c r="Q1003" s="854"/>
      <c r="R1003" s="133"/>
      <c r="S1003" s="120"/>
      <c r="U1003" s="87" t="str">
        <f t="shared" si="43"/>
        <v/>
      </c>
      <c r="V1003" s="87" t="str">
        <f t="shared" si="44"/>
        <v/>
      </c>
    </row>
    <row r="1004" spans="1:22" s="87" customFormat="1">
      <c r="A1004" s="182"/>
      <c r="B1004" s="120"/>
      <c r="C1004" s="120"/>
      <c r="D1004" s="120"/>
      <c r="E1004" s="17"/>
      <c r="F1004" s="106">
        <v>4628</v>
      </c>
      <c r="G1004" s="106">
        <v>9281</v>
      </c>
      <c r="H1004" s="17"/>
      <c r="I1004" s="343">
        <v>5341</v>
      </c>
      <c r="J1004" s="17"/>
      <c r="K1004" s="10"/>
      <c r="L1004" s="847"/>
      <c r="M1004" s="852"/>
      <c r="N1004" s="143"/>
      <c r="O1004" s="853"/>
      <c r="P1004" s="133"/>
      <c r="Q1004" s="854"/>
      <c r="R1004" s="133"/>
      <c r="S1004" s="120"/>
      <c r="U1004" s="87" t="str">
        <f t="shared" si="43"/>
        <v/>
      </c>
      <c r="V1004" s="87" t="str">
        <f t="shared" si="44"/>
        <v/>
      </c>
    </row>
    <row r="1005" spans="1:22" s="87" customFormat="1">
      <c r="A1005" s="182"/>
      <c r="B1005" s="120"/>
      <c r="C1005" s="120"/>
      <c r="D1005" s="120"/>
      <c r="E1005" s="17"/>
      <c r="F1005" s="106">
        <v>62078</v>
      </c>
      <c r="G1005" s="10"/>
      <c r="H1005" s="17"/>
      <c r="I1005" s="343" t="s">
        <v>4497</v>
      </c>
      <c r="J1005" s="17"/>
      <c r="K1005" s="10"/>
      <c r="L1005" s="847"/>
      <c r="M1005" s="852"/>
      <c r="N1005" s="143"/>
      <c r="O1005" s="853"/>
      <c r="P1005" s="133"/>
      <c r="Q1005" s="854"/>
      <c r="R1005" s="133"/>
      <c r="S1005" s="120"/>
      <c r="U1005" s="87" t="str">
        <f t="shared" si="43"/>
        <v/>
      </c>
      <c r="V1005" s="87" t="str">
        <f t="shared" si="44"/>
        <v/>
      </c>
    </row>
    <row r="1006" spans="1:22" s="87" customFormat="1">
      <c r="A1006" s="182"/>
      <c r="B1006" s="120"/>
      <c r="C1006" s="120"/>
      <c r="D1006" s="120"/>
      <c r="E1006" s="17"/>
      <c r="F1006" s="95">
        <v>8960</v>
      </c>
      <c r="G1006" s="10"/>
      <c r="H1006" s="17"/>
      <c r="I1006" s="343">
        <v>6936</v>
      </c>
      <c r="J1006" s="17"/>
      <c r="K1006" s="10"/>
      <c r="L1006" s="847"/>
      <c r="M1006" s="852"/>
      <c r="N1006" s="143"/>
      <c r="O1006" s="853"/>
      <c r="P1006" s="133"/>
      <c r="Q1006" s="854"/>
      <c r="R1006" s="133"/>
      <c r="S1006" s="120"/>
      <c r="U1006" s="87" t="str">
        <f t="shared" si="43"/>
        <v/>
      </c>
      <c r="V1006" s="87" t="str">
        <f t="shared" si="44"/>
        <v/>
      </c>
    </row>
    <row r="1007" spans="1:22" s="87" customFormat="1">
      <c r="A1007" s="182"/>
      <c r="B1007" s="120"/>
      <c r="C1007" s="120"/>
      <c r="D1007" s="120"/>
      <c r="E1007" s="17"/>
      <c r="F1007" s="10" t="s">
        <v>2992</v>
      </c>
      <c r="G1007" s="10"/>
      <c r="H1007" s="17"/>
      <c r="I1007" s="343" t="s">
        <v>4502</v>
      </c>
      <c r="J1007" s="17"/>
      <c r="K1007" s="10"/>
      <c r="L1007" s="847"/>
      <c r="M1007" s="852"/>
      <c r="N1007" s="143"/>
      <c r="O1007" s="853"/>
      <c r="P1007" s="133"/>
      <c r="Q1007" s="854"/>
      <c r="R1007" s="133"/>
      <c r="S1007" s="120"/>
      <c r="U1007" s="87" t="str">
        <f t="shared" si="43"/>
        <v/>
      </c>
      <c r="V1007" s="87" t="str">
        <f t="shared" si="44"/>
        <v/>
      </c>
    </row>
    <row r="1008" spans="1:22" s="87" customFormat="1">
      <c r="A1008" s="182"/>
      <c r="B1008" s="120"/>
      <c r="C1008" s="120"/>
      <c r="D1008" s="120"/>
      <c r="E1008" s="17"/>
      <c r="F1008" s="95" t="s">
        <v>4429</v>
      </c>
      <c r="G1008" s="10"/>
      <c r="H1008" s="17"/>
      <c r="I1008" s="343">
        <v>5548</v>
      </c>
      <c r="J1008" s="17"/>
      <c r="K1008" s="10"/>
      <c r="L1008" s="847"/>
      <c r="M1008" s="852"/>
      <c r="N1008" s="143"/>
      <c r="O1008" s="853"/>
      <c r="P1008" s="133"/>
      <c r="Q1008" s="854"/>
      <c r="R1008" s="133"/>
      <c r="S1008" s="120"/>
      <c r="U1008" s="87" t="str">
        <f t="shared" si="43"/>
        <v/>
      </c>
      <c r="V1008" s="87" t="str">
        <f t="shared" si="44"/>
        <v/>
      </c>
    </row>
    <row r="1009" spans="1:22" s="87" customFormat="1">
      <c r="A1009" s="182"/>
      <c r="B1009" s="120"/>
      <c r="C1009" s="120"/>
      <c r="D1009" s="120"/>
      <c r="E1009" s="17"/>
      <c r="F1009" s="106">
        <v>3169</v>
      </c>
      <c r="G1009" s="106">
        <v>5406</v>
      </c>
      <c r="H1009" s="17"/>
      <c r="I1009" s="343">
        <v>5357</v>
      </c>
      <c r="J1009" s="17" t="s">
        <v>4504</v>
      </c>
      <c r="K1009" s="10"/>
      <c r="L1009" s="847"/>
      <c r="M1009" s="852"/>
      <c r="N1009" s="143"/>
      <c r="O1009" s="853"/>
      <c r="P1009" s="133"/>
      <c r="Q1009" s="854"/>
      <c r="R1009" s="133"/>
      <c r="S1009" s="120"/>
      <c r="U1009" s="87" t="str">
        <f t="shared" si="43"/>
        <v/>
      </c>
      <c r="V1009" s="87" t="str">
        <f t="shared" si="44"/>
        <v/>
      </c>
    </row>
    <row r="1010" spans="1:22" s="87" customFormat="1">
      <c r="A1010" s="182"/>
      <c r="B1010" s="120"/>
      <c r="C1010" s="120"/>
      <c r="D1010" s="120"/>
      <c r="E1010" s="17"/>
      <c r="F1010" s="106">
        <v>7295</v>
      </c>
      <c r="G1010" s="10"/>
      <c r="H1010" s="17"/>
      <c r="I1010" s="343">
        <v>5292</v>
      </c>
      <c r="J1010" s="17"/>
      <c r="K1010" s="10"/>
      <c r="L1010" s="847"/>
      <c r="M1010" s="852"/>
      <c r="N1010" s="143"/>
      <c r="O1010" s="853"/>
      <c r="P1010" s="133"/>
      <c r="Q1010" s="854"/>
      <c r="R1010" s="133"/>
      <c r="S1010" s="120"/>
      <c r="U1010" s="87" t="str">
        <f t="shared" si="43"/>
        <v/>
      </c>
      <c r="V1010" s="87" t="str">
        <f t="shared" si="44"/>
        <v/>
      </c>
    </row>
    <row r="1011" spans="1:22" s="87" customFormat="1">
      <c r="A1011" s="182"/>
      <c r="B1011" s="120"/>
      <c r="C1011" s="120"/>
      <c r="D1011" s="120"/>
      <c r="E1011" s="17"/>
      <c r="F1011" s="95">
        <v>6340</v>
      </c>
      <c r="G1011" s="10"/>
      <c r="H1011" s="17">
        <v>2</v>
      </c>
      <c r="I1011" s="343">
        <v>2906</v>
      </c>
      <c r="J1011" s="17" t="s">
        <v>4562</v>
      </c>
      <c r="K1011" s="10"/>
      <c r="L1011" s="847"/>
      <c r="M1011" s="852"/>
      <c r="N1011" s="143"/>
      <c r="O1011" s="853"/>
      <c r="P1011" s="133"/>
      <c r="Q1011" s="854"/>
      <c r="R1011" s="133"/>
      <c r="S1011" s="120"/>
      <c r="U1011" s="87" t="str">
        <f t="shared" si="43"/>
        <v/>
      </c>
      <c r="V1011" s="87" t="str">
        <f t="shared" si="44"/>
        <v/>
      </c>
    </row>
    <row r="1012" spans="1:22" s="87" customFormat="1">
      <c r="A1012" s="182"/>
      <c r="B1012" s="120"/>
      <c r="C1012" s="120"/>
      <c r="D1012" s="120"/>
      <c r="E1012" s="17"/>
      <c r="F1012" s="106" t="s">
        <v>4051</v>
      </c>
      <c r="G1012" s="10"/>
      <c r="H1012" s="17"/>
      <c r="I1012" s="343"/>
      <c r="J1012" s="17"/>
      <c r="K1012" s="10"/>
      <c r="L1012" s="847"/>
      <c r="M1012" s="852"/>
      <c r="N1012" s="143"/>
      <c r="O1012" s="853"/>
      <c r="P1012" s="133"/>
      <c r="Q1012" s="854"/>
      <c r="R1012" s="133"/>
      <c r="S1012" s="120"/>
      <c r="U1012" s="87" t="str">
        <f t="shared" si="43"/>
        <v/>
      </c>
      <c r="V1012" s="87" t="str">
        <f t="shared" si="44"/>
        <v/>
      </c>
    </row>
    <row r="1013" spans="1:22" s="87" customFormat="1">
      <c r="A1013" s="182"/>
      <c r="B1013" s="120"/>
      <c r="C1013" s="120"/>
      <c r="D1013" s="120"/>
      <c r="E1013" s="17"/>
      <c r="F1013" s="10" t="s">
        <v>3534</v>
      </c>
      <c r="G1013" s="10"/>
      <c r="H1013" s="17"/>
      <c r="I1013" s="343"/>
      <c r="J1013" s="17"/>
      <c r="K1013" s="10"/>
      <c r="L1013" s="847"/>
      <c r="M1013" s="852"/>
      <c r="N1013" s="143"/>
      <c r="O1013" s="853"/>
      <c r="P1013" s="133"/>
      <c r="Q1013" s="854"/>
      <c r="R1013" s="133"/>
      <c r="S1013" s="120"/>
      <c r="U1013" s="87" t="str">
        <f t="shared" si="43"/>
        <v/>
      </c>
      <c r="V1013" s="87" t="str">
        <f t="shared" si="44"/>
        <v/>
      </c>
    </row>
    <row r="1014" spans="1:22" s="87" customFormat="1">
      <c r="A1014" s="182"/>
      <c r="B1014" s="120"/>
      <c r="C1014" s="120"/>
      <c r="D1014" s="120"/>
      <c r="E1014" s="17"/>
      <c r="F1014" s="106" t="s">
        <v>3637</v>
      </c>
      <c r="G1014" s="95"/>
      <c r="H1014" s="95"/>
      <c r="I1014" s="95"/>
      <c r="J1014" s="95"/>
      <c r="K1014" s="10"/>
      <c r="L1014" s="847"/>
      <c r="M1014" s="852"/>
      <c r="N1014" s="143"/>
      <c r="O1014" s="853"/>
      <c r="P1014" s="133"/>
      <c r="Q1014" s="854"/>
      <c r="R1014" s="133"/>
      <c r="S1014" s="120"/>
      <c r="U1014" s="87" t="str">
        <f t="shared" si="43"/>
        <v/>
      </c>
      <c r="V1014" s="87" t="str">
        <f t="shared" si="44"/>
        <v/>
      </c>
    </row>
    <row r="1015" spans="1:22" s="87" customFormat="1">
      <c r="A1015" s="182"/>
      <c r="B1015" s="120"/>
      <c r="C1015" s="120"/>
      <c r="D1015" s="120"/>
      <c r="E1015" s="17"/>
      <c r="F1015" s="95"/>
      <c r="G1015" s="95"/>
      <c r="H1015" s="95"/>
      <c r="I1015" s="845"/>
      <c r="J1015" s="95"/>
      <c r="K1015" s="10"/>
      <c r="L1015" s="847"/>
      <c r="M1015" s="852"/>
      <c r="N1015" s="143"/>
      <c r="O1015" s="853"/>
      <c r="P1015" s="133"/>
      <c r="Q1015" s="854"/>
      <c r="R1015" s="133"/>
      <c r="S1015" s="120"/>
      <c r="U1015" s="87" t="str">
        <f t="shared" si="43"/>
        <v/>
      </c>
      <c r="V1015" s="87" t="str">
        <f t="shared" si="44"/>
        <v/>
      </c>
    </row>
    <row r="1016" spans="1:22" s="87" customFormat="1">
      <c r="A1016" s="182"/>
      <c r="B1016" s="120"/>
      <c r="C1016" s="120"/>
      <c r="D1016" s="120"/>
      <c r="E1016" s="17"/>
      <c r="F1016" s="106" t="s">
        <v>1995</v>
      </c>
      <c r="G1016" s="106"/>
      <c r="H1016" s="106"/>
      <c r="I1016" s="343"/>
      <c r="J1016" s="17"/>
      <c r="K1016" s="10"/>
      <c r="L1016" s="847"/>
      <c r="M1016" s="852"/>
      <c r="N1016" s="143"/>
      <c r="O1016" s="853"/>
      <c r="P1016" s="133"/>
      <c r="Q1016" s="854"/>
      <c r="R1016" s="133"/>
      <c r="S1016" s="120"/>
      <c r="U1016" s="87" t="str">
        <f t="shared" si="43"/>
        <v/>
      </c>
      <c r="V1016" s="87" t="str">
        <f t="shared" si="44"/>
        <v/>
      </c>
    </row>
    <row r="1017" spans="1:22" s="87" customFormat="1">
      <c r="A1017" s="182"/>
      <c r="B1017" s="120"/>
      <c r="C1017" s="120"/>
      <c r="D1017" s="120"/>
      <c r="E1017" s="17"/>
      <c r="F1017" s="95" t="s">
        <v>3509</v>
      </c>
      <c r="G1017" s="10"/>
      <c r="H1017" s="17">
        <v>10</v>
      </c>
      <c r="I1017" s="343"/>
      <c r="J1017" s="17"/>
      <c r="K1017" s="10"/>
      <c r="L1017" s="847"/>
      <c r="M1017" s="852"/>
      <c r="N1017" s="143"/>
      <c r="O1017" s="853"/>
      <c r="P1017" s="133"/>
      <c r="Q1017" s="854"/>
      <c r="R1017" s="133"/>
      <c r="S1017" s="120"/>
      <c r="U1017" s="87" t="str">
        <f t="shared" si="43"/>
        <v/>
      </c>
      <c r="V1017" s="87" t="str">
        <f t="shared" si="44"/>
        <v/>
      </c>
    </row>
    <row r="1018" spans="1:22" s="87" customFormat="1">
      <c r="A1018" s="182"/>
      <c r="B1018" s="120"/>
      <c r="C1018" s="120"/>
      <c r="D1018" s="120"/>
      <c r="E1018" s="17"/>
      <c r="F1018" s="95" t="s">
        <v>3535</v>
      </c>
      <c r="G1018" s="10" t="s">
        <v>3536</v>
      </c>
      <c r="H1018" s="17">
        <v>30</v>
      </c>
      <c r="I1018" s="343"/>
      <c r="J1018" s="17"/>
      <c r="K1018" s="10"/>
      <c r="L1018" s="847"/>
      <c r="M1018" s="852"/>
      <c r="N1018" s="143"/>
      <c r="O1018" s="853"/>
      <c r="P1018" s="133"/>
      <c r="Q1018" s="854"/>
      <c r="R1018" s="133"/>
      <c r="S1018" s="120"/>
      <c r="U1018" s="87" t="str">
        <f t="shared" si="43"/>
        <v/>
      </c>
      <c r="V1018" s="87" t="str">
        <f t="shared" si="44"/>
        <v/>
      </c>
    </row>
    <row r="1019" spans="1:22" s="87" customFormat="1">
      <c r="A1019" s="182"/>
      <c r="B1019" s="120"/>
      <c r="C1019" s="120"/>
      <c r="D1019" s="120"/>
      <c r="E1019" s="17"/>
      <c r="F1019" s="10" t="s">
        <v>2918</v>
      </c>
      <c r="G1019" s="10" t="s">
        <v>2001</v>
      </c>
      <c r="H1019" s="17"/>
      <c r="I1019" s="343"/>
      <c r="J1019" s="17"/>
      <c r="K1019" s="10"/>
      <c r="L1019" s="847"/>
      <c r="M1019" s="852"/>
      <c r="N1019" s="143"/>
      <c r="O1019" s="853"/>
      <c r="P1019" s="133"/>
      <c r="Q1019" s="854"/>
      <c r="R1019" s="133"/>
      <c r="S1019" s="120"/>
      <c r="U1019" s="87" t="str">
        <f t="shared" si="43"/>
        <v/>
      </c>
      <c r="V1019" s="87" t="str">
        <f t="shared" si="44"/>
        <v/>
      </c>
    </row>
    <row r="1020" spans="1:22" s="87" customFormat="1">
      <c r="A1020" s="182"/>
      <c r="B1020" s="120"/>
      <c r="C1020" s="120"/>
      <c r="D1020" s="120"/>
      <c r="E1020" s="17"/>
      <c r="F1020" s="10" t="s">
        <v>2034</v>
      </c>
      <c r="G1020" s="10"/>
      <c r="H1020" s="17">
        <v>30</v>
      </c>
      <c r="I1020" s="343"/>
      <c r="J1020" s="17"/>
      <c r="K1020" s="10"/>
      <c r="L1020" s="847"/>
      <c r="M1020" s="852"/>
      <c r="N1020" s="143"/>
      <c r="O1020" s="853"/>
      <c r="P1020" s="133"/>
      <c r="Q1020" s="854"/>
      <c r="R1020" s="133"/>
      <c r="S1020" s="120"/>
      <c r="U1020" s="87" t="str">
        <f t="shared" si="43"/>
        <v/>
      </c>
    </row>
    <row r="1021" spans="1:22" s="87" customFormat="1">
      <c r="A1021" s="182"/>
      <c r="B1021" s="120"/>
      <c r="C1021" s="120"/>
      <c r="D1021" s="120"/>
      <c r="E1021" s="17"/>
      <c r="F1021" s="10" t="s">
        <v>3538</v>
      </c>
      <c r="G1021" s="10"/>
      <c r="H1021" s="17">
        <v>30</v>
      </c>
      <c r="I1021" s="343"/>
      <c r="J1021" s="17"/>
      <c r="K1021" s="10"/>
      <c r="L1021" s="847"/>
      <c r="M1021" s="852"/>
      <c r="N1021" s="143"/>
      <c r="O1021" s="853"/>
      <c r="P1021" s="133"/>
      <c r="Q1021" s="854"/>
      <c r="R1021" s="133"/>
      <c r="S1021" s="120"/>
      <c r="U1021" s="87" t="str">
        <f t="shared" si="43"/>
        <v/>
      </c>
    </row>
    <row r="1022" spans="1:22" s="87" customFormat="1">
      <c r="A1022" s="182"/>
      <c r="B1022" s="120"/>
      <c r="C1022" s="120"/>
      <c r="D1022" s="120"/>
      <c r="E1022" s="17"/>
      <c r="F1022" s="10" t="s">
        <v>3510</v>
      </c>
      <c r="G1022" s="10"/>
      <c r="H1022" s="17">
        <v>33</v>
      </c>
      <c r="I1022" s="343"/>
      <c r="J1022" s="17"/>
      <c r="K1022" s="10"/>
      <c r="L1022" s="847"/>
      <c r="M1022" s="852"/>
      <c r="N1022" s="143"/>
      <c r="O1022" s="853"/>
      <c r="P1022" s="133"/>
      <c r="Q1022" s="854"/>
      <c r="R1022" s="133"/>
      <c r="S1022" s="120"/>
      <c r="U1022" s="87" t="str">
        <f t="shared" si="43"/>
        <v/>
      </c>
    </row>
    <row r="1023" spans="1:22" s="87" customFormat="1">
      <c r="A1023" s="182"/>
      <c r="B1023" s="120"/>
      <c r="C1023" s="120"/>
      <c r="D1023" s="120"/>
      <c r="E1023" s="17"/>
      <c r="F1023" s="10" t="s">
        <v>3509</v>
      </c>
      <c r="G1023" s="10"/>
      <c r="H1023" s="17">
        <v>10</v>
      </c>
      <c r="I1023" s="343"/>
      <c r="J1023" s="17"/>
      <c r="K1023" s="10"/>
      <c r="L1023" s="847"/>
      <c r="M1023" s="852"/>
      <c r="N1023" s="143"/>
      <c r="O1023" s="853"/>
      <c r="P1023" s="133"/>
      <c r="Q1023" s="854"/>
      <c r="R1023" s="133"/>
      <c r="S1023" s="120"/>
      <c r="U1023" s="87" t="str">
        <f t="shared" si="43"/>
        <v/>
      </c>
    </row>
    <row r="1024" spans="1:22" s="127" customFormat="1">
      <c r="A1024" s="880"/>
      <c r="B1024" s="888"/>
      <c r="C1024" s="888"/>
      <c r="D1024" s="888"/>
      <c r="E1024" s="106"/>
      <c r="F1024" s="106" t="s">
        <v>3599</v>
      </c>
      <c r="G1024" s="106"/>
      <c r="H1024" s="106" t="s">
        <v>1978</v>
      </c>
      <c r="I1024" s="871"/>
      <c r="J1024" s="106"/>
      <c r="K1024" s="106"/>
      <c r="L1024" s="936"/>
      <c r="M1024" s="937"/>
      <c r="N1024" s="938"/>
      <c r="O1024" s="939"/>
      <c r="P1024" s="887"/>
      <c r="Q1024" s="940"/>
      <c r="R1024" s="887"/>
      <c r="S1024" s="888"/>
      <c r="U1024" s="127" t="str">
        <f t="shared" si="43"/>
        <v/>
      </c>
    </row>
    <row r="1025" spans="1:21" s="87" customFormat="1">
      <c r="A1025" s="182"/>
      <c r="B1025" s="120"/>
      <c r="C1025" s="120"/>
      <c r="D1025" s="120"/>
      <c r="E1025" s="17"/>
      <c r="F1025" s="10" t="s">
        <v>4496</v>
      </c>
      <c r="G1025" s="10"/>
      <c r="H1025" s="17">
        <v>3</v>
      </c>
      <c r="I1025" s="343"/>
      <c r="J1025" s="17"/>
      <c r="K1025" s="10"/>
      <c r="L1025" s="847"/>
      <c r="M1025" s="852"/>
      <c r="N1025" s="143"/>
      <c r="O1025" s="853"/>
      <c r="P1025" s="133"/>
      <c r="Q1025" s="854"/>
      <c r="R1025" s="133"/>
      <c r="S1025" s="120"/>
      <c r="U1025" s="87" t="str">
        <f t="shared" si="43"/>
        <v/>
      </c>
    </row>
    <row r="1026" spans="1:21" s="87" customFormat="1">
      <c r="A1026" s="182"/>
      <c r="B1026" s="120"/>
      <c r="C1026" s="120"/>
      <c r="D1026" s="120"/>
      <c r="E1026" s="17" t="s">
        <v>3622</v>
      </c>
      <c r="F1026" s="95" t="s">
        <v>3621</v>
      </c>
      <c r="G1026" s="10"/>
      <c r="H1026" s="17">
        <v>15</v>
      </c>
      <c r="I1026" s="343"/>
      <c r="J1026" s="17"/>
      <c r="K1026" s="10"/>
      <c r="L1026" s="847"/>
      <c r="M1026" s="852"/>
      <c r="N1026" s="143"/>
      <c r="O1026" s="853"/>
      <c r="P1026" s="133"/>
      <c r="Q1026" s="854"/>
      <c r="R1026" s="133"/>
      <c r="S1026" s="120"/>
      <c r="U1026" s="87" t="str">
        <f t="shared" si="43"/>
        <v>03</v>
      </c>
    </row>
    <row r="1027" spans="1:21" s="87" customFormat="1">
      <c r="A1027" s="182"/>
      <c r="B1027" s="120"/>
      <c r="C1027" s="120"/>
      <c r="D1027" s="120"/>
      <c r="E1027" s="17"/>
      <c r="F1027" s="106" t="s">
        <v>3638</v>
      </c>
      <c r="G1027" s="10"/>
      <c r="H1027" s="17"/>
      <c r="I1027" s="343"/>
      <c r="J1027" s="17"/>
      <c r="K1027" s="10"/>
      <c r="L1027" s="847"/>
      <c r="M1027" s="852"/>
      <c r="N1027" s="143"/>
      <c r="O1027" s="853"/>
      <c r="P1027" s="133"/>
      <c r="Q1027" s="854"/>
      <c r="R1027" s="133"/>
      <c r="S1027" s="120"/>
      <c r="U1027" s="87" t="str">
        <f t="shared" si="43"/>
        <v/>
      </c>
    </row>
    <row r="1028" spans="1:21" s="87" customFormat="1">
      <c r="A1028" s="182"/>
      <c r="B1028" s="120"/>
      <c r="C1028" s="120"/>
      <c r="D1028" s="120"/>
      <c r="E1028" s="17"/>
      <c r="F1028" s="106" t="s">
        <v>3639</v>
      </c>
      <c r="G1028" s="10"/>
      <c r="H1028" s="17"/>
      <c r="I1028" s="343"/>
      <c r="J1028" s="17"/>
      <c r="K1028" s="10"/>
      <c r="L1028" s="847"/>
      <c r="M1028" s="852"/>
      <c r="N1028" s="143"/>
      <c r="O1028" s="853"/>
      <c r="P1028" s="133"/>
      <c r="Q1028" s="854"/>
      <c r="R1028" s="133"/>
      <c r="S1028" s="120"/>
      <c r="U1028" s="87" t="str">
        <f t="shared" si="43"/>
        <v/>
      </c>
    </row>
    <row r="1029" spans="1:21" s="87" customFormat="1">
      <c r="A1029" s="182"/>
      <c r="B1029" s="120"/>
      <c r="C1029" s="120"/>
      <c r="D1029" s="120"/>
      <c r="E1029" s="17"/>
      <c r="F1029" s="106" t="s">
        <v>4056</v>
      </c>
      <c r="G1029" s="10"/>
      <c r="H1029" s="17">
        <v>0</v>
      </c>
      <c r="I1029" s="343"/>
      <c r="J1029" s="17"/>
      <c r="K1029" s="10"/>
      <c r="L1029" s="847"/>
      <c r="M1029" s="852"/>
      <c r="N1029" s="143"/>
      <c r="O1029" s="853"/>
      <c r="P1029" s="133"/>
      <c r="Q1029" s="854"/>
      <c r="R1029" s="133"/>
      <c r="S1029" s="120"/>
      <c r="U1029" s="87" t="str">
        <f t="shared" si="43"/>
        <v/>
      </c>
    </row>
    <row r="1030" spans="1:21" s="87" customFormat="1">
      <c r="A1030" s="182"/>
      <c r="B1030" s="120"/>
      <c r="C1030" s="120"/>
      <c r="D1030" s="120"/>
      <c r="E1030" s="17"/>
      <c r="F1030" s="10" t="s">
        <v>4064</v>
      </c>
      <c r="G1030" s="10"/>
      <c r="H1030" s="17">
        <v>6</v>
      </c>
      <c r="I1030" s="343"/>
      <c r="J1030" s="17"/>
      <c r="K1030" s="10"/>
      <c r="L1030" s="847"/>
      <c r="M1030" s="852"/>
      <c r="N1030" s="143"/>
      <c r="O1030" s="853"/>
      <c r="P1030" s="133"/>
      <c r="Q1030" s="854"/>
      <c r="R1030" s="133"/>
      <c r="S1030" s="120"/>
      <c r="U1030" s="87" t="str">
        <f t="shared" si="43"/>
        <v/>
      </c>
    </row>
    <row r="1031" spans="1:21" s="87" customFormat="1">
      <c r="A1031" s="182"/>
      <c r="B1031" s="120"/>
      <c r="C1031" s="120"/>
      <c r="D1031" s="120"/>
      <c r="E1031" s="17"/>
      <c r="F1031" s="95" t="s">
        <v>4065</v>
      </c>
      <c r="G1031" s="10"/>
      <c r="H1031" s="17">
        <v>1</v>
      </c>
      <c r="I1031" s="343"/>
      <c r="J1031" s="17"/>
      <c r="K1031" s="10"/>
      <c r="L1031" s="847"/>
      <c r="M1031" s="852"/>
      <c r="N1031" s="143"/>
      <c r="O1031" s="853"/>
      <c r="P1031" s="133"/>
      <c r="Q1031" s="854"/>
      <c r="R1031" s="133"/>
      <c r="S1031" s="120"/>
      <c r="U1031" s="87" t="str">
        <f t="shared" si="43"/>
        <v/>
      </c>
    </row>
    <row r="1032" spans="1:21" s="87" customFormat="1">
      <c r="A1032" s="182"/>
      <c r="B1032" s="120"/>
      <c r="C1032" s="120"/>
      <c r="D1032" s="120"/>
      <c r="E1032" s="17"/>
      <c r="F1032" s="95">
        <v>2972</v>
      </c>
      <c r="G1032" s="10"/>
      <c r="H1032" s="17"/>
      <c r="I1032" s="343"/>
      <c r="J1032" s="17"/>
      <c r="K1032" s="10"/>
      <c r="L1032" s="847"/>
      <c r="M1032" s="852"/>
      <c r="N1032" s="143"/>
      <c r="O1032" s="853"/>
      <c r="P1032" s="133"/>
      <c r="Q1032" s="854"/>
      <c r="R1032" s="133"/>
      <c r="S1032" s="120"/>
      <c r="U1032" s="87" t="str">
        <f t="shared" si="43"/>
        <v/>
      </c>
    </row>
    <row r="1033" spans="1:21" s="87" customFormat="1">
      <c r="A1033" s="182"/>
      <c r="B1033" s="120"/>
      <c r="C1033" s="120"/>
      <c r="D1033" s="120"/>
      <c r="E1033" s="17"/>
      <c r="F1033" s="106" t="s">
        <v>4074</v>
      </c>
      <c r="G1033" s="10"/>
      <c r="H1033" s="17"/>
      <c r="I1033" s="343"/>
      <c r="J1033" s="17"/>
      <c r="K1033" s="10"/>
      <c r="L1033" s="847"/>
      <c r="M1033" s="852"/>
      <c r="N1033" s="143"/>
      <c r="O1033" s="853"/>
      <c r="P1033" s="133"/>
      <c r="Q1033" s="854"/>
      <c r="R1033" s="133"/>
      <c r="S1033" s="120"/>
      <c r="U1033" s="87" t="str">
        <f t="shared" si="43"/>
        <v/>
      </c>
    </row>
    <row r="1034" spans="1:21">
      <c r="E1034" s="17"/>
      <c r="F1034" s="10" t="s">
        <v>4470</v>
      </c>
      <c r="G1034" s="10"/>
      <c r="H1034" s="17">
        <v>4</v>
      </c>
      <c r="I1034" s="343"/>
      <c r="J1034" s="17"/>
      <c r="K1034" s="10"/>
      <c r="L1034" s="847"/>
      <c r="M1034" s="852"/>
      <c r="N1034" s="143"/>
      <c r="O1034" s="853"/>
      <c r="P1034" s="133"/>
      <c r="Q1034" s="854"/>
    </row>
    <row r="1035" spans="1:21">
      <c r="E1035" s="17"/>
      <c r="F1035" s="10" t="s">
        <v>4556</v>
      </c>
      <c r="G1035" s="10"/>
      <c r="H1035" s="17"/>
      <c r="I1035" s="343"/>
      <c r="J1035" s="17"/>
      <c r="K1035" s="10"/>
      <c r="L1035" s="847"/>
      <c r="M1035" s="852"/>
      <c r="N1035" s="143"/>
      <c r="O1035" s="853"/>
      <c r="P1035" s="133"/>
      <c r="Q1035" s="854"/>
    </row>
    <row r="1036" spans="1:21">
      <c r="E1036" s="17"/>
      <c r="F1036" s="10" t="s">
        <v>4558</v>
      </c>
      <c r="G1036" s="10"/>
      <c r="H1036" s="17"/>
      <c r="I1036" s="343"/>
      <c r="J1036" s="17"/>
      <c r="K1036" s="10"/>
      <c r="L1036" s="847"/>
      <c r="M1036" s="852"/>
      <c r="N1036" s="143"/>
      <c r="O1036" s="853"/>
      <c r="P1036" s="133"/>
      <c r="Q1036" s="854"/>
    </row>
    <row r="1037" spans="1:21">
      <c r="E1037" s="17"/>
      <c r="F1037" s="10">
        <v>3211</v>
      </c>
      <c r="G1037" s="10"/>
      <c r="H1037" s="17"/>
      <c r="I1037" s="343"/>
      <c r="J1037" s="17"/>
      <c r="K1037" s="10"/>
      <c r="L1037" s="847"/>
      <c r="M1037" s="852"/>
      <c r="N1037" s="143"/>
      <c r="O1037" s="853"/>
      <c r="P1037" s="133"/>
      <c r="Q1037" s="854"/>
    </row>
    <row r="1038" spans="1:21">
      <c r="E1038" s="17"/>
      <c r="F1038" s="106" t="s">
        <v>4494</v>
      </c>
      <c r="G1038" s="10"/>
      <c r="H1038" s="17"/>
      <c r="I1038" s="343"/>
      <c r="J1038" s="17"/>
      <c r="K1038" s="10"/>
      <c r="L1038" s="847"/>
      <c r="M1038" s="852"/>
      <c r="N1038" s="143"/>
      <c r="O1038" s="853"/>
      <c r="P1038" s="133"/>
      <c r="Q1038" s="854"/>
    </row>
    <row r="1039" spans="1:21">
      <c r="E1039" s="840" t="s">
        <v>3539</v>
      </c>
      <c r="F1039" s="10" t="s">
        <v>3635</v>
      </c>
      <c r="G1039" s="10"/>
      <c r="H1039" s="17">
        <v>1</v>
      </c>
      <c r="I1039" s="343"/>
      <c r="J1039" s="17"/>
      <c r="K1039" s="10"/>
      <c r="L1039" s="847"/>
      <c r="M1039" s="852"/>
      <c r="N1039" s="143"/>
      <c r="O1039" s="853"/>
      <c r="P1039" s="133"/>
      <c r="Q1039" s="854"/>
    </row>
    <row r="1040" spans="1:21">
      <c r="E1040" s="17"/>
      <c r="F1040" s="10" t="s">
        <v>3540</v>
      </c>
      <c r="G1040" s="10"/>
      <c r="H1040" s="17">
        <v>4</v>
      </c>
      <c r="I1040" s="343"/>
      <c r="J1040" s="17"/>
      <c r="K1040" s="10"/>
      <c r="L1040" s="847"/>
      <c r="M1040" s="852"/>
      <c r="N1040" s="143"/>
      <c r="O1040" s="853"/>
      <c r="P1040" s="133"/>
      <c r="Q1040" s="854"/>
    </row>
    <row r="1041" spans="5:17">
      <c r="E1041" s="17"/>
      <c r="F1041" s="954" t="s">
        <v>3607</v>
      </c>
      <c r="G1041" s="10"/>
      <c r="H1041" s="17"/>
      <c r="I1041" s="343"/>
      <c r="J1041" s="17"/>
      <c r="K1041" s="10"/>
      <c r="L1041" s="847"/>
      <c r="M1041" s="852"/>
      <c r="N1041" s="143"/>
      <c r="O1041" s="853"/>
      <c r="P1041" s="133"/>
      <c r="Q1041" s="854"/>
    </row>
    <row r="1042" spans="5:17">
      <c r="E1042" s="17"/>
      <c r="F1042" s="10" t="s">
        <v>3608</v>
      </c>
      <c r="G1042" s="10"/>
      <c r="H1042" s="17">
        <v>1</v>
      </c>
      <c r="I1042" s="343"/>
      <c r="J1042" s="17"/>
      <c r="K1042" s="10"/>
      <c r="L1042" s="847"/>
      <c r="M1042" s="852"/>
      <c r="N1042" s="143"/>
      <c r="O1042" s="853"/>
      <c r="P1042" s="133"/>
      <c r="Q1042" s="854"/>
    </row>
    <row r="1043" spans="5:17">
      <c r="E1043" s="17"/>
      <c r="F1043" s="10" t="s">
        <v>3609</v>
      </c>
      <c r="G1043" s="10"/>
      <c r="H1043" s="17">
        <v>1</v>
      </c>
      <c r="I1043" s="343"/>
      <c r="J1043" s="17"/>
      <c r="K1043" s="10"/>
      <c r="L1043" s="847"/>
      <c r="M1043" s="852"/>
      <c r="N1043" s="143"/>
      <c r="O1043" s="853"/>
      <c r="P1043" s="133"/>
      <c r="Q1043" s="854"/>
    </row>
    <row r="1044" spans="5:17">
      <c r="E1044" s="17"/>
      <c r="F1044" s="10" t="s">
        <v>3610</v>
      </c>
      <c r="G1044" s="10"/>
      <c r="H1044" s="17">
        <v>1</v>
      </c>
      <c r="I1044" s="343"/>
      <c r="J1044" s="17"/>
      <c r="K1044" s="10"/>
      <c r="L1044" s="847"/>
      <c r="M1044" s="852"/>
      <c r="N1044" s="143"/>
      <c r="O1044" s="853"/>
      <c r="P1044" s="133"/>
      <c r="Q1044" s="854"/>
    </row>
    <row r="1045" spans="5:17">
      <c r="E1045" s="17"/>
      <c r="F1045" s="10" t="s">
        <v>3611</v>
      </c>
      <c r="G1045" s="10"/>
      <c r="H1045" s="17">
        <v>1</v>
      </c>
      <c r="I1045" s="343"/>
      <c r="J1045" s="17"/>
      <c r="K1045" s="10"/>
      <c r="L1045" s="847"/>
      <c r="M1045" s="852"/>
      <c r="N1045" s="143"/>
      <c r="O1045" s="853"/>
      <c r="P1045" s="133"/>
      <c r="Q1045" s="854"/>
    </row>
    <row r="1046" spans="5:17">
      <c r="E1046" s="17"/>
      <c r="F1046" s="106" t="s">
        <v>3612</v>
      </c>
      <c r="G1046" s="10"/>
      <c r="H1046" s="17">
        <v>1</v>
      </c>
      <c r="I1046" s="343"/>
      <c r="J1046" s="17"/>
      <c r="K1046" s="10"/>
      <c r="L1046" s="847"/>
      <c r="M1046" s="852"/>
      <c r="N1046" s="143"/>
      <c r="O1046" s="853"/>
      <c r="P1046" s="133"/>
      <c r="Q1046" s="854"/>
    </row>
    <row r="1047" spans="5:17">
      <c r="E1047" s="17"/>
      <c r="F1047" s="954" t="s">
        <v>3613</v>
      </c>
      <c r="G1047" s="10"/>
      <c r="H1047" s="17">
        <v>1</v>
      </c>
      <c r="I1047" s="343"/>
      <c r="J1047" s="17"/>
      <c r="K1047" s="10"/>
      <c r="L1047" s="847"/>
      <c r="M1047" s="852"/>
      <c r="N1047" s="143"/>
      <c r="O1047" s="853"/>
      <c r="P1047" s="133"/>
      <c r="Q1047" s="854"/>
    </row>
    <row r="1048" spans="5:17">
      <c r="E1048" s="17"/>
      <c r="F1048" s="10" t="s">
        <v>3614</v>
      </c>
      <c r="G1048" s="10"/>
      <c r="H1048" s="17">
        <v>1</v>
      </c>
      <c r="I1048" s="343"/>
      <c r="J1048" s="17"/>
      <c r="K1048" s="10"/>
      <c r="L1048" s="847"/>
      <c r="M1048" s="852"/>
      <c r="N1048" s="143"/>
      <c r="O1048" s="853"/>
      <c r="P1048" s="133"/>
      <c r="Q1048" s="854"/>
    </row>
    <row r="1049" spans="5:17">
      <c r="E1049" s="17"/>
      <c r="F1049" s="10" t="s">
        <v>3615</v>
      </c>
      <c r="G1049" s="10"/>
      <c r="H1049" s="17">
        <v>1</v>
      </c>
      <c r="I1049" s="343"/>
      <c r="J1049" s="17"/>
      <c r="K1049" s="10"/>
      <c r="L1049" s="847"/>
      <c r="M1049" s="852"/>
      <c r="N1049" s="143"/>
      <c r="O1049" s="853"/>
      <c r="P1049" s="133"/>
      <c r="Q1049" s="854"/>
    </row>
    <row r="1050" spans="5:17">
      <c r="E1050" s="17"/>
      <c r="F1050" s="10" t="s">
        <v>3616</v>
      </c>
      <c r="G1050" s="10"/>
      <c r="H1050" s="17">
        <v>1</v>
      </c>
      <c r="I1050" s="343"/>
      <c r="J1050" s="17"/>
      <c r="K1050" s="10"/>
      <c r="L1050" s="847"/>
      <c r="M1050" s="852"/>
      <c r="N1050" s="143"/>
      <c r="O1050" s="853"/>
      <c r="P1050" s="133"/>
      <c r="Q1050" s="854"/>
    </row>
    <row r="1051" spans="5:17">
      <c r="E1051" s="17"/>
      <c r="F1051" s="10" t="s">
        <v>3617</v>
      </c>
      <c r="G1051" s="10"/>
      <c r="H1051" s="17">
        <v>1</v>
      </c>
      <c r="I1051" s="343"/>
      <c r="J1051" s="17"/>
      <c r="K1051" s="10"/>
      <c r="L1051" s="847"/>
      <c r="M1051" s="852"/>
      <c r="N1051" s="143"/>
      <c r="O1051" s="853"/>
      <c r="P1051" s="133"/>
      <c r="Q1051" s="854"/>
    </row>
    <row r="1052" spans="5:17">
      <c r="E1052" s="17"/>
      <c r="F1052" s="106" t="s">
        <v>3618</v>
      </c>
      <c r="G1052" s="10"/>
      <c r="H1052" s="17">
        <v>1</v>
      </c>
      <c r="I1052" s="343"/>
      <c r="J1052" s="17"/>
      <c r="K1052" s="10"/>
      <c r="L1052" s="847"/>
      <c r="M1052" s="852"/>
      <c r="N1052" s="143"/>
      <c r="O1052" s="853"/>
      <c r="P1052" s="133"/>
      <c r="Q1052" s="854"/>
    </row>
    <row r="1053" spans="5:17">
      <c r="E1053" s="17"/>
      <c r="F1053" s="106" t="s">
        <v>3619</v>
      </c>
      <c r="G1053" s="10"/>
      <c r="H1053" s="17">
        <v>1</v>
      </c>
      <c r="I1053" s="343"/>
      <c r="J1053" s="17"/>
      <c r="K1053" s="10"/>
      <c r="L1053" s="847"/>
      <c r="M1053" s="852"/>
      <c r="N1053" s="143"/>
      <c r="O1053" s="853"/>
      <c r="P1053" s="133"/>
      <c r="Q1053" s="854"/>
    </row>
    <row r="1054" spans="5:17">
      <c r="E1054" s="17"/>
      <c r="F1054" s="106" t="s">
        <v>3620</v>
      </c>
      <c r="G1054" s="10"/>
      <c r="H1054" s="17">
        <v>1</v>
      </c>
      <c r="I1054" s="343"/>
      <c r="J1054" s="17"/>
      <c r="K1054" s="10"/>
      <c r="L1054" s="847"/>
      <c r="M1054" s="852"/>
      <c r="N1054" s="143"/>
      <c r="O1054" s="853"/>
      <c r="P1054" s="133"/>
      <c r="Q1054" s="854"/>
    </row>
    <row r="1055" spans="5:17">
      <c r="E1055" s="17"/>
      <c r="F1055" s="106" t="s">
        <v>3634</v>
      </c>
      <c r="G1055" s="10"/>
      <c r="H1055" s="17"/>
      <c r="I1055" s="343"/>
      <c r="J1055" s="17"/>
      <c r="K1055" s="10"/>
      <c r="L1055" s="847"/>
      <c r="M1055" s="852"/>
      <c r="N1055" s="143"/>
      <c r="O1055" s="853"/>
      <c r="P1055" s="133"/>
      <c r="Q1055" s="854"/>
    </row>
    <row r="1056" spans="5:17">
      <c r="E1056" s="17"/>
      <c r="F1056" s="106" t="s">
        <v>4042</v>
      </c>
      <c r="G1056" s="10"/>
      <c r="H1056" s="17"/>
      <c r="I1056" s="343"/>
      <c r="J1056" s="17"/>
      <c r="K1056" s="10"/>
      <c r="L1056" s="847"/>
      <c r="M1056" s="852"/>
      <c r="N1056" s="143"/>
      <c r="O1056" s="853"/>
      <c r="P1056" s="133"/>
      <c r="Q1056" s="854"/>
    </row>
    <row r="1057" spans="5:17">
      <c r="E1057" s="17"/>
      <c r="F1057" s="10" t="s">
        <v>4049</v>
      </c>
      <c r="G1057" s="10"/>
      <c r="H1057" s="17"/>
      <c r="I1057" s="343"/>
      <c r="J1057" s="17"/>
      <c r="K1057" s="10"/>
      <c r="L1057" s="847"/>
      <c r="M1057" s="852"/>
      <c r="N1057" s="143"/>
      <c r="O1057" s="853"/>
      <c r="P1057" s="133"/>
      <c r="Q1057" s="854"/>
    </row>
    <row r="1058" spans="5:17">
      <c r="E1058" s="17"/>
      <c r="F1058" s="106" t="s">
        <v>4050</v>
      </c>
      <c r="G1058" s="10"/>
      <c r="H1058" s="17"/>
      <c r="I1058" s="343"/>
      <c r="J1058" s="17"/>
      <c r="K1058" s="10"/>
      <c r="L1058" s="847"/>
      <c r="M1058" s="852"/>
      <c r="N1058" s="143"/>
      <c r="O1058" s="853"/>
      <c r="P1058" s="133"/>
      <c r="Q1058" s="854"/>
    </row>
    <row r="1059" spans="5:17">
      <c r="E1059" s="17"/>
      <c r="F1059" s="106" t="s">
        <v>2787</v>
      </c>
      <c r="G1059" s="10"/>
      <c r="H1059" s="17"/>
      <c r="I1059" s="343"/>
      <c r="J1059" s="17"/>
      <c r="K1059" s="10"/>
      <c r="L1059" s="847"/>
      <c r="M1059" s="852"/>
      <c r="N1059" s="143"/>
      <c r="O1059" s="853"/>
      <c r="P1059" s="133"/>
      <c r="Q1059" s="854"/>
    </row>
    <row r="1060" spans="5:17">
      <c r="E1060" s="17"/>
      <c r="F1060" s="95" t="s">
        <v>4055</v>
      </c>
      <c r="G1060" s="10"/>
      <c r="H1060" s="17"/>
      <c r="I1060" s="343"/>
      <c r="J1060" s="17"/>
      <c r="K1060" s="10"/>
      <c r="L1060" s="847"/>
      <c r="M1060" s="852"/>
      <c r="N1060" s="143"/>
      <c r="O1060" s="853"/>
      <c r="P1060" s="133"/>
      <c r="Q1060" s="854"/>
    </row>
    <row r="1061" spans="5:17">
      <c r="E1061" s="17"/>
      <c r="F1061" s="106" t="s">
        <v>4061</v>
      </c>
      <c r="G1061" s="10"/>
      <c r="H1061" s="17"/>
      <c r="I1061" s="343"/>
      <c r="J1061" s="17"/>
      <c r="K1061" s="10"/>
      <c r="L1061" s="847"/>
      <c r="M1061" s="852"/>
      <c r="N1061" s="143"/>
      <c r="O1061" s="853"/>
      <c r="P1061" s="133"/>
      <c r="Q1061" s="854"/>
    </row>
    <row r="1062" spans="5:17">
      <c r="E1062" s="17"/>
      <c r="F1062" s="106" t="s">
        <v>4062</v>
      </c>
      <c r="G1062" s="10"/>
      <c r="H1062" s="17"/>
      <c r="I1062" s="343"/>
      <c r="J1062" s="17"/>
      <c r="K1062" s="10"/>
      <c r="L1062" s="847"/>
      <c r="M1062" s="852"/>
      <c r="N1062" s="143"/>
      <c r="O1062" s="853"/>
      <c r="P1062" s="133"/>
      <c r="Q1062" s="854"/>
    </row>
    <row r="1063" spans="5:17">
      <c r="E1063" s="17"/>
      <c r="F1063" s="106" t="s">
        <v>4079</v>
      </c>
      <c r="G1063" s="10"/>
      <c r="H1063" s="17"/>
      <c r="I1063" s="343"/>
      <c r="J1063" s="17"/>
      <c r="K1063" s="10"/>
      <c r="L1063" s="847"/>
      <c r="M1063" s="852"/>
      <c r="N1063" s="143"/>
      <c r="O1063" s="853"/>
      <c r="P1063" s="133"/>
      <c r="Q1063" s="854"/>
    </row>
    <row r="1064" spans="5:17">
      <c r="E1064" s="17"/>
      <c r="F1064" s="106" t="s">
        <v>4431</v>
      </c>
      <c r="G1064" s="10" t="s">
        <v>4432</v>
      </c>
      <c r="H1064" s="17"/>
      <c r="I1064" s="343"/>
      <c r="J1064" s="17"/>
      <c r="K1064" s="10"/>
      <c r="L1064" s="847"/>
      <c r="M1064" s="852"/>
      <c r="N1064" s="143"/>
      <c r="O1064" s="853"/>
      <c r="P1064" s="133"/>
      <c r="Q1064" s="854"/>
    </row>
    <row r="1065" spans="5:17">
      <c r="E1065" s="17"/>
      <c r="F1065" s="106" t="s">
        <v>4433</v>
      </c>
      <c r="G1065" s="10"/>
      <c r="H1065" s="17"/>
      <c r="I1065" s="343"/>
      <c r="J1065" s="17"/>
      <c r="K1065" s="10"/>
      <c r="L1065" s="847"/>
      <c r="M1065" s="852"/>
      <c r="N1065" s="143"/>
      <c r="O1065" s="853"/>
      <c r="P1065" s="133"/>
      <c r="Q1065" s="854"/>
    </row>
    <row r="1066" spans="5:17">
      <c r="E1066" s="17"/>
      <c r="F1066" s="10" t="s">
        <v>4434</v>
      </c>
      <c r="G1066" s="10"/>
      <c r="H1066" s="17"/>
      <c r="I1066" s="343"/>
      <c r="J1066" s="17"/>
      <c r="K1066" s="10"/>
      <c r="L1066" s="847"/>
      <c r="M1066" s="852"/>
      <c r="N1066" s="143"/>
      <c r="O1066" s="853"/>
      <c r="P1066" s="133"/>
      <c r="Q1066" s="854"/>
    </row>
    <row r="1067" spans="5:17">
      <c r="E1067" s="17"/>
      <c r="F1067" s="106" t="s">
        <v>4435</v>
      </c>
      <c r="G1067" s="10"/>
      <c r="H1067" s="17"/>
      <c r="I1067" s="343"/>
      <c r="J1067" s="17"/>
      <c r="K1067" s="10"/>
      <c r="L1067" s="847"/>
      <c r="M1067" s="852"/>
      <c r="N1067" s="143"/>
      <c r="O1067" s="853"/>
      <c r="P1067" s="133"/>
      <c r="Q1067" s="854"/>
    </row>
    <row r="1068" spans="5:17">
      <c r="E1068" s="17"/>
      <c r="F1068" s="106" t="s">
        <v>4436</v>
      </c>
      <c r="G1068" s="10"/>
      <c r="H1068" s="17"/>
      <c r="I1068" s="343"/>
      <c r="J1068" s="17"/>
      <c r="K1068" s="10"/>
      <c r="L1068" s="847"/>
      <c r="M1068" s="852"/>
      <c r="N1068" s="143"/>
      <c r="O1068" s="853"/>
      <c r="P1068" s="133"/>
      <c r="Q1068" s="854"/>
    </row>
    <row r="1069" spans="5:17">
      <c r="E1069" s="17"/>
      <c r="F1069" s="106" t="s">
        <v>4482</v>
      </c>
      <c r="G1069" s="10"/>
      <c r="H1069" s="17"/>
      <c r="I1069" s="343"/>
      <c r="J1069" s="17"/>
      <c r="K1069" s="10"/>
      <c r="L1069" s="847"/>
      <c r="M1069" s="852"/>
      <c r="N1069" s="143"/>
      <c r="O1069" s="853"/>
      <c r="P1069" s="133"/>
      <c r="Q1069" s="854"/>
    </row>
    <row r="1070" spans="5:17">
      <c r="E1070" s="17"/>
      <c r="F1070" s="106" t="s">
        <v>4483</v>
      </c>
      <c r="G1070" s="10"/>
      <c r="H1070" s="17"/>
      <c r="I1070" s="343"/>
      <c r="J1070" s="17"/>
      <c r="K1070" s="10"/>
      <c r="L1070" s="847"/>
      <c r="M1070" s="852"/>
      <c r="N1070" s="143"/>
      <c r="O1070" s="853"/>
      <c r="P1070" s="133"/>
      <c r="Q1070" s="854"/>
    </row>
    <row r="1071" spans="5:17">
      <c r="E1071" s="17"/>
      <c r="F1071" s="10" t="s">
        <v>4487</v>
      </c>
      <c r="G1071" s="10">
        <v>50</v>
      </c>
      <c r="H1071" s="17"/>
      <c r="I1071" s="343"/>
      <c r="J1071" s="17"/>
      <c r="K1071" s="10"/>
      <c r="L1071" s="847"/>
      <c r="M1071" s="852"/>
      <c r="N1071" s="143"/>
      <c r="O1071" s="853"/>
      <c r="P1071" s="133"/>
      <c r="Q1071" s="854"/>
    </row>
    <row r="1072" spans="5:17">
      <c r="E1072" s="17"/>
      <c r="F1072" s="10" t="s">
        <v>4493</v>
      </c>
      <c r="G1072" s="10"/>
      <c r="H1072" s="17"/>
      <c r="I1072" s="343"/>
      <c r="J1072" s="17"/>
      <c r="K1072" s="10"/>
      <c r="L1072" s="847"/>
      <c r="M1072" s="852"/>
      <c r="N1072" s="143"/>
      <c r="O1072" s="853"/>
      <c r="P1072" s="133"/>
      <c r="Q1072" s="854"/>
    </row>
    <row r="1073" spans="5:17">
      <c r="E1073" s="17"/>
      <c r="F1073" s="10" t="s">
        <v>4534</v>
      </c>
      <c r="G1073" s="10"/>
      <c r="H1073" s="17"/>
      <c r="I1073" s="343"/>
      <c r="J1073" s="17"/>
      <c r="K1073" s="10"/>
      <c r="L1073" s="847"/>
      <c r="M1073" s="852"/>
      <c r="N1073" s="143"/>
      <c r="O1073" s="853"/>
      <c r="P1073" s="133"/>
      <c r="Q1073" s="854"/>
    </row>
    <row r="1074" spans="5:17">
      <c r="E1074" s="17"/>
      <c r="F1074" s="106" t="s">
        <v>4535</v>
      </c>
      <c r="G1074" s="10"/>
      <c r="H1074" s="17"/>
      <c r="I1074" s="343"/>
      <c r="J1074" s="17"/>
      <c r="K1074" s="10"/>
      <c r="L1074" s="847"/>
      <c r="M1074" s="852"/>
      <c r="N1074" s="143"/>
      <c r="O1074" s="853"/>
      <c r="P1074" s="133"/>
      <c r="Q1074" s="854"/>
    </row>
    <row r="1075" spans="5:17">
      <c r="E1075" s="17"/>
      <c r="F1075" s="106" t="s">
        <v>4552</v>
      </c>
      <c r="G1075" s="10"/>
      <c r="H1075" s="17"/>
      <c r="I1075" s="343"/>
      <c r="J1075" s="17"/>
      <c r="K1075" s="10"/>
      <c r="L1075" s="847"/>
      <c r="M1075" s="852"/>
      <c r="N1075" s="143"/>
      <c r="O1075" s="853"/>
      <c r="P1075" s="133"/>
      <c r="Q1075" s="854"/>
    </row>
    <row r="1076" spans="5:17">
      <c r="E1076" s="17"/>
      <c r="F1076" s="10" t="s">
        <v>4553</v>
      </c>
      <c r="G1076" s="10"/>
      <c r="H1076" s="17"/>
      <c r="I1076" s="343"/>
      <c r="J1076" s="17"/>
      <c r="K1076" s="10"/>
      <c r="L1076" s="847"/>
      <c r="M1076" s="852"/>
      <c r="N1076" s="143"/>
      <c r="O1076" s="853"/>
      <c r="P1076" s="133"/>
      <c r="Q1076" s="854"/>
    </row>
    <row r="1077" spans="5:17">
      <c r="E1077" s="17"/>
      <c r="F1077" s="10" t="s">
        <v>4554</v>
      </c>
      <c r="G1077" s="10"/>
      <c r="H1077" s="17"/>
      <c r="I1077" s="343"/>
      <c r="J1077" s="17"/>
      <c r="K1077" s="10"/>
      <c r="L1077" s="847"/>
      <c r="M1077" s="852"/>
      <c r="N1077" s="143"/>
      <c r="O1077" s="853"/>
      <c r="P1077" s="133"/>
      <c r="Q1077" s="854"/>
    </row>
    <row r="1078" spans="5:17">
      <c r="E1078" s="17"/>
      <c r="F1078" s="10" t="s">
        <v>4555</v>
      </c>
      <c r="G1078" s="10"/>
      <c r="H1078" s="17"/>
      <c r="I1078" s="343"/>
      <c r="J1078" s="17"/>
      <c r="K1078" s="10"/>
      <c r="L1078" s="847"/>
      <c r="M1078" s="852"/>
      <c r="N1078" s="143"/>
      <c r="O1078" s="853"/>
      <c r="P1078" s="133"/>
      <c r="Q1078" s="854"/>
    </row>
    <row r="1079" spans="5:17">
      <c r="E1079" s="17"/>
      <c r="F1079" s="10" t="s">
        <v>4557</v>
      </c>
      <c r="G1079" s="10"/>
      <c r="H1079" s="17"/>
      <c r="I1079" s="343"/>
      <c r="J1079" s="17"/>
      <c r="K1079" s="10"/>
      <c r="L1079" s="847"/>
      <c r="M1079" s="852"/>
      <c r="N1079" s="143"/>
      <c r="O1079" s="853"/>
      <c r="P1079" s="133"/>
      <c r="Q1079" s="854"/>
    </row>
    <row r="1080" spans="5:17">
      <c r="E1080" s="17"/>
      <c r="F1080" s="106" t="s">
        <v>4563</v>
      </c>
      <c r="G1080" s="10"/>
      <c r="H1080" s="17"/>
      <c r="I1080" s="343"/>
      <c r="J1080" s="17"/>
      <c r="K1080" s="10"/>
      <c r="L1080" s="847"/>
      <c r="M1080" s="852"/>
      <c r="N1080" s="143"/>
      <c r="O1080" s="853"/>
      <c r="P1080" s="133"/>
      <c r="Q1080" s="854"/>
    </row>
    <row r="1081" spans="5:17">
      <c r="E1081" s="17"/>
      <c r="F1081" s="10" t="s">
        <v>4566</v>
      </c>
      <c r="G1081" s="10"/>
      <c r="H1081" s="17"/>
      <c r="I1081" s="343"/>
      <c r="J1081" s="17"/>
      <c r="K1081" s="10"/>
      <c r="L1081" s="847"/>
      <c r="M1081" s="852"/>
      <c r="N1081" s="143"/>
      <c r="O1081" s="853"/>
      <c r="P1081" s="133"/>
      <c r="Q1081" s="854"/>
    </row>
    <row r="1082" spans="5:17">
      <c r="E1082" s="17"/>
      <c r="F1082" s="10"/>
      <c r="G1082" s="10"/>
      <c r="H1082" s="17"/>
      <c r="I1082" s="343"/>
      <c r="J1082" s="17"/>
      <c r="K1082" s="10"/>
      <c r="L1082" s="847"/>
      <c r="M1082" s="852"/>
      <c r="N1082" s="143"/>
      <c r="O1082" s="853"/>
      <c r="P1082" s="133"/>
      <c r="Q1082" s="854"/>
    </row>
    <row r="1083" spans="5:17">
      <c r="E1083" s="17"/>
      <c r="F1083" s="10"/>
      <c r="G1083" s="10"/>
      <c r="H1083" s="17"/>
      <c r="I1083" s="343"/>
      <c r="J1083" s="17"/>
      <c r="K1083" s="10"/>
      <c r="L1083" s="847"/>
      <c r="M1083" s="852"/>
      <c r="N1083" s="143"/>
      <c r="O1083" s="853"/>
      <c r="P1083" s="133"/>
      <c r="Q1083" s="854"/>
    </row>
    <row r="1084" spans="5:17">
      <c r="E1084" s="17"/>
      <c r="F1084" s="10"/>
      <c r="G1084" s="10"/>
      <c r="H1084" s="17"/>
      <c r="I1084" s="343"/>
      <c r="J1084" s="17"/>
      <c r="K1084" s="10"/>
      <c r="L1084" s="847"/>
      <c r="M1084" s="852"/>
      <c r="N1084" s="143"/>
      <c r="O1084" s="853"/>
      <c r="P1084" s="133"/>
      <c r="Q1084" s="854"/>
    </row>
    <row r="1085" spans="5:17">
      <c r="E1085" s="17"/>
      <c r="F1085" s="10"/>
      <c r="G1085" s="10"/>
      <c r="H1085" s="17"/>
      <c r="I1085" s="343"/>
      <c r="J1085" s="17"/>
      <c r="K1085" s="10"/>
      <c r="L1085" s="847"/>
      <c r="M1085" s="852"/>
      <c r="N1085" s="143"/>
      <c r="O1085" s="853"/>
      <c r="P1085" s="133"/>
      <c r="Q1085" s="854"/>
    </row>
    <row r="1086" spans="5:17">
      <c r="E1086" s="17"/>
      <c r="F1086" s="10"/>
      <c r="G1086" s="10"/>
      <c r="H1086" s="17"/>
      <c r="I1086" s="343"/>
      <c r="J1086" s="17"/>
      <c r="K1086" s="10"/>
      <c r="L1086" s="847"/>
      <c r="M1086" s="852"/>
      <c r="N1086" s="143"/>
      <c r="O1086" s="853"/>
      <c r="P1086" s="133"/>
      <c r="Q1086" s="854"/>
    </row>
    <row r="1087" spans="5:17">
      <c r="E1087" s="17"/>
      <c r="F1087" s="10"/>
      <c r="G1087" s="10"/>
      <c r="H1087" s="17"/>
      <c r="I1087" s="343"/>
      <c r="J1087" s="17"/>
      <c r="K1087" s="10"/>
      <c r="L1087" s="847"/>
      <c r="M1087" s="852"/>
      <c r="N1087" s="143"/>
      <c r="O1087" s="853"/>
      <c r="P1087" s="133"/>
      <c r="Q1087" s="854"/>
    </row>
    <row r="1088" spans="5:17">
      <c r="E1088" s="17"/>
      <c r="F1088" s="10"/>
      <c r="G1088" s="10"/>
      <c r="H1088" s="17"/>
      <c r="I1088" s="343"/>
      <c r="J1088" s="17"/>
      <c r="K1088" s="10"/>
      <c r="L1088" s="847"/>
      <c r="M1088" s="852"/>
      <c r="N1088" s="143"/>
      <c r="O1088" s="853"/>
      <c r="P1088" s="133"/>
      <c r="Q1088" s="854"/>
    </row>
    <row r="1089" spans="5:17">
      <c r="E1089" s="17"/>
      <c r="F1089" s="10"/>
      <c r="G1089" s="10"/>
      <c r="H1089" s="17"/>
      <c r="I1089" s="343"/>
      <c r="J1089" s="17"/>
      <c r="K1089" s="10"/>
      <c r="L1089" s="847"/>
      <c r="M1089" s="852"/>
      <c r="N1089" s="143"/>
      <c r="O1089" s="853"/>
      <c r="P1089" s="133"/>
      <c r="Q1089" s="854"/>
    </row>
    <row r="1090" spans="5:17">
      <c r="E1090" s="17"/>
      <c r="F1090" s="10"/>
      <c r="G1090" s="10"/>
      <c r="H1090" s="17"/>
      <c r="I1090" s="343"/>
      <c r="J1090" s="17"/>
      <c r="K1090" s="10"/>
      <c r="L1090" s="847"/>
      <c r="M1090" s="852"/>
      <c r="N1090" s="143"/>
      <c r="O1090" s="853"/>
      <c r="P1090" s="133"/>
      <c r="Q1090" s="854"/>
    </row>
    <row r="1091" spans="5:17">
      <c r="E1091" s="17"/>
      <c r="F1091" s="10"/>
      <c r="G1091" s="10"/>
      <c r="H1091" s="17"/>
      <c r="I1091" s="343"/>
      <c r="J1091" s="17"/>
      <c r="K1091" s="10"/>
      <c r="L1091" s="847"/>
      <c r="M1091" s="852"/>
      <c r="N1091" s="143"/>
      <c r="O1091" s="853"/>
      <c r="P1091" s="133"/>
      <c r="Q1091" s="854"/>
    </row>
    <row r="1092" spans="5:17">
      <c r="E1092" s="17"/>
      <c r="F1092" s="10"/>
      <c r="G1092" s="10"/>
      <c r="H1092" s="17"/>
      <c r="I1092" s="343"/>
      <c r="J1092" s="17"/>
      <c r="K1092" s="10"/>
      <c r="L1092" s="847"/>
      <c r="M1092" s="852"/>
      <c r="N1092" s="143"/>
      <c r="O1092" s="853"/>
      <c r="P1092" s="133"/>
      <c r="Q1092" s="854"/>
    </row>
    <row r="1093" spans="5:17">
      <c r="E1093" s="17"/>
      <c r="F1093" s="10"/>
      <c r="G1093" s="10"/>
      <c r="H1093" s="17"/>
      <c r="I1093" s="343"/>
      <c r="J1093" s="17"/>
      <c r="K1093" s="10"/>
      <c r="L1093" s="847"/>
      <c r="M1093" s="852"/>
      <c r="N1093" s="143"/>
      <c r="O1093" s="853"/>
      <c r="P1093" s="133"/>
      <c r="Q1093" s="854"/>
    </row>
    <row r="1094" spans="5:17">
      <c r="E1094" s="17"/>
      <c r="F1094" s="10"/>
      <c r="G1094" s="10"/>
      <c r="H1094" s="17"/>
      <c r="I1094" s="343"/>
      <c r="J1094" s="17"/>
      <c r="K1094" s="10"/>
      <c r="L1094" s="847"/>
      <c r="M1094" s="852"/>
      <c r="N1094" s="143"/>
      <c r="O1094" s="853"/>
      <c r="P1094" s="133"/>
      <c r="Q1094" s="854"/>
    </row>
    <row r="1095" spans="5:17">
      <c r="E1095" s="17"/>
      <c r="F1095" s="10"/>
      <c r="G1095" s="10"/>
      <c r="H1095" s="17"/>
      <c r="I1095" s="343"/>
      <c r="J1095" s="17"/>
      <c r="K1095" s="10"/>
      <c r="L1095" s="847"/>
      <c r="M1095" s="852"/>
      <c r="N1095" s="143"/>
      <c r="O1095" s="853"/>
      <c r="P1095" s="133"/>
      <c r="Q1095" s="854"/>
    </row>
    <row r="1096" spans="5:17">
      <c r="E1096" s="17"/>
      <c r="F1096" s="10"/>
      <c r="G1096" s="10"/>
      <c r="H1096" s="17"/>
      <c r="I1096" s="343"/>
      <c r="J1096" s="17"/>
      <c r="K1096" s="10"/>
      <c r="L1096" s="847"/>
      <c r="M1096" s="852"/>
      <c r="N1096" s="143"/>
      <c r="O1096" s="853"/>
      <c r="P1096" s="133"/>
      <c r="Q1096" s="854"/>
    </row>
    <row r="1097" spans="5:17">
      <c r="E1097" s="17"/>
      <c r="F1097" s="10"/>
      <c r="G1097" s="10"/>
      <c r="H1097" s="17"/>
      <c r="I1097" s="343"/>
      <c r="J1097" s="17"/>
      <c r="K1097" s="10"/>
      <c r="L1097" s="847"/>
      <c r="M1097" s="852"/>
      <c r="N1097" s="143"/>
      <c r="O1097" s="853"/>
      <c r="P1097" s="133"/>
      <c r="Q1097" s="854"/>
    </row>
    <row r="1098" spans="5:17">
      <c r="E1098" s="17"/>
      <c r="F1098" s="10"/>
      <c r="G1098" s="10"/>
      <c r="H1098" s="17"/>
      <c r="I1098" s="343"/>
      <c r="J1098" s="17"/>
      <c r="K1098" s="10"/>
      <c r="L1098" s="847"/>
      <c r="M1098" s="852"/>
      <c r="N1098" s="143"/>
      <c r="O1098" s="853"/>
      <c r="P1098" s="133"/>
      <c r="Q1098" s="854"/>
    </row>
    <row r="1099" spans="5:17">
      <c r="E1099" s="17"/>
      <c r="F1099" s="10"/>
      <c r="G1099" s="10"/>
      <c r="H1099" s="17"/>
      <c r="I1099" s="343"/>
      <c r="J1099" s="17"/>
      <c r="K1099" s="10"/>
      <c r="L1099" s="847"/>
      <c r="M1099" s="852"/>
      <c r="N1099" s="143"/>
      <c r="O1099" s="853"/>
      <c r="P1099" s="133"/>
      <c r="Q1099" s="854"/>
    </row>
    <row r="1100" spans="5:17">
      <c r="E1100" s="17"/>
      <c r="F1100" s="10"/>
      <c r="G1100" s="10"/>
      <c r="H1100" s="17"/>
      <c r="I1100" s="343"/>
      <c r="J1100" s="17"/>
      <c r="K1100" s="10"/>
      <c r="L1100" s="847"/>
      <c r="M1100" s="852"/>
      <c r="N1100" s="143"/>
      <c r="O1100" s="853"/>
      <c r="P1100" s="133"/>
      <c r="Q1100" s="854"/>
    </row>
    <row r="1101" spans="5:17">
      <c r="E1101" s="17"/>
      <c r="F1101" s="10"/>
      <c r="G1101" s="10"/>
      <c r="H1101" s="17"/>
      <c r="I1101" s="343"/>
      <c r="J1101" s="17"/>
      <c r="K1101" s="10"/>
      <c r="L1101" s="847"/>
      <c r="M1101" s="852"/>
      <c r="N1101" s="143"/>
      <c r="O1101" s="853"/>
      <c r="P1101" s="133"/>
      <c r="Q1101" s="854"/>
    </row>
    <row r="1102" spans="5:17">
      <c r="E1102" s="17"/>
      <c r="F1102" s="10"/>
      <c r="G1102" s="10"/>
      <c r="H1102" s="17"/>
      <c r="I1102" s="343"/>
      <c r="J1102" s="17"/>
      <c r="K1102" s="10"/>
      <c r="L1102" s="847"/>
      <c r="M1102" s="852"/>
      <c r="N1102" s="143"/>
      <c r="O1102" s="853"/>
      <c r="P1102" s="133"/>
      <c r="Q1102" s="854"/>
    </row>
    <row r="1103" spans="5:17">
      <c r="E1103" s="17"/>
      <c r="F1103" s="10"/>
      <c r="G1103" s="10"/>
      <c r="H1103" s="17"/>
      <c r="I1103" s="343"/>
      <c r="J1103" s="17"/>
      <c r="K1103" s="10"/>
      <c r="L1103" s="847"/>
      <c r="M1103" s="852"/>
      <c r="N1103" s="143"/>
      <c r="O1103" s="853"/>
      <c r="P1103" s="133"/>
      <c r="Q1103" s="854"/>
    </row>
    <row r="1104" spans="5:17">
      <c r="E1104" s="17"/>
      <c r="F1104" s="10"/>
      <c r="G1104" s="10"/>
      <c r="H1104" s="17"/>
      <c r="I1104" s="343"/>
      <c r="J1104" s="17"/>
      <c r="K1104" s="10"/>
      <c r="L1104" s="847"/>
      <c r="M1104" s="852"/>
      <c r="N1104" s="143"/>
      <c r="O1104" s="853"/>
      <c r="P1104" s="133"/>
      <c r="Q1104" s="854"/>
    </row>
    <row r="1105" spans="5:17">
      <c r="E1105" s="17"/>
      <c r="F1105" s="10"/>
      <c r="G1105" s="10"/>
      <c r="H1105" s="17"/>
      <c r="I1105" s="343"/>
      <c r="J1105" s="17"/>
      <c r="K1105" s="10"/>
      <c r="L1105" s="847"/>
      <c r="M1105" s="852"/>
      <c r="N1105" s="143"/>
      <c r="O1105" s="853"/>
      <c r="P1105" s="133"/>
      <c r="Q1105" s="854"/>
    </row>
    <row r="1106" spans="5:17">
      <c r="E1106" s="17"/>
      <c r="F1106" s="10"/>
      <c r="G1106" s="10"/>
      <c r="H1106" s="17"/>
      <c r="I1106" s="343"/>
      <c r="J1106" s="17"/>
      <c r="K1106" s="10"/>
      <c r="L1106" s="847"/>
      <c r="M1106" s="852"/>
      <c r="N1106" s="143"/>
      <c r="O1106" s="853"/>
      <c r="P1106" s="133"/>
      <c r="Q1106" s="854"/>
    </row>
    <row r="1107" spans="5:17">
      <c r="E1107" s="17"/>
      <c r="F1107" s="10"/>
      <c r="G1107" s="10"/>
      <c r="H1107" s="17"/>
      <c r="I1107" s="343"/>
      <c r="J1107" s="17"/>
      <c r="K1107" s="10"/>
      <c r="L1107" s="847"/>
      <c r="M1107" s="852"/>
      <c r="N1107" s="143"/>
      <c r="O1107" s="853"/>
      <c r="P1107" s="133"/>
      <c r="Q1107" s="854"/>
    </row>
    <row r="1108" spans="5:17">
      <c r="E1108" s="17"/>
      <c r="F1108" s="10"/>
      <c r="G1108" s="10"/>
      <c r="H1108" s="17"/>
      <c r="I1108" s="343"/>
      <c r="J1108" s="17"/>
      <c r="K1108" s="10"/>
      <c r="L1108" s="847"/>
      <c r="M1108" s="852"/>
      <c r="N1108" s="143"/>
      <c r="O1108" s="853"/>
      <c r="P1108" s="133"/>
      <c r="Q1108" s="854"/>
    </row>
    <row r="1109" spans="5:17">
      <c r="E1109" s="17"/>
      <c r="F1109" s="10"/>
      <c r="G1109" s="10"/>
      <c r="H1109" s="17"/>
      <c r="I1109" s="343"/>
      <c r="J1109" s="17"/>
      <c r="K1109" s="10"/>
      <c r="L1109" s="847"/>
      <c r="M1109" s="852"/>
      <c r="N1109" s="143"/>
      <c r="O1109" s="853"/>
      <c r="P1109" s="133"/>
      <c r="Q1109" s="854"/>
    </row>
    <row r="1110" spans="5:17">
      <c r="E1110" s="17"/>
      <c r="F1110" s="10"/>
      <c r="G1110" s="10"/>
      <c r="H1110" s="17"/>
      <c r="I1110" s="343"/>
      <c r="J1110" s="17"/>
      <c r="K1110" s="10"/>
      <c r="L1110" s="847"/>
      <c r="M1110" s="852"/>
      <c r="N1110" s="143"/>
      <c r="O1110" s="853"/>
      <c r="P1110" s="133"/>
      <c r="Q1110" s="854"/>
    </row>
    <row r="1111" spans="5:17">
      <c r="E1111" s="17"/>
      <c r="F1111" s="10"/>
      <c r="G1111" s="10"/>
      <c r="H1111" s="17"/>
      <c r="I1111" s="343"/>
      <c r="J1111" s="17"/>
      <c r="K1111" s="10"/>
      <c r="L1111" s="847"/>
      <c r="M1111" s="852"/>
      <c r="N1111" s="143"/>
      <c r="O1111" s="853"/>
      <c r="P1111" s="133"/>
      <c r="Q1111" s="854"/>
    </row>
    <row r="1112" spans="5:17">
      <c r="E1112" s="17"/>
      <c r="F1112" s="10"/>
      <c r="G1112" s="10"/>
      <c r="H1112" s="17"/>
      <c r="I1112" s="343"/>
      <c r="J1112" s="17"/>
      <c r="K1112" s="10"/>
      <c r="L1112" s="847"/>
      <c r="M1112" s="852"/>
      <c r="N1112" s="143"/>
      <c r="O1112" s="853"/>
      <c r="P1112" s="133"/>
      <c r="Q1112" s="854"/>
    </row>
    <row r="1113" spans="5:17">
      <c r="E1113" s="17"/>
      <c r="F1113" s="10"/>
      <c r="G1113" s="10"/>
      <c r="H1113" s="17"/>
      <c r="I1113" s="343"/>
      <c r="J1113" s="17"/>
      <c r="K1113" s="10"/>
      <c r="L1113" s="847"/>
      <c r="M1113" s="852"/>
      <c r="N1113" s="143"/>
      <c r="O1113" s="853"/>
      <c r="P1113" s="133"/>
      <c r="Q1113" s="854"/>
    </row>
    <row r="1114" spans="5:17">
      <c r="E1114" s="17"/>
      <c r="F1114" s="10"/>
      <c r="G1114" s="10"/>
      <c r="H1114" s="17"/>
      <c r="I1114" s="343"/>
      <c r="J1114" s="17"/>
      <c r="K1114" s="10"/>
      <c r="L1114" s="847"/>
      <c r="M1114" s="852"/>
      <c r="N1114" s="143"/>
      <c r="O1114" s="853"/>
      <c r="P1114" s="133"/>
      <c r="Q1114" s="854"/>
    </row>
    <row r="1115" spans="5:17">
      <c r="E1115" s="17"/>
      <c r="F1115" s="10"/>
      <c r="G1115" s="10"/>
      <c r="H1115" s="17"/>
      <c r="I1115" s="343"/>
      <c r="J1115" s="17"/>
      <c r="K1115" s="10"/>
      <c r="L1115" s="847"/>
      <c r="M1115" s="852"/>
      <c r="N1115" s="143"/>
      <c r="O1115" s="853"/>
      <c r="P1115" s="133"/>
      <c r="Q1115" s="854"/>
    </row>
    <row r="1116" spans="5:17">
      <c r="E1116" s="17"/>
      <c r="F1116" s="10"/>
      <c r="G1116" s="10"/>
      <c r="H1116" s="17"/>
      <c r="I1116" s="343"/>
      <c r="J1116" s="17"/>
      <c r="K1116" s="10"/>
      <c r="L1116" s="847"/>
      <c r="M1116" s="852"/>
      <c r="N1116" s="143"/>
      <c r="O1116" s="853"/>
      <c r="P1116" s="133"/>
      <c r="Q1116" s="854"/>
    </row>
    <row r="1117" spans="5:17">
      <c r="E1117" s="17"/>
      <c r="F1117" s="10"/>
      <c r="G1117" s="10"/>
      <c r="H1117" s="17"/>
      <c r="I1117" s="343"/>
      <c r="J1117" s="17"/>
      <c r="K1117" s="10"/>
      <c r="L1117" s="847"/>
      <c r="M1117" s="852"/>
      <c r="N1117" s="143"/>
      <c r="O1117" s="853"/>
      <c r="P1117" s="133"/>
      <c r="Q1117" s="854"/>
    </row>
    <row r="1118" spans="5:17">
      <c r="E1118" s="17"/>
      <c r="F1118" s="10"/>
      <c r="G1118" s="10"/>
      <c r="H1118" s="17"/>
      <c r="I1118" s="343"/>
      <c r="J1118" s="17"/>
      <c r="K1118" s="10"/>
      <c r="L1118" s="847"/>
      <c r="M1118" s="852"/>
      <c r="N1118" s="143"/>
      <c r="O1118" s="853"/>
      <c r="P1118" s="133"/>
      <c r="Q1118" s="854"/>
    </row>
    <row r="1119" spans="5:17">
      <c r="E1119" s="17"/>
      <c r="F1119" s="10"/>
      <c r="G1119" s="10"/>
      <c r="H1119" s="17"/>
      <c r="I1119" s="343"/>
      <c r="J1119" s="17"/>
      <c r="K1119" s="10"/>
      <c r="L1119" s="847"/>
      <c r="M1119" s="852"/>
      <c r="N1119" s="143"/>
      <c r="O1119" s="853"/>
      <c r="P1119" s="133"/>
      <c r="Q1119" s="854"/>
    </row>
    <row r="1120" spans="5:17">
      <c r="E1120" s="17"/>
      <c r="F1120" s="10"/>
      <c r="G1120" s="10"/>
      <c r="H1120" s="17"/>
      <c r="I1120" s="343"/>
      <c r="J1120" s="17"/>
      <c r="K1120" s="10"/>
      <c r="L1120" s="847"/>
      <c r="M1120" s="852"/>
      <c r="N1120" s="143"/>
      <c r="O1120" s="853"/>
      <c r="P1120" s="133"/>
      <c r="Q1120" s="854"/>
    </row>
    <row r="1121" spans="5:17">
      <c r="E1121" s="17"/>
      <c r="F1121" s="10"/>
      <c r="G1121" s="10"/>
      <c r="H1121" s="17"/>
      <c r="I1121" s="343"/>
      <c r="J1121" s="17"/>
      <c r="K1121" s="10"/>
      <c r="L1121" s="847"/>
      <c r="M1121" s="852"/>
      <c r="N1121" s="143"/>
      <c r="O1121" s="853"/>
      <c r="P1121" s="133"/>
      <c r="Q1121" s="854"/>
    </row>
    <row r="1122" spans="5:17">
      <c r="E1122" s="17"/>
      <c r="F1122" s="10"/>
      <c r="G1122" s="10"/>
      <c r="H1122" s="17"/>
      <c r="I1122" s="343"/>
      <c r="J1122" s="17"/>
      <c r="K1122" s="10"/>
      <c r="L1122" s="847"/>
      <c r="M1122" s="852"/>
      <c r="N1122" s="143"/>
      <c r="O1122" s="853"/>
      <c r="P1122" s="133"/>
      <c r="Q1122" s="854"/>
    </row>
    <row r="1123" spans="5:17">
      <c r="E1123" s="17"/>
      <c r="F1123" s="10"/>
      <c r="G1123" s="10"/>
      <c r="H1123" s="17"/>
      <c r="I1123" s="343"/>
      <c r="J1123" s="17"/>
      <c r="K1123" s="10"/>
      <c r="L1123" s="847"/>
      <c r="M1123" s="852"/>
      <c r="N1123" s="143"/>
      <c r="O1123" s="853"/>
      <c r="P1123" s="133"/>
      <c r="Q1123" s="854"/>
    </row>
    <row r="1124" spans="5:17">
      <c r="E1124" s="17"/>
      <c r="F1124" s="10"/>
      <c r="G1124" s="10"/>
      <c r="H1124" s="17"/>
      <c r="I1124" s="343"/>
      <c r="J1124" s="17"/>
      <c r="K1124" s="10"/>
      <c r="L1124" s="847"/>
      <c r="M1124" s="852"/>
      <c r="N1124" s="143"/>
      <c r="O1124" s="853"/>
      <c r="P1124" s="133"/>
      <c r="Q1124" s="854"/>
    </row>
    <row r="1125" spans="5:17">
      <c r="E1125" s="17"/>
      <c r="F1125" s="10"/>
      <c r="G1125" s="10"/>
      <c r="H1125" s="17"/>
      <c r="I1125" s="343"/>
      <c r="J1125" s="17"/>
      <c r="K1125" s="10"/>
      <c r="L1125" s="847"/>
      <c r="M1125" s="852"/>
      <c r="N1125" s="143"/>
      <c r="O1125" s="853"/>
      <c r="P1125" s="133"/>
      <c r="Q1125" s="854"/>
    </row>
    <row r="1126" spans="5:17">
      <c r="E1126" s="17"/>
      <c r="F1126" s="10"/>
      <c r="G1126" s="10"/>
      <c r="H1126" s="17"/>
      <c r="I1126" s="343"/>
      <c r="J1126" s="17"/>
      <c r="K1126" s="10"/>
      <c r="L1126" s="847"/>
      <c r="M1126" s="852"/>
      <c r="N1126" s="143"/>
      <c r="O1126" s="853"/>
      <c r="P1126" s="133"/>
      <c r="Q1126" s="854"/>
    </row>
    <row r="1127" spans="5:17">
      <c r="E1127" s="17"/>
      <c r="F1127" s="10"/>
      <c r="G1127" s="10"/>
      <c r="H1127" s="17"/>
      <c r="I1127" s="343"/>
      <c r="J1127" s="17"/>
      <c r="K1127" s="10"/>
      <c r="L1127" s="847"/>
      <c r="M1127" s="852"/>
      <c r="N1127" s="143"/>
      <c r="O1127" s="853"/>
      <c r="P1127" s="133"/>
      <c r="Q1127" s="854"/>
    </row>
    <row r="1128" spans="5:17">
      <c r="E1128" s="17"/>
      <c r="F1128" s="10"/>
      <c r="G1128" s="10"/>
      <c r="H1128" s="17"/>
      <c r="I1128" s="343"/>
      <c r="J1128" s="17"/>
      <c r="K1128" s="10"/>
      <c r="L1128" s="847"/>
      <c r="M1128" s="852"/>
      <c r="N1128" s="143"/>
      <c r="O1128" s="853"/>
      <c r="P1128" s="133"/>
      <c r="Q1128" s="854"/>
    </row>
    <row r="1129" spans="5:17">
      <c r="E1129" s="17"/>
      <c r="F1129" s="10"/>
      <c r="G1129" s="10"/>
      <c r="H1129" s="17"/>
      <c r="I1129" s="343"/>
      <c r="J1129" s="17"/>
      <c r="K1129" s="10"/>
      <c r="L1129" s="847"/>
      <c r="M1129" s="852"/>
      <c r="N1129" s="143"/>
      <c r="O1129" s="853"/>
      <c r="P1129" s="133"/>
      <c r="Q1129" s="854"/>
    </row>
    <row r="1130" spans="5:17">
      <c r="E1130" s="17"/>
      <c r="F1130" s="10"/>
      <c r="G1130" s="10"/>
      <c r="H1130" s="17"/>
      <c r="I1130" s="343"/>
      <c r="J1130" s="17"/>
      <c r="K1130" s="10"/>
      <c r="L1130" s="847"/>
      <c r="M1130" s="852"/>
      <c r="N1130" s="143"/>
      <c r="O1130" s="853"/>
      <c r="P1130" s="133"/>
      <c r="Q1130" s="854"/>
    </row>
    <row r="1131" spans="5:17">
      <c r="E1131" s="17"/>
      <c r="F1131" s="10"/>
      <c r="G1131" s="10"/>
      <c r="H1131" s="17"/>
      <c r="I1131" s="343"/>
      <c r="J1131" s="17"/>
      <c r="K1131" s="10"/>
      <c r="L1131" s="847"/>
      <c r="M1131" s="852"/>
      <c r="N1131" s="143"/>
      <c r="O1131" s="853"/>
      <c r="P1131" s="133"/>
      <c r="Q1131" s="854"/>
    </row>
    <row r="1132" spans="5:17">
      <c r="E1132" s="17"/>
      <c r="F1132" s="10"/>
      <c r="G1132" s="10"/>
      <c r="H1132" s="17"/>
      <c r="I1132" s="343"/>
      <c r="J1132" s="17"/>
      <c r="K1132" s="10"/>
      <c r="L1132" s="847"/>
      <c r="M1132" s="852"/>
      <c r="N1132" s="143"/>
      <c r="O1132" s="853"/>
      <c r="P1132" s="133"/>
      <c r="Q1132" s="854"/>
    </row>
    <row r="1133" spans="5:17">
      <c r="E1133" s="17"/>
      <c r="F1133" s="10"/>
      <c r="G1133" s="10"/>
      <c r="H1133" s="17"/>
      <c r="I1133" s="343"/>
      <c r="J1133" s="17"/>
      <c r="K1133" s="10"/>
      <c r="L1133" s="847"/>
      <c r="M1133" s="852"/>
      <c r="N1133" s="143"/>
      <c r="O1133" s="853"/>
      <c r="P1133" s="133"/>
      <c r="Q1133" s="854"/>
    </row>
    <row r="1134" spans="5:17">
      <c r="E1134" s="17"/>
      <c r="F1134" s="10"/>
      <c r="G1134" s="10"/>
      <c r="H1134" s="17"/>
      <c r="I1134" s="343"/>
      <c r="J1134" s="17"/>
      <c r="K1134" s="10"/>
      <c r="L1134" s="847"/>
      <c r="M1134" s="852"/>
      <c r="N1134" s="143"/>
      <c r="O1134" s="853"/>
      <c r="P1134" s="133"/>
      <c r="Q1134" s="854"/>
    </row>
    <row r="1135" spans="5:17">
      <c r="E1135" s="17"/>
      <c r="F1135" s="10"/>
      <c r="G1135" s="10"/>
      <c r="H1135" s="17"/>
      <c r="I1135" s="343"/>
      <c r="J1135" s="17"/>
      <c r="K1135" s="10"/>
      <c r="L1135" s="847"/>
      <c r="M1135" s="852"/>
      <c r="N1135" s="143"/>
      <c r="O1135" s="853"/>
      <c r="P1135" s="133"/>
      <c r="Q1135" s="854"/>
    </row>
    <row r="1136" spans="5:17">
      <c r="E1136" s="17"/>
      <c r="F1136" s="10"/>
      <c r="G1136" s="10"/>
      <c r="H1136" s="17"/>
      <c r="I1136" s="343"/>
      <c r="J1136" s="17"/>
      <c r="K1136" s="10"/>
      <c r="L1136" s="847"/>
      <c r="M1136" s="852"/>
      <c r="N1136" s="143"/>
      <c r="O1136" s="853"/>
      <c r="P1136" s="133"/>
      <c r="Q1136" s="854"/>
    </row>
    <row r="1137" spans="5:17">
      <c r="E1137" s="17"/>
      <c r="F1137" s="10"/>
      <c r="G1137" s="10"/>
      <c r="H1137" s="17"/>
      <c r="I1137" s="343"/>
      <c r="J1137" s="17"/>
      <c r="K1137" s="10"/>
      <c r="L1137" s="847"/>
      <c r="M1137" s="852"/>
      <c r="N1137" s="143"/>
      <c r="O1137" s="853"/>
      <c r="P1137" s="133"/>
      <c r="Q1137" s="854"/>
    </row>
    <row r="1138" spans="5:17">
      <c r="E1138" s="17"/>
      <c r="F1138" s="10"/>
      <c r="G1138" s="10"/>
      <c r="H1138" s="17"/>
      <c r="I1138" s="343"/>
      <c r="J1138" s="17"/>
      <c r="K1138" s="10"/>
      <c r="L1138" s="847"/>
      <c r="M1138" s="852"/>
      <c r="N1138" s="143"/>
      <c r="O1138" s="853"/>
      <c r="P1138" s="133"/>
      <c r="Q1138" s="854"/>
    </row>
    <row r="1139" spans="5:17">
      <c r="E1139" s="17"/>
      <c r="F1139" s="10"/>
      <c r="G1139" s="10"/>
      <c r="H1139" s="17"/>
      <c r="I1139" s="343"/>
      <c r="J1139" s="17"/>
      <c r="K1139" s="10"/>
      <c r="L1139" s="847"/>
      <c r="M1139" s="852"/>
      <c r="N1139" s="143"/>
      <c r="O1139" s="853"/>
      <c r="P1139" s="133"/>
      <c r="Q1139" s="854"/>
    </row>
    <row r="1140" spans="5:17">
      <c r="E1140" s="17"/>
      <c r="F1140" s="10"/>
      <c r="G1140" s="10"/>
      <c r="H1140" s="17"/>
      <c r="I1140" s="343"/>
      <c r="J1140" s="17"/>
      <c r="K1140" s="10"/>
      <c r="L1140" s="847"/>
      <c r="M1140" s="852"/>
      <c r="N1140" s="143"/>
      <c r="O1140" s="853"/>
      <c r="P1140" s="133"/>
      <c r="Q1140" s="854"/>
    </row>
    <row r="1141" spans="5:17">
      <c r="E1141" s="17"/>
      <c r="F1141" s="10"/>
      <c r="G1141" s="10"/>
      <c r="H1141" s="17"/>
      <c r="I1141" s="343"/>
      <c r="J1141" s="17"/>
      <c r="K1141" s="10"/>
      <c r="L1141" s="847"/>
      <c r="M1141" s="852"/>
      <c r="N1141" s="143"/>
      <c r="O1141" s="853"/>
      <c r="P1141" s="133"/>
      <c r="Q1141" s="854"/>
    </row>
    <row r="1142" spans="5:17">
      <c r="E1142" s="17"/>
      <c r="F1142" s="10"/>
      <c r="G1142" s="10"/>
      <c r="H1142" s="17"/>
      <c r="I1142" s="343"/>
      <c r="J1142" s="17"/>
      <c r="K1142" s="10"/>
      <c r="L1142" s="847"/>
      <c r="M1142" s="852"/>
      <c r="N1142" s="143"/>
      <c r="O1142" s="853"/>
      <c r="P1142" s="133"/>
      <c r="Q1142" s="854"/>
    </row>
    <row r="1143" spans="5:17">
      <c r="E1143" s="17"/>
      <c r="F1143" s="10"/>
      <c r="G1143" s="10"/>
      <c r="H1143" s="17"/>
      <c r="I1143" s="343"/>
      <c r="J1143" s="17"/>
      <c r="K1143" s="10"/>
      <c r="L1143" s="847"/>
      <c r="M1143" s="852"/>
      <c r="N1143" s="143"/>
      <c r="O1143" s="853"/>
      <c r="P1143" s="133"/>
      <c r="Q1143" s="854"/>
    </row>
    <row r="1144" spans="5:17">
      <c r="E1144" s="17"/>
      <c r="F1144" s="10"/>
      <c r="G1144" s="10"/>
      <c r="H1144" s="17"/>
      <c r="I1144" s="343"/>
      <c r="J1144" s="17"/>
      <c r="K1144" s="10"/>
      <c r="L1144" s="847"/>
      <c r="M1144" s="852"/>
      <c r="N1144" s="143"/>
      <c r="O1144" s="853"/>
      <c r="P1144" s="133"/>
      <c r="Q1144" s="854"/>
    </row>
    <row r="1145" spans="5:17">
      <c r="E1145" s="17"/>
      <c r="F1145" s="10"/>
      <c r="G1145" s="10"/>
      <c r="H1145" s="17"/>
      <c r="I1145" s="343"/>
      <c r="J1145" s="17"/>
      <c r="K1145" s="10"/>
      <c r="L1145" s="847"/>
      <c r="M1145" s="852"/>
      <c r="N1145" s="143"/>
      <c r="O1145" s="853"/>
      <c r="P1145" s="133"/>
      <c r="Q1145" s="854"/>
    </row>
    <row r="1146" spans="5:17">
      <c r="E1146" s="17"/>
      <c r="F1146" s="10"/>
      <c r="G1146" s="10"/>
      <c r="H1146" s="17"/>
      <c r="I1146" s="343"/>
      <c r="J1146" s="17"/>
      <c r="K1146" s="10"/>
      <c r="L1146" s="847"/>
      <c r="M1146" s="852"/>
      <c r="N1146" s="143"/>
      <c r="O1146" s="853"/>
      <c r="P1146" s="133"/>
      <c r="Q1146" s="854"/>
    </row>
    <row r="1147" spans="5:17">
      <c r="E1147" s="17"/>
      <c r="F1147" s="10"/>
      <c r="G1147" s="10"/>
      <c r="H1147" s="17"/>
      <c r="I1147" s="343"/>
      <c r="J1147" s="17"/>
      <c r="K1147" s="10"/>
      <c r="L1147" s="847"/>
      <c r="M1147" s="852"/>
      <c r="N1147" s="143"/>
      <c r="O1147" s="853"/>
      <c r="P1147" s="133"/>
      <c r="Q1147" s="854"/>
    </row>
    <row r="1148" spans="5:17">
      <c r="E1148" s="17"/>
      <c r="F1148" s="10"/>
      <c r="G1148" s="10"/>
      <c r="H1148" s="17"/>
      <c r="I1148" s="343"/>
      <c r="J1148" s="17"/>
      <c r="K1148" s="10"/>
      <c r="L1148" s="847"/>
      <c r="M1148" s="852"/>
      <c r="N1148" s="143"/>
      <c r="O1148" s="853"/>
      <c r="P1148" s="133"/>
      <c r="Q1148" s="854"/>
    </row>
    <row r="1149" spans="5:17">
      <c r="E1149" s="17"/>
      <c r="F1149" s="10"/>
      <c r="G1149" s="10"/>
      <c r="H1149" s="17"/>
      <c r="I1149" s="343"/>
      <c r="J1149" s="17"/>
      <c r="K1149" s="10"/>
      <c r="L1149" s="847"/>
      <c r="M1149" s="852"/>
      <c r="N1149" s="143"/>
      <c r="O1149" s="853"/>
      <c r="P1149" s="133"/>
      <c r="Q1149" s="854"/>
    </row>
    <row r="1150" spans="5:17">
      <c r="E1150" s="17"/>
      <c r="F1150" s="10"/>
      <c r="G1150" s="10"/>
      <c r="H1150" s="17"/>
      <c r="I1150" s="343"/>
      <c r="J1150" s="17"/>
      <c r="K1150" s="10"/>
      <c r="L1150" s="847"/>
      <c r="M1150" s="852"/>
      <c r="N1150" s="143"/>
      <c r="O1150" s="853"/>
      <c r="P1150" s="133"/>
      <c r="Q1150" s="854"/>
    </row>
    <row r="1151" spans="5:17">
      <c r="E1151" s="17"/>
      <c r="F1151" s="10"/>
      <c r="G1151" s="10"/>
      <c r="H1151" s="17"/>
      <c r="I1151" s="343"/>
      <c r="J1151" s="17"/>
      <c r="K1151" s="10"/>
      <c r="L1151" s="847"/>
      <c r="M1151" s="852"/>
      <c r="N1151" s="143"/>
      <c r="O1151" s="853"/>
      <c r="P1151" s="133"/>
      <c r="Q1151" s="854"/>
    </row>
    <row r="1152" spans="5:17">
      <c r="E1152" s="17"/>
      <c r="F1152" s="10"/>
      <c r="G1152" s="10"/>
      <c r="H1152" s="17"/>
      <c r="I1152" s="343"/>
      <c r="J1152" s="17"/>
      <c r="K1152" s="10"/>
      <c r="L1152" s="847"/>
      <c r="M1152" s="852"/>
      <c r="N1152" s="143"/>
      <c r="O1152" s="853"/>
      <c r="P1152" s="133"/>
      <c r="Q1152" s="854"/>
    </row>
    <row r="1153" spans="5:17">
      <c r="E1153" s="17"/>
      <c r="F1153" s="10"/>
      <c r="G1153" s="10"/>
      <c r="H1153" s="17"/>
      <c r="I1153" s="343"/>
      <c r="J1153" s="17"/>
      <c r="K1153" s="10"/>
      <c r="L1153" s="847"/>
      <c r="M1153" s="852"/>
      <c r="N1153" s="143"/>
      <c r="O1153" s="853"/>
      <c r="P1153" s="133"/>
      <c r="Q1153" s="854"/>
    </row>
    <row r="1154" spans="5:17">
      <c r="E1154" s="17"/>
      <c r="F1154" s="10"/>
      <c r="G1154" s="10"/>
      <c r="H1154" s="17"/>
      <c r="I1154" s="343"/>
      <c r="J1154" s="17"/>
      <c r="K1154" s="10"/>
      <c r="L1154" s="847"/>
      <c r="M1154" s="852"/>
      <c r="N1154" s="143"/>
      <c r="O1154" s="853"/>
      <c r="P1154" s="133"/>
      <c r="Q1154" s="854"/>
    </row>
    <row r="1155" spans="5:17">
      <c r="E1155" s="17"/>
      <c r="F1155" s="10"/>
      <c r="G1155" s="10"/>
      <c r="H1155" s="17"/>
      <c r="I1155" s="343"/>
      <c r="J1155" s="17"/>
      <c r="K1155" s="10"/>
      <c r="L1155" s="847"/>
      <c r="M1155" s="852"/>
      <c r="N1155" s="143"/>
      <c r="O1155" s="853"/>
      <c r="P1155" s="133"/>
      <c r="Q1155" s="854"/>
    </row>
    <row r="1156" spans="5:17">
      <c r="E1156" s="17"/>
      <c r="F1156" s="10"/>
      <c r="G1156" s="10"/>
      <c r="H1156" s="17"/>
      <c r="I1156" s="343"/>
      <c r="J1156" s="17"/>
      <c r="K1156" s="10"/>
      <c r="L1156" s="847"/>
      <c r="M1156" s="852"/>
      <c r="N1156" s="143"/>
      <c r="O1156" s="853"/>
      <c r="P1156" s="133"/>
      <c r="Q1156" s="854"/>
    </row>
    <row r="1157" spans="5:17">
      <c r="E1157" s="17"/>
      <c r="F1157" s="10"/>
      <c r="G1157" s="10"/>
      <c r="H1157" s="17"/>
      <c r="I1157" s="343"/>
      <c r="J1157" s="17"/>
      <c r="K1157" s="10"/>
      <c r="L1157" s="847"/>
      <c r="M1157" s="852"/>
      <c r="N1157" s="143"/>
      <c r="O1157" s="853"/>
      <c r="P1157" s="133"/>
      <c r="Q1157" s="854"/>
    </row>
    <row r="1158" spans="5:17">
      <c r="E1158" s="17"/>
      <c r="F1158" s="10"/>
      <c r="G1158" s="10"/>
      <c r="H1158" s="17"/>
      <c r="I1158" s="343"/>
      <c r="J1158" s="17"/>
      <c r="K1158" s="10"/>
      <c r="L1158" s="847"/>
      <c r="M1158" s="852"/>
      <c r="N1158" s="143"/>
      <c r="O1158" s="853"/>
      <c r="P1158" s="133"/>
      <c r="Q1158" s="854"/>
    </row>
    <row r="1159" spans="5:17">
      <c r="E1159" s="17"/>
      <c r="F1159" s="10"/>
      <c r="G1159" s="10"/>
      <c r="H1159" s="17"/>
      <c r="I1159" s="343"/>
      <c r="J1159" s="17"/>
      <c r="K1159" s="10"/>
      <c r="L1159" s="847"/>
      <c r="M1159" s="852"/>
      <c r="N1159" s="143"/>
      <c r="O1159" s="853"/>
      <c r="P1159" s="133"/>
      <c r="Q1159" s="854"/>
    </row>
    <row r="1160" spans="5:17">
      <c r="E1160" s="17"/>
      <c r="F1160" s="10"/>
      <c r="G1160" s="10"/>
      <c r="H1160" s="17"/>
      <c r="I1160" s="343"/>
      <c r="J1160" s="17"/>
      <c r="K1160" s="10"/>
      <c r="L1160" s="847"/>
      <c r="M1160" s="852"/>
      <c r="N1160" s="143"/>
      <c r="O1160" s="853"/>
      <c r="P1160" s="133"/>
      <c r="Q1160" s="854"/>
    </row>
    <row r="1161" spans="5:17">
      <c r="E1161" s="17"/>
      <c r="F1161" s="10"/>
      <c r="G1161" s="10"/>
      <c r="H1161" s="17"/>
      <c r="I1161" s="343"/>
      <c r="J1161" s="17"/>
      <c r="K1161" s="10"/>
      <c r="L1161" s="847"/>
      <c r="M1161" s="852"/>
      <c r="N1161" s="143"/>
      <c r="O1161" s="853"/>
      <c r="P1161" s="133"/>
      <c r="Q1161" s="854"/>
    </row>
    <row r="1162" spans="5:17">
      <c r="E1162" s="17"/>
      <c r="F1162" s="10"/>
      <c r="G1162" s="10"/>
      <c r="H1162" s="17"/>
      <c r="I1162" s="343"/>
      <c r="J1162" s="17"/>
      <c r="K1162" s="10"/>
      <c r="L1162" s="847"/>
      <c r="M1162" s="852"/>
      <c r="N1162" s="143"/>
      <c r="O1162" s="853"/>
      <c r="P1162" s="133"/>
      <c r="Q1162" s="854"/>
    </row>
    <row r="1163" spans="5:17">
      <c r="E1163" s="17"/>
      <c r="F1163" s="10"/>
      <c r="G1163" s="10"/>
      <c r="H1163" s="17"/>
      <c r="I1163" s="343"/>
      <c r="J1163" s="17"/>
      <c r="K1163" s="10"/>
      <c r="L1163" s="847"/>
      <c r="M1163" s="852"/>
      <c r="N1163" s="143"/>
      <c r="O1163" s="853"/>
      <c r="P1163" s="133"/>
      <c r="Q1163" s="854"/>
    </row>
    <row r="1164" spans="5:17">
      <c r="E1164" s="17"/>
      <c r="F1164" s="10"/>
      <c r="G1164" s="10"/>
      <c r="H1164" s="17"/>
      <c r="I1164" s="343"/>
      <c r="J1164" s="17"/>
      <c r="K1164" s="10"/>
      <c r="L1164" s="847"/>
      <c r="M1164" s="852"/>
      <c r="N1164" s="143"/>
      <c r="O1164" s="853"/>
      <c r="P1164" s="133"/>
      <c r="Q1164" s="854"/>
    </row>
    <row r="1165" spans="5:17">
      <c r="E1165" s="17"/>
      <c r="F1165" s="10"/>
      <c r="G1165" s="10"/>
      <c r="H1165" s="17"/>
      <c r="I1165" s="343"/>
      <c r="J1165" s="17"/>
      <c r="K1165" s="10"/>
      <c r="L1165" s="847"/>
      <c r="M1165" s="852"/>
      <c r="N1165" s="143"/>
      <c r="O1165" s="853"/>
      <c r="P1165" s="133"/>
      <c r="Q1165" s="854"/>
    </row>
    <row r="1166" spans="5:17">
      <c r="E1166" s="17"/>
      <c r="F1166" s="10"/>
      <c r="G1166" s="10"/>
      <c r="H1166" s="17"/>
      <c r="I1166" s="343"/>
      <c r="J1166" s="17"/>
      <c r="K1166" s="10"/>
      <c r="L1166" s="847"/>
      <c r="M1166" s="852"/>
      <c r="N1166" s="143"/>
      <c r="O1166" s="853"/>
      <c r="P1166" s="133"/>
      <c r="Q1166" s="854"/>
    </row>
    <row r="1167" spans="5:17">
      <c r="E1167" s="17"/>
      <c r="F1167" s="10"/>
      <c r="G1167" s="10"/>
      <c r="H1167" s="17"/>
      <c r="I1167" s="343"/>
      <c r="J1167" s="17"/>
      <c r="K1167" s="10"/>
      <c r="L1167" s="847"/>
      <c r="M1167" s="852"/>
      <c r="N1167" s="143"/>
      <c r="O1167" s="853"/>
      <c r="P1167" s="133"/>
      <c r="Q1167" s="854"/>
    </row>
    <row r="1168" spans="5:17">
      <c r="E1168" s="17"/>
      <c r="F1168" s="10"/>
      <c r="G1168" s="10"/>
      <c r="H1168" s="17"/>
      <c r="I1168" s="343"/>
      <c r="J1168" s="17"/>
      <c r="K1168" s="10"/>
      <c r="L1168" s="847"/>
      <c r="M1168" s="852"/>
      <c r="N1168" s="143"/>
      <c r="O1168" s="853"/>
      <c r="P1168" s="133"/>
      <c r="Q1168" s="854"/>
    </row>
    <row r="1169" spans="5:17">
      <c r="E1169" s="17"/>
      <c r="F1169" s="10"/>
      <c r="G1169" s="10"/>
      <c r="H1169" s="17"/>
      <c r="I1169" s="343"/>
      <c r="J1169" s="17"/>
      <c r="K1169" s="10"/>
      <c r="L1169" s="847"/>
      <c r="M1169" s="852"/>
      <c r="N1169" s="143"/>
      <c r="O1169" s="853"/>
      <c r="P1169" s="133"/>
      <c r="Q1169" s="854"/>
    </row>
    <row r="1170" spans="5:17">
      <c r="E1170" s="17"/>
      <c r="F1170" s="10"/>
      <c r="G1170" s="10"/>
      <c r="H1170" s="17"/>
      <c r="I1170" s="343"/>
      <c r="J1170" s="17"/>
      <c r="K1170" s="10"/>
      <c r="L1170" s="847"/>
      <c r="M1170" s="852"/>
      <c r="N1170" s="143"/>
      <c r="O1170" s="853"/>
      <c r="P1170" s="133"/>
      <c r="Q1170" s="854"/>
    </row>
    <row r="1171" spans="5:17">
      <c r="E1171" s="17"/>
      <c r="F1171" s="10"/>
      <c r="G1171" s="10"/>
      <c r="H1171" s="17"/>
      <c r="I1171" s="343"/>
      <c r="J1171" s="17"/>
      <c r="K1171" s="10"/>
      <c r="L1171" s="847"/>
      <c r="M1171" s="852"/>
      <c r="N1171" s="143"/>
      <c r="O1171" s="853"/>
      <c r="P1171" s="133"/>
      <c r="Q1171" s="854"/>
    </row>
    <row r="1172" spans="5:17">
      <c r="E1172" s="17"/>
      <c r="F1172" s="10"/>
      <c r="G1172" s="10"/>
      <c r="H1172" s="17"/>
      <c r="I1172" s="343"/>
      <c r="J1172" s="17"/>
      <c r="K1172" s="10"/>
      <c r="L1172" s="847"/>
      <c r="M1172" s="852"/>
      <c r="N1172" s="143"/>
      <c r="O1172" s="853"/>
      <c r="P1172" s="133"/>
      <c r="Q1172" s="854"/>
    </row>
    <row r="1173" spans="5:17">
      <c r="E1173" s="17"/>
      <c r="F1173" s="10"/>
      <c r="G1173" s="10"/>
      <c r="H1173" s="17"/>
      <c r="I1173" s="343"/>
      <c r="J1173" s="17"/>
      <c r="K1173" s="10"/>
      <c r="L1173" s="847"/>
      <c r="M1173" s="852"/>
      <c r="N1173" s="143"/>
      <c r="O1173" s="853"/>
      <c r="P1173" s="133"/>
      <c r="Q1173" s="854"/>
    </row>
    <row r="1174" spans="5:17">
      <c r="E1174" s="17"/>
      <c r="F1174" s="10"/>
      <c r="G1174" s="10"/>
      <c r="H1174" s="17"/>
      <c r="I1174" s="343"/>
      <c r="J1174" s="17"/>
      <c r="K1174" s="10"/>
      <c r="L1174" s="847"/>
      <c r="M1174" s="852"/>
      <c r="N1174" s="143"/>
      <c r="O1174" s="853"/>
      <c r="P1174" s="133"/>
      <c r="Q1174" s="854"/>
    </row>
    <row r="1175" spans="5:17">
      <c r="E1175" s="17"/>
      <c r="F1175" s="10"/>
      <c r="G1175" s="10"/>
      <c r="H1175" s="17"/>
      <c r="I1175" s="343"/>
      <c r="J1175" s="17"/>
      <c r="K1175" s="10"/>
      <c r="L1175" s="847"/>
      <c r="M1175" s="852"/>
      <c r="N1175" s="143"/>
      <c r="O1175" s="853"/>
      <c r="P1175" s="133"/>
      <c r="Q1175" s="854"/>
    </row>
    <row r="1176" spans="5:17">
      <c r="E1176" s="17"/>
      <c r="F1176" s="10"/>
      <c r="G1176" s="10"/>
      <c r="H1176" s="17"/>
      <c r="I1176" s="343"/>
      <c r="J1176" s="17"/>
      <c r="K1176" s="10"/>
      <c r="L1176" s="847"/>
      <c r="M1176" s="852"/>
      <c r="N1176" s="143"/>
      <c r="O1176" s="853"/>
      <c r="P1176" s="133"/>
      <c r="Q1176" s="854"/>
    </row>
    <row r="1177" spans="5:17">
      <c r="E1177" s="17"/>
      <c r="F1177" s="10"/>
      <c r="G1177" s="10"/>
      <c r="H1177" s="17"/>
      <c r="I1177" s="343"/>
      <c r="J1177" s="17"/>
      <c r="K1177" s="10"/>
      <c r="L1177" s="847"/>
      <c r="M1177" s="852"/>
      <c r="N1177" s="143"/>
      <c r="O1177" s="853"/>
      <c r="P1177" s="133"/>
      <c r="Q1177" s="854"/>
    </row>
    <row r="1178" spans="5:17">
      <c r="E1178" s="17"/>
      <c r="F1178" s="10"/>
      <c r="G1178" s="10"/>
      <c r="H1178" s="17"/>
      <c r="I1178" s="343"/>
      <c r="J1178" s="17"/>
      <c r="K1178" s="10"/>
      <c r="L1178" s="847"/>
      <c r="M1178" s="852"/>
      <c r="N1178" s="143"/>
      <c r="O1178" s="853"/>
      <c r="P1178" s="133"/>
      <c r="Q1178" s="854"/>
    </row>
    <row r="1179" spans="5:17">
      <c r="E1179" s="17"/>
      <c r="F1179" s="10"/>
      <c r="G1179" s="10"/>
      <c r="H1179" s="17"/>
      <c r="I1179" s="343"/>
      <c r="J1179" s="17"/>
      <c r="K1179" s="10"/>
      <c r="L1179" s="847"/>
      <c r="M1179" s="852"/>
      <c r="N1179" s="143"/>
      <c r="O1179" s="853"/>
      <c r="P1179" s="133"/>
      <c r="Q1179" s="854"/>
    </row>
    <row r="1180" spans="5:17">
      <c r="E1180" s="17"/>
      <c r="F1180" s="10"/>
      <c r="G1180" s="10"/>
      <c r="H1180" s="17"/>
      <c r="I1180" s="343"/>
      <c r="J1180" s="17"/>
      <c r="K1180" s="10"/>
      <c r="L1180" s="847"/>
      <c r="M1180" s="852"/>
      <c r="N1180" s="143"/>
      <c r="O1180" s="853"/>
      <c r="P1180" s="133"/>
      <c r="Q1180" s="854"/>
    </row>
    <row r="1181" spans="5:17">
      <c r="E1181" s="17"/>
      <c r="F1181" s="10"/>
      <c r="G1181" s="10"/>
      <c r="H1181" s="17"/>
      <c r="I1181" s="343"/>
      <c r="J1181" s="17"/>
      <c r="K1181" s="10"/>
      <c r="L1181" s="847"/>
      <c r="M1181" s="852"/>
      <c r="N1181" s="143"/>
      <c r="O1181" s="853"/>
      <c r="P1181" s="133"/>
      <c r="Q1181" s="854"/>
    </row>
    <row r="1182" spans="5:17">
      <c r="E1182" s="17"/>
      <c r="F1182" s="10"/>
      <c r="G1182" s="10"/>
      <c r="H1182" s="17"/>
      <c r="I1182" s="343"/>
      <c r="J1182" s="17"/>
      <c r="K1182" s="10"/>
      <c r="L1182" s="847"/>
      <c r="M1182" s="852"/>
      <c r="N1182" s="143"/>
      <c r="O1182" s="853"/>
      <c r="P1182" s="133"/>
      <c r="Q1182" s="854"/>
    </row>
    <row r="1183" spans="5:17">
      <c r="E1183" s="17"/>
      <c r="F1183" s="10"/>
      <c r="G1183" s="10"/>
      <c r="H1183" s="17"/>
      <c r="I1183" s="343"/>
      <c r="J1183" s="17"/>
      <c r="K1183" s="10"/>
      <c r="L1183" s="847"/>
      <c r="M1183" s="852"/>
      <c r="N1183" s="143"/>
      <c r="O1183" s="853"/>
      <c r="P1183" s="133"/>
      <c r="Q1183" s="854"/>
    </row>
    <row r="1184" spans="5:17">
      <c r="E1184" s="17"/>
      <c r="F1184" s="10"/>
      <c r="G1184" s="10"/>
      <c r="H1184" s="17"/>
      <c r="I1184" s="343"/>
      <c r="J1184" s="17"/>
      <c r="K1184" s="10"/>
      <c r="L1184" s="847"/>
      <c r="M1184" s="852"/>
      <c r="N1184" s="143"/>
      <c r="O1184" s="853"/>
      <c r="P1184" s="133"/>
      <c r="Q1184" s="854"/>
    </row>
    <row r="1185" spans="5:17">
      <c r="E1185" s="17"/>
      <c r="F1185" s="10"/>
      <c r="G1185" s="10"/>
      <c r="H1185" s="17"/>
      <c r="I1185" s="343"/>
      <c r="J1185" s="17"/>
      <c r="K1185" s="10"/>
      <c r="L1185" s="847"/>
      <c r="M1185" s="852"/>
      <c r="N1185" s="143"/>
      <c r="O1185" s="853"/>
      <c r="P1185" s="133"/>
      <c r="Q1185" s="854"/>
    </row>
    <row r="1186" spans="5:17">
      <c r="E1186" s="17"/>
      <c r="F1186" s="10"/>
      <c r="G1186" s="10"/>
      <c r="H1186" s="17"/>
      <c r="I1186" s="343"/>
      <c r="J1186" s="17"/>
      <c r="K1186" s="10"/>
      <c r="L1186" s="847"/>
      <c r="M1186" s="852"/>
      <c r="N1186" s="143"/>
      <c r="O1186" s="853"/>
      <c r="P1186" s="133"/>
      <c r="Q1186" s="854"/>
    </row>
    <row r="1187" spans="5:17">
      <c r="E1187" s="17"/>
      <c r="F1187" s="10"/>
      <c r="G1187" s="10"/>
      <c r="H1187" s="17"/>
      <c r="I1187" s="343"/>
      <c r="J1187" s="17"/>
      <c r="K1187" s="10"/>
      <c r="L1187" s="847"/>
      <c r="M1187" s="852"/>
      <c r="N1187" s="143"/>
      <c r="O1187" s="853"/>
      <c r="P1187" s="133"/>
      <c r="Q1187" s="854"/>
    </row>
    <row r="1188" spans="5:17">
      <c r="E1188" s="17"/>
      <c r="F1188" s="10"/>
      <c r="G1188" s="10"/>
      <c r="H1188" s="17"/>
      <c r="I1188" s="343"/>
      <c r="J1188" s="17"/>
      <c r="K1188" s="10"/>
      <c r="L1188" s="847"/>
      <c r="M1188" s="852"/>
      <c r="N1188" s="143"/>
      <c r="O1188" s="853"/>
      <c r="P1188" s="133"/>
      <c r="Q1188" s="854"/>
    </row>
    <row r="1189" spans="5:17">
      <c r="E1189" s="17"/>
      <c r="F1189" s="10"/>
      <c r="G1189" s="10"/>
      <c r="H1189" s="17"/>
      <c r="I1189" s="343"/>
      <c r="J1189" s="17"/>
      <c r="K1189" s="10"/>
      <c r="L1189" s="847"/>
      <c r="M1189" s="852"/>
      <c r="N1189" s="143"/>
      <c r="O1189" s="853"/>
      <c r="P1189" s="133"/>
      <c r="Q1189" s="854"/>
    </row>
    <row r="1190" spans="5:17">
      <c r="E1190" s="17"/>
      <c r="F1190" s="10"/>
      <c r="G1190" s="10"/>
      <c r="H1190" s="17"/>
      <c r="I1190" s="343"/>
      <c r="J1190" s="17"/>
      <c r="K1190" s="10"/>
      <c r="L1190" s="847"/>
      <c r="M1190" s="852"/>
      <c r="N1190" s="143"/>
      <c r="O1190" s="853"/>
      <c r="P1190" s="133"/>
      <c r="Q1190" s="854"/>
    </row>
    <row r="1191" spans="5:17">
      <c r="E1191" s="17"/>
      <c r="F1191" s="10"/>
      <c r="G1191" s="10"/>
      <c r="H1191" s="17"/>
      <c r="I1191" s="343"/>
      <c r="J1191" s="17"/>
      <c r="K1191" s="10"/>
      <c r="L1191" s="847"/>
      <c r="M1191" s="852"/>
      <c r="N1191" s="143"/>
      <c r="O1191" s="853"/>
      <c r="P1191" s="133"/>
      <c r="Q1191" s="854"/>
    </row>
    <row r="1192" spans="5:17">
      <c r="E1192" s="17"/>
      <c r="F1192" s="10"/>
      <c r="G1192" s="10"/>
      <c r="H1192" s="17"/>
      <c r="I1192" s="343"/>
      <c r="J1192" s="17"/>
      <c r="K1192" s="10"/>
      <c r="L1192" s="847"/>
      <c r="M1192" s="852"/>
      <c r="N1192" s="143"/>
      <c r="O1192" s="853"/>
      <c r="P1192" s="133"/>
      <c r="Q1192" s="854"/>
    </row>
    <row r="1193" spans="5:17">
      <c r="E1193" s="17"/>
      <c r="F1193" s="10"/>
      <c r="G1193" s="10"/>
      <c r="H1193" s="17"/>
      <c r="I1193" s="343"/>
      <c r="J1193" s="17"/>
      <c r="K1193" s="10"/>
      <c r="L1193" s="847"/>
      <c r="M1193" s="852"/>
      <c r="N1193" s="143"/>
      <c r="O1193" s="853"/>
      <c r="P1193" s="133"/>
      <c r="Q1193" s="854"/>
    </row>
    <row r="1194" spans="5:17">
      <c r="E1194" s="17"/>
      <c r="F1194" s="10"/>
      <c r="G1194" s="10"/>
      <c r="H1194" s="17"/>
      <c r="I1194" s="343"/>
      <c r="J1194" s="17"/>
      <c r="K1194" s="10"/>
      <c r="L1194" s="847"/>
      <c r="M1194" s="852"/>
      <c r="N1194" s="143"/>
      <c r="O1194" s="853"/>
      <c r="P1194" s="133"/>
      <c r="Q1194" s="854"/>
    </row>
    <row r="1195" spans="5:17">
      <c r="E1195" s="17"/>
      <c r="F1195" s="10"/>
      <c r="G1195" s="10"/>
      <c r="H1195" s="17"/>
      <c r="I1195" s="343"/>
      <c r="J1195" s="17"/>
      <c r="K1195" s="10"/>
      <c r="L1195" s="847"/>
      <c r="M1195" s="852"/>
      <c r="N1195" s="143"/>
      <c r="O1195" s="853"/>
      <c r="P1195" s="133"/>
      <c r="Q1195" s="854"/>
    </row>
    <row r="1196" spans="5:17">
      <c r="E1196" s="17"/>
      <c r="F1196" s="10"/>
      <c r="G1196" s="10"/>
      <c r="H1196" s="17"/>
      <c r="I1196" s="343"/>
      <c r="J1196" s="17"/>
      <c r="K1196" s="10"/>
      <c r="L1196" s="847"/>
      <c r="M1196" s="852"/>
      <c r="N1196" s="143"/>
      <c r="O1196" s="853"/>
      <c r="P1196" s="133"/>
      <c r="Q1196" s="854"/>
    </row>
    <row r="1197" spans="5:17">
      <c r="E1197" s="17"/>
      <c r="F1197" s="10"/>
      <c r="G1197" s="10"/>
      <c r="H1197" s="17"/>
      <c r="I1197" s="343"/>
      <c r="J1197" s="17"/>
      <c r="K1197" s="10"/>
      <c r="L1197" s="847"/>
      <c r="M1197" s="852"/>
      <c r="N1197" s="143"/>
      <c r="O1197" s="853"/>
      <c r="P1197" s="133"/>
      <c r="Q1197" s="854"/>
    </row>
    <row r="1198" spans="5:17">
      <c r="E1198" s="17"/>
      <c r="F1198" s="10"/>
      <c r="G1198" s="10"/>
      <c r="H1198" s="17"/>
      <c r="I1198" s="343"/>
      <c r="J1198" s="17"/>
      <c r="K1198" s="10"/>
      <c r="L1198" s="847"/>
      <c r="M1198" s="852"/>
      <c r="N1198" s="143"/>
      <c r="O1198" s="853"/>
      <c r="P1198" s="133"/>
      <c r="Q1198" s="854"/>
    </row>
    <row r="1199" spans="5:17">
      <c r="E1199" s="17"/>
      <c r="F1199" s="10"/>
      <c r="G1199" s="10"/>
      <c r="H1199" s="17"/>
      <c r="I1199" s="343"/>
      <c r="J1199" s="17"/>
      <c r="K1199" s="10"/>
      <c r="L1199" s="847"/>
      <c r="M1199" s="852"/>
      <c r="N1199" s="143"/>
      <c r="O1199" s="853"/>
      <c r="P1199" s="133"/>
      <c r="Q1199" s="854"/>
    </row>
    <row r="1200" spans="5:17">
      <c r="E1200" s="17"/>
      <c r="F1200" s="10"/>
      <c r="G1200" s="10"/>
      <c r="H1200" s="17"/>
      <c r="I1200" s="343"/>
      <c r="J1200" s="17"/>
      <c r="K1200" s="10"/>
      <c r="L1200" s="847"/>
      <c r="M1200" s="852"/>
      <c r="N1200" s="143"/>
      <c r="O1200" s="853"/>
      <c r="P1200" s="133"/>
      <c r="Q1200" s="854"/>
    </row>
    <row r="1201" spans="5:17">
      <c r="E1201" s="17"/>
      <c r="F1201" s="10"/>
      <c r="G1201" s="10"/>
      <c r="H1201" s="17"/>
      <c r="I1201" s="343"/>
      <c r="J1201" s="17"/>
      <c r="K1201" s="10"/>
      <c r="L1201" s="847"/>
      <c r="M1201" s="852"/>
      <c r="N1201" s="143"/>
      <c r="O1201" s="853"/>
      <c r="P1201" s="133"/>
      <c r="Q1201" s="854"/>
    </row>
    <row r="1202" spans="5:17">
      <c r="E1202" s="17"/>
      <c r="F1202" s="10"/>
      <c r="G1202" s="10"/>
      <c r="H1202" s="17"/>
      <c r="I1202" s="343"/>
      <c r="J1202" s="17"/>
      <c r="K1202" s="10"/>
      <c r="L1202" s="847"/>
      <c r="M1202" s="852"/>
      <c r="N1202" s="143"/>
      <c r="O1202" s="853"/>
      <c r="P1202" s="133"/>
      <c r="Q1202" s="854"/>
    </row>
    <row r="1203" spans="5:17">
      <c r="E1203" s="17"/>
      <c r="F1203" s="10"/>
      <c r="G1203" s="10"/>
      <c r="H1203" s="17"/>
      <c r="I1203" s="343"/>
      <c r="J1203" s="17"/>
      <c r="K1203" s="10"/>
      <c r="L1203" s="847"/>
      <c r="M1203" s="852"/>
      <c r="N1203" s="143"/>
      <c r="O1203" s="853"/>
      <c r="P1203" s="133"/>
      <c r="Q1203" s="854"/>
    </row>
    <row r="1204" spans="5:17">
      <c r="E1204" s="17"/>
      <c r="F1204" s="10"/>
      <c r="G1204" s="10"/>
      <c r="H1204" s="17"/>
      <c r="I1204" s="343"/>
      <c r="J1204" s="17"/>
      <c r="K1204" s="10"/>
      <c r="L1204" s="847"/>
      <c r="M1204" s="852"/>
      <c r="N1204" s="143"/>
      <c r="O1204" s="853"/>
      <c r="P1204" s="133"/>
      <c r="Q1204" s="854"/>
    </row>
    <row r="1205" spans="5:17">
      <c r="E1205" s="17"/>
      <c r="F1205" s="10"/>
      <c r="G1205" s="10"/>
      <c r="H1205" s="17"/>
      <c r="I1205" s="343"/>
      <c r="J1205" s="17"/>
      <c r="K1205" s="10"/>
      <c r="L1205" s="847"/>
      <c r="M1205" s="852"/>
      <c r="N1205" s="143"/>
      <c r="O1205" s="853"/>
      <c r="P1205" s="133"/>
      <c r="Q1205" s="854"/>
    </row>
    <row r="1206" spans="5:17">
      <c r="E1206" s="17"/>
      <c r="F1206" s="10"/>
      <c r="G1206" s="10"/>
      <c r="H1206" s="17"/>
      <c r="I1206" s="343"/>
      <c r="J1206" s="17"/>
      <c r="K1206" s="10"/>
      <c r="L1206" s="847"/>
      <c r="M1206" s="852"/>
      <c r="N1206" s="143"/>
      <c r="O1206" s="853"/>
      <c r="P1206" s="133"/>
      <c r="Q1206" s="854"/>
    </row>
    <row r="1207" spans="5:17">
      <c r="E1207" s="17"/>
      <c r="F1207" s="10"/>
      <c r="G1207" s="10"/>
      <c r="H1207" s="17"/>
      <c r="I1207" s="343"/>
      <c r="J1207" s="17"/>
      <c r="K1207" s="10"/>
      <c r="L1207" s="847"/>
      <c r="M1207" s="852"/>
      <c r="N1207" s="143"/>
      <c r="O1207" s="853"/>
      <c r="P1207" s="133"/>
      <c r="Q1207" s="854"/>
    </row>
    <row r="1208" spans="5:17">
      <c r="E1208" s="17"/>
      <c r="F1208" s="10"/>
      <c r="G1208" s="10"/>
      <c r="H1208" s="17"/>
      <c r="I1208" s="343"/>
      <c r="J1208" s="17"/>
      <c r="K1208" s="10"/>
      <c r="L1208" s="847"/>
      <c r="M1208" s="852"/>
      <c r="N1208" s="143"/>
      <c r="O1208" s="853"/>
      <c r="P1208" s="133"/>
      <c r="Q1208" s="854"/>
    </row>
    <row r="1209" spans="5:17">
      <c r="E1209" s="17"/>
      <c r="F1209" s="10"/>
      <c r="G1209" s="10"/>
      <c r="H1209" s="17"/>
      <c r="I1209" s="343"/>
      <c r="J1209" s="17"/>
      <c r="K1209" s="10"/>
      <c r="L1209" s="847"/>
      <c r="M1209" s="852"/>
      <c r="N1209" s="143"/>
      <c r="O1209" s="853"/>
      <c r="P1209" s="133"/>
      <c r="Q1209" s="854"/>
    </row>
    <row r="1210" spans="5:17">
      <c r="E1210" s="17"/>
      <c r="F1210" s="10"/>
      <c r="G1210" s="10"/>
      <c r="H1210" s="17"/>
      <c r="I1210" s="343"/>
      <c r="J1210" s="17"/>
      <c r="K1210" s="10"/>
      <c r="L1210" s="847"/>
      <c r="M1210" s="852"/>
      <c r="N1210" s="143"/>
      <c r="O1210" s="853"/>
      <c r="P1210" s="133"/>
      <c r="Q1210" s="854"/>
    </row>
    <row r="1211" spans="5:17">
      <c r="E1211" s="17"/>
      <c r="F1211" s="10"/>
      <c r="G1211" s="10"/>
      <c r="H1211" s="17"/>
      <c r="I1211" s="343"/>
      <c r="J1211" s="17"/>
      <c r="K1211" s="10"/>
      <c r="L1211" s="847"/>
      <c r="M1211" s="852"/>
      <c r="N1211" s="143"/>
      <c r="O1211" s="853"/>
      <c r="P1211" s="133"/>
      <c r="Q1211" s="854"/>
    </row>
    <row r="1212" spans="5:17">
      <c r="E1212" s="17"/>
      <c r="F1212" s="10"/>
      <c r="G1212" s="10"/>
      <c r="H1212" s="17"/>
      <c r="I1212" s="343"/>
      <c r="J1212" s="17"/>
      <c r="K1212" s="10"/>
      <c r="L1212" s="847"/>
      <c r="M1212" s="852"/>
      <c r="N1212" s="143"/>
      <c r="O1212" s="853"/>
      <c r="P1212" s="133"/>
      <c r="Q1212" s="854"/>
    </row>
    <row r="1213" spans="5:17">
      <c r="E1213" s="17"/>
      <c r="F1213" s="10"/>
      <c r="G1213" s="10"/>
      <c r="H1213" s="17"/>
      <c r="I1213" s="343"/>
      <c r="J1213" s="17"/>
      <c r="K1213" s="10"/>
      <c r="L1213" s="847"/>
      <c r="M1213" s="852"/>
      <c r="N1213" s="143"/>
      <c r="O1213" s="853"/>
      <c r="P1213" s="133"/>
      <c r="Q1213" s="854"/>
    </row>
    <row r="1214" spans="5:17">
      <c r="E1214" s="17"/>
      <c r="F1214" s="10"/>
      <c r="G1214" s="10"/>
      <c r="H1214" s="17"/>
      <c r="I1214" s="343"/>
      <c r="J1214" s="17"/>
      <c r="K1214" s="10"/>
      <c r="L1214" s="847"/>
      <c r="M1214" s="852"/>
      <c r="N1214" s="143"/>
      <c r="O1214" s="853"/>
      <c r="P1214" s="133"/>
      <c r="Q1214" s="854"/>
    </row>
    <row r="1215" spans="5:17">
      <c r="E1215" s="17"/>
      <c r="F1215" s="10"/>
      <c r="G1215" s="10"/>
      <c r="H1215" s="17"/>
      <c r="I1215" s="343"/>
      <c r="J1215" s="17"/>
      <c r="K1215" s="10"/>
      <c r="L1215" s="847"/>
      <c r="M1215" s="852"/>
      <c r="N1215" s="143"/>
      <c r="O1215" s="853"/>
      <c r="P1215" s="133"/>
      <c r="Q1215" s="854"/>
    </row>
    <row r="1216" spans="5:17">
      <c r="E1216" s="17"/>
      <c r="F1216" s="10"/>
      <c r="G1216" s="10"/>
      <c r="H1216" s="17"/>
      <c r="I1216" s="343"/>
      <c r="J1216" s="17"/>
      <c r="K1216" s="10"/>
      <c r="L1216" s="847"/>
      <c r="M1216" s="852"/>
      <c r="N1216" s="143"/>
      <c r="O1216" s="853"/>
      <c r="P1216" s="133"/>
      <c r="Q1216" s="854"/>
    </row>
    <row r="1217" spans="5:17">
      <c r="E1217" s="17"/>
      <c r="F1217" s="10"/>
      <c r="G1217" s="10"/>
      <c r="H1217" s="17"/>
      <c r="I1217" s="343"/>
      <c r="J1217" s="17"/>
      <c r="K1217" s="10"/>
      <c r="L1217" s="847"/>
      <c r="M1217" s="852"/>
      <c r="N1217" s="143"/>
      <c r="O1217" s="853"/>
      <c r="P1217" s="133"/>
      <c r="Q1217" s="854"/>
    </row>
    <row r="1218" spans="5:17">
      <c r="E1218" s="17"/>
      <c r="F1218" s="10"/>
      <c r="G1218" s="10"/>
      <c r="H1218" s="17"/>
      <c r="I1218" s="343"/>
      <c r="J1218" s="17"/>
      <c r="K1218" s="10"/>
      <c r="L1218" s="847"/>
      <c r="M1218" s="852"/>
      <c r="N1218" s="143"/>
      <c r="O1218" s="853"/>
      <c r="P1218" s="133"/>
      <c r="Q1218" s="854"/>
    </row>
    <row r="1219" spans="5:17">
      <c r="E1219" s="17"/>
      <c r="F1219" s="10"/>
      <c r="G1219" s="10"/>
      <c r="H1219" s="17"/>
      <c r="I1219" s="343"/>
      <c r="J1219" s="17"/>
      <c r="K1219" s="10"/>
      <c r="L1219" s="847"/>
      <c r="M1219" s="852"/>
      <c r="N1219" s="143"/>
      <c r="O1219" s="853"/>
      <c r="P1219" s="133"/>
      <c r="Q1219" s="854"/>
    </row>
    <row r="1220" spans="5:17">
      <c r="E1220" s="17"/>
      <c r="F1220" s="10"/>
      <c r="G1220" s="10"/>
      <c r="H1220" s="17"/>
      <c r="I1220" s="343"/>
      <c r="J1220" s="17"/>
      <c r="K1220" s="10"/>
      <c r="L1220" s="847"/>
      <c r="M1220" s="852"/>
      <c r="N1220" s="143"/>
      <c r="O1220" s="853"/>
      <c r="P1220" s="133"/>
      <c r="Q1220" s="854"/>
    </row>
    <row r="1221" spans="5:17">
      <c r="E1221" s="17"/>
      <c r="F1221" s="10"/>
      <c r="G1221" s="10"/>
      <c r="H1221" s="17"/>
      <c r="I1221" s="343"/>
      <c r="J1221" s="17"/>
      <c r="K1221" s="10"/>
      <c r="L1221" s="847"/>
      <c r="M1221" s="852"/>
      <c r="N1221" s="143"/>
      <c r="O1221" s="853"/>
      <c r="P1221" s="133"/>
      <c r="Q1221" s="854"/>
    </row>
    <row r="1222" spans="5:17">
      <c r="E1222" s="17"/>
      <c r="F1222" s="10"/>
      <c r="G1222" s="10"/>
      <c r="H1222" s="17"/>
      <c r="I1222" s="343"/>
      <c r="J1222" s="17"/>
      <c r="K1222" s="10"/>
      <c r="L1222" s="847"/>
      <c r="M1222" s="852"/>
      <c r="N1222" s="143"/>
      <c r="O1222" s="853"/>
      <c r="P1222" s="133"/>
      <c r="Q1222" s="854"/>
    </row>
    <row r="1223" spans="5:17">
      <c r="E1223" s="17"/>
      <c r="F1223" s="10"/>
      <c r="G1223" s="10"/>
      <c r="H1223" s="17"/>
      <c r="I1223" s="343"/>
      <c r="J1223" s="17"/>
      <c r="K1223" s="10"/>
      <c r="L1223" s="847"/>
      <c r="M1223" s="852"/>
      <c r="N1223" s="143"/>
      <c r="O1223" s="853"/>
      <c r="P1223" s="133"/>
      <c r="Q1223" s="854"/>
    </row>
    <row r="1224" spans="5:17">
      <c r="E1224" s="17"/>
      <c r="F1224" s="10"/>
      <c r="G1224" s="10"/>
      <c r="H1224" s="17"/>
      <c r="I1224" s="343"/>
      <c r="J1224" s="17"/>
      <c r="K1224" s="10"/>
      <c r="L1224" s="847"/>
      <c r="M1224" s="852"/>
      <c r="N1224" s="143"/>
      <c r="O1224" s="853"/>
      <c r="P1224" s="133"/>
      <c r="Q1224" s="854"/>
    </row>
    <row r="1225" spans="5:17">
      <c r="E1225" s="17"/>
      <c r="F1225" s="10"/>
      <c r="G1225" s="10"/>
      <c r="H1225" s="17"/>
      <c r="I1225" s="343"/>
      <c r="J1225" s="17"/>
      <c r="K1225" s="10"/>
      <c r="L1225" s="847"/>
      <c r="M1225" s="852"/>
      <c r="N1225" s="143"/>
      <c r="O1225" s="853"/>
      <c r="P1225" s="133"/>
      <c r="Q1225" s="854"/>
    </row>
    <row r="1226" spans="5:17">
      <c r="E1226" s="17"/>
      <c r="F1226" s="10"/>
      <c r="G1226" s="10"/>
      <c r="H1226" s="17"/>
      <c r="I1226" s="343"/>
      <c r="J1226" s="17"/>
      <c r="K1226" s="10"/>
      <c r="L1226" s="847"/>
      <c r="M1226" s="852"/>
      <c r="N1226" s="143"/>
      <c r="O1226" s="853"/>
      <c r="P1226" s="133"/>
      <c r="Q1226" s="854"/>
    </row>
    <row r="1227" spans="5:17">
      <c r="E1227" s="17"/>
      <c r="F1227" s="10"/>
      <c r="G1227" s="10"/>
      <c r="H1227" s="17"/>
      <c r="I1227" s="343"/>
      <c r="J1227" s="17"/>
      <c r="K1227" s="10"/>
      <c r="L1227" s="847"/>
      <c r="M1227" s="852"/>
      <c r="N1227" s="143"/>
      <c r="O1227" s="853"/>
      <c r="P1227" s="133"/>
      <c r="Q1227" s="854"/>
    </row>
    <row r="1228" spans="5:17">
      <c r="E1228" s="17"/>
      <c r="F1228" s="10"/>
      <c r="G1228" s="10"/>
      <c r="H1228" s="17"/>
      <c r="I1228" s="343"/>
      <c r="J1228" s="17"/>
      <c r="K1228" s="10"/>
      <c r="L1228" s="847"/>
      <c r="M1228" s="852"/>
      <c r="N1228" s="143"/>
      <c r="O1228" s="853"/>
      <c r="P1228" s="133"/>
      <c r="Q1228" s="854"/>
    </row>
    <row r="1229" spans="5:17">
      <c r="E1229" s="17"/>
      <c r="F1229" s="10"/>
      <c r="G1229" s="10"/>
      <c r="H1229" s="17"/>
      <c r="I1229" s="343"/>
      <c r="J1229" s="17"/>
      <c r="K1229" s="10"/>
      <c r="L1229" s="847"/>
      <c r="M1229" s="852"/>
      <c r="N1229" s="143"/>
      <c r="O1229" s="853"/>
      <c r="P1229" s="133"/>
      <c r="Q1229" s="854"/>
    </row>
    <row r="1230" spans="5:17">
      <c r="E1230" s="17"/>
      <c r="F1230" s="10"/>
      <c r="G1230" s="10"/>
      <c r="H1230" s="17"/>
      <c r="I1230" s="343"/>
      <c r="J1230" s="17"/>
      <c r="K1230" s="10"/>
      <c r="L1230" s="847"/>
      <c r="M1230" s="852"/>
      <c r="N1230" s="143"/>
      <c r="O1230" s="853"/>
      <c r="P1230" s="133"/>
      <c r="Q1230" s="854"/>
    </row>
    <row r="1231" spans="5:17">
      <c r="E1231" s="17"/>
      <c r="F1231" s="10"/>
      <c r="G1231" s="10"/>
      <c r="H1231" s="17"/>
      <c r="I1231" s="343"/>
      <c r="J1231" s="17"/>
      <c r="K1231" s="10"/>
      <c r="L1231" s="847"/>
      <c r="M1231" s="852"/>
      <c r="N1231" s="143"/>
      <c r="O1231" s="853"/>
      <c r="P1231" s="133"/>
      <c r="Q1231" s="854"/>
    </row>
    <row r="1232" spans="5:17">
      <c r="E1232" s="17"/>
      <c r="F1232" s="10"/>
      <c r="G1232" s="10"/>
      <c r="H1232" s="17"/>
      <c r="I1232" s="343"/>
      <c r="J1232" s="17"/>
      <c r="K1232" s="10"/>
      <c r="L1232" s="847"/>
      <c r="M1232" s="852"/>
      <c r="N1232" s="143"/>
      <c r="O1232" s="853"/>
      <c r="P1232" s="133"/>
      <c r="Q1232" s="854"/>
    </row>
    <row r="1233" spans="5:17">
      <c r="E1233" s="17"/>
      <c r="F1233" s="10"/>
      <c r="G1233" s="10"/>
      <c r="H1233" s="17"/>
      <c r="I1233" s="343"/>
      <c r="J1233" s="17"/>
      <c r="K1233" s="10"/>
      <c r="L1233" s="847"/>
      <c r="M1233" s="852"/>
      <c r="N1233" s="143"/>
      <c r="O1233" s="853"/>
      <c r="P1233" s="133"/>
      <c r="Q1233" s="854"/>
    </row>
    <row r="1234" spans="5:17">
      <c r="E1234" s="17"/>
      <c r="F1234" s="10"/>
      <c r="G1234" s="10"/>
      <c r="H1234" s="17"/>
      <c r="I1234" s="343"/>
      <c r="J1234" s="17"/>
      <c r="K1234" s="10"/>
      <c r="L1234" s="847"/>
      <c r="M1234" s="852"/>
      <c r="N1234" s="143"/>
      <c r="O1234" s="853"/>
      <c r="P1234" s="133"/>
      <c r="Q1234" s="854"/>
    </row>
    <row r="1235" spans="5:17">
      <c r="E1235" s="17"/>
      <c r="F1235" s="10"/>
      <c r="G1235" s="10"/>
      <c r="H1235" s="17"/>
      <c r="I1235" s="343"/>
      <c r="J1235" s="17"/>
      <c r="K1235" s="10"/>
      <c r="L1235" s="847"/>
      <c r="M1235" s="852"/>
      <c r="N1235" s="143"/>
      <c r="O1235" s="853"/>
      <c r="P1235" s="133"/>
      <c r="Q1235" s="854"/>
    </row>
    <row r="1236" spans="5:17">
      <c r="E1236" s="17"/>
      <c r="F1236" s="10"/>
      <c r="G1236" s="10"/>
      <c r="H1236" s="17"/>
      <c r="I1236" s="343"/>
      <c r="J1236" s="17"/>
      <c r="K1236" s="10"/>
      <c r="L1236" s="847"/>
      <c r="M1236" s="852"/>
      <c r="N1236" s="143"/>
      <c r="O1236" s="853"/>
      <c r="P1236" s="133"/>
      <c r="Q1236" s="854"/>
    </row>
    <row r="1237" spans="5:17">
      <c r="E1237" s="17"/>
      <c r="F1237" s="10"/>
      <c r="G1237" s="10"/>
      <c r="H1237" s="17"/>
      <c r="I1237" s="343"/>
      <c r="J1237" s="17"/>
      <c r="K1237" s="10"/>
      <c r="L1237" s="847"/>
      <c r="M1237" s="852"/>
      <c r="N1237" s="143"/>
      <c r="O1237" s="853"/>
      <c r="P1237" s="133"/>
      <c r="Q1237" s="854"/>
    </row>
    <row r="1238" spans="5:17">
      <c r="E1238" s="17"/>
      <c r="F1238" s="10"/>
      <c r="G1238" s="10"/>
      <c r="H1238" s="17"/>
      <c r="I1238" s="343"/>
      <c r="J1238" s="17"/>
      <c r="K1238" s="10"/>
      <c r="L1238" s="847"/>
      <c r="M1238" s="852"/>
      <c r="N1238" s="143"/>
      <c r="O1238" s="853"/>
      <c r="P1238" s="133"/>
      <c r="Q1238" s="854"/>
    </row>
    <row r="1239" spans="5:17">
      <c r="E1239" s="17"/>
      <c r="F1239" s="10"/>
      <c r="G1239" s="10"/>
      <c r="H1239" s="17"/>
      <c r="I1239" s="343"/>
      <c r="J1239" s="17"/>
      <c r="K1239" s="10"/>
      <c r="L1239" s="847"/>
      <c r="M1239" s="852"/>
      <c r="N1239" s="143"/>
      <c r="O1239" s="853"/>
      <c r="P1239" s="133"/>
      <c r="Q1239" s="854"/>
    </row>
    <row r="1240" spans="5:17">
      <c r="E1240" s="17"/>
      <c r="F1240" s="10"/>
      <c r="G1240" s="10"/>
      <c r="H1240" s="17"/>
      <c r="I1240" s="343"/>
      <c r="J1240" s="17"/>
      <c r="K1240" s="10"/>
      <c r="L1240" s="847"/>
      <c r="M1240" s="852"/>
      <c r="N1240" s="143"/>
      <c r="O1240" s="853"/>
      <c r="P1240" s="133"/>
      <c r="Q1240" s="854"/>
    </row>
    <row r="1241" spans="5:17">
      <c r="E1241" s="17"/>
      <c r="F1241" s="10"/>
      <c r="G1241" s="10"/>
      <c r="H1241" s="17"/>
      <c r="I1241" s="343"/>
      <c r="J1241" s="17"/>
      <c r="K1241" s="10"/>
      <c r="L1241" s="847"/>
      <c r="M1241" s="852"/>
      <c r="N1241" s="143"/>
      <c r="O1241" s="853"/>
      <c r="P1241" s="133"/>
      <c r="Q1241" s="854"/>
    </row>
    <row r="1242" spans="5:17">
      <c r="E1242" s="17"/>
      <c r="F1242" s="10"/>
      <c r="G1242" s="10"/>
      <c r="H1242" s="17"/>
      <c r="I1242" s="343"/>
      <c r="J1242" s="17"/>
      <c r="K1242" s="10"/>
      <c r="L1242" s="847"/>
      <c r="M1242" s="852"/>
      <c r="N1242" s="143"/>
      <c r="O1242" s="853"/>
      <c r="P1242" s="133"/>
      <c r="Q1242" s="854"/>
    </row>
    <row r="1243" spans="5:17">
      <c r="E1243" s="17"/>
      <c r="F1243" s="10"/>
      <c r="G1243" s="10"/>
      <c r="H1243" s="17"/>
      <c r="I1243" s="343"/>
      <c r="J1243" s="17"/>
      <c r="K1243" s="10"/>
      <c r="L1243" s="847"/>
      <c r="M1243" s="852"/>
      <c r="N1243" s="143"/>
      <c r="O1243" s="853"/>
      <c r="P1243" s="133"/>
      <c r="Q1243" s="854"/>
    </row>
    <row r="1244" spans="5:17">
      <c r="E1244" s="17"/>
      <c r="F1244" s="10"/>
      <c r="G1244" s="10"/>
      <c r="H1244" s="17"/>
      <c r="I1244" s="343"/>
      <c r="J1244" s="17"/>
      <c r="K1244" s="10"/>
      <c r="L1244" s="847"/>
      <c r="M1244" s="852"/>
      <c r="N1244" s="143"/>
      <c r="O1244" s="853"/>
      <c r="P1244" s="133"/>
      <c r="Q1244" s="854"/>
    </row>
    <row r="1245" spans="5:17">
      <c r="E1245" s="17"/>
      <c r="F1245" s="10"/>
      <c r="G1245" s="10"/>
      <c r="H1245" s="17"/>
      <c r="I1245" s="343"/>
      <c r="J1245" s="17"/>
      <c r="K1245" s="10"/>
      <c r="L1245" s="847"/>
      <c r="M1245" s="852"/>
      <c r="N1245" s="143"/>
      <c r="O1245" s="853"/>
      <c r="P1245" s="133"/>
      <c r="Q1245" s="854"/>
    </row>
    <row r="1246" spans="5:17">
      <c r="E1246" s="17"/>
      <c r="F1246" s="10"/>
      <c r="G1246" s="10"/>
      <c r="H1246" s="17"/>
      <c r="I1246" s="343"/>
      <c r="J1246" s="17"/>
      <c r="K1246" s="10"/>
      <c r="L1246" s="847"/>
      <c r="M1246" s="852"/>
      <c r="N1246" s="143"/>
      <c r="O1246" s="853"/>
      <c r="P1246" s="133"/>
      <c r="Q1246" s="854"/>
    </row>
    <row r="1247" spans="5:17">
      <c r="E1247" s="17"/>
      <c r="F1247" s="10"/>
      <c r="G1247" s="10"/>
      <c r="H1247" s="17"/>
      <c r="I1247" s="343"/>
      <c r="J1247" s="17"/>
      <c r="K1247" s="10"/>
      <c r="L1247" s="847"/>
      <c r="M1247" s="852"/>
      <c r="N1247" s="143"/>
      <c r="O1247" s="853"/>
      <c r="P1247" s="133"/>
      <c r="Q1247" s="854"/>
    </row>
    <row r="1248" spans="5:17">
      <c r="E1248" s="17"/>
      <c r="F1248" s="10"/>
      <c r="G1248" s="10"/>
      <c r="H1248" s="17"/>
      <c r="I1248" s="343"/>
      <c r="J1248" s="17"/>
      <c r="K1248" s="10"/>
      <c r="L1248" s="847"/>
      <c r="M1248" s="852"/>
      <c r="N1248" s="143"/>
      <c r="O1248" s="853"/>
      <c r="P1248" s="133"/>
      <c r="Q1248" s="854"/>
    </row>
    <row r="1249" spans="5:17">
      <c r="E1249" s="17"/>
      <c r="F1249" s="10"/>
      <c r="G1249" s="10"/>
      <c r="H1249" s="17"/>
      <c r="I1249" s="343"/>
      <c r="J1249" s="17"/>
      <c r="K1249" s="10"/>
      <c r="L1249" s="847"/>
      <c r="M1249" s="852"/>
      <c r="N1249" s="143"/>
      <c r="O1249" s="853"/>
      <c r="P1249" s="133"/>
      <c r="Q1249" s="854"/>
    </row>
    <row r="1250" spans="5:17">
      <c r="E1250" s="17"/>
      <c r="F1250" s="10"/>
      <c r="G1250" s="10"/>
      <c r="H1250" s="17"/>
      <c r="I1250" s="343"/>
      <c r="J1250" s="17"/>
      <c r="K1250" s="10"/>
      <c r="L1250" s="847"/>
      <c r="M1250" s="852"/>
      <c r="N1250" s="143"/>
      <c r="O1250" s="853"/>
      <c r="P1250" s="133"/>
      <c r="Q1250" s="854"/>
    </row>
    <row r="1251" spans="5:17">
      <c r="E1251" s="17"/>
      <c r="F1251" s="10"/>
      <c r="G1251" s="10"/>
      <c r="H1251" s="17"/>
      <c r="I1251" s="343"/>
      <c r="J1251" s="17"/>
      <c r="K1251" s="10"/>
      <c r="L1251" s="847"/>
      <c r="M1251" s="852"/>
      <c r="N1251" s="143"/>
      <c r="O1251" s="853"/>
      <c r="P1251" s="133"/>
      <c r="Q1251" s="854"/>
    </row>
    <row r="1252" spans="5:17">
      <c r="E1252" s="17"/>
      <c r="F1252" s="10"/>
      <c r="G1252" s="10"/>
      <c r="H1252" s="17"/>
      <c r="I1252" s="343"/>
      <c r="J1252" s="17"/>
      <c r="K1252" s="10"/>
      <c r="L1252" s="847"/>
      <c r="M1252" s="852"/>
      <c r="N1252" s="143"/>
      <c r="O1252" s="853"/>
      <c r="P1252" s="133"/>
      <c r="Q1252" s="854"/>
    </row>
    <row r="1253" spans="5:17">
      <c r="E1253" s="17"/>
      <c r="F1253" s="10"/>
      <c r="G1253" s="10"/>
      <c r="H1253" s="17"/>
      <c r="I1253" s="343"/>
      <c r="J1253" s="17"/>
      <c r="K1253" s="10"/>
      <c r="L1253" s="847"/>
      <c r="M1253" s="852"/>
      <c r="N1253" s="143"/>
      <c r="O1253" s="853"/>
      <c r="P1253" s="133"/>
      <c r="Q1253" s="854"/>
    </row>
    <row r="1254" spans="5:17">
      <c r="E1254" s="17"/>
      <c r="F1254" s="10"/>
      <c r="G1254" s="10"/>
      <c r="H1254" s="17"/>
      <c r="I1254" s="343"/>
      <c r="J1254" s="17"/>
      <c r="K1254" s="10"/>
      <c r="L1254" s="847"/>
      <c r="M1254" s="852"/>
      <c r="N1254" s="143"/>
      <c r="O1254" s="853"/>
      <c r="P1254" s="133"/>
      <c r="Q1254" s="854"/>
    </row>
    <row r="1255" spans="5:17">
      <c r="E1255" s="17"/>
      <c r="F1255" s="10"/>
      <c r="G1255" s="10"/>
      <c r="H1255" s="17"/>
      <c r="I1255" s="343"/>
      <c r="J1255" s="17"/>
      <c r="K1255" s="10"/>
      <c r="L1255" s="847"/>
      <c r="M1255" s="852"/>
      <c r="N1255" s="143"/>
      <c r="O1255" s="853"/>
      <c r="P1255" s="133"/>
      <c r="Q1255" s="854"/>
    </row>
    <row r="1256" spans="5:17">
      <c r="E1256" s="17"/>
      <c r="F1256" s="10"/>
      <c r="G1256" s="10"/>
      <c r="H1256" s="17"/>
      <c r="I1256" s="343"/>
      <c r="J1256" s="17"/>
      <c r="K1256" s="10"/>
      <c r="L1256" s="847"/>
      <c r="M1256" s="852"/>
      <c r="N1256" s="143"/>
      <c r="O1256" s="853"/>
      <c r="P1256" s="133"/>
      <c r="Q1256" s="854"/>
    </row>
    <row r="1257" spans="5:17">
      <c r="E1257" s="17"/>
      <c r="F1257" s="10"/>
      <c r="G1257" s="10"/>
      <c r="H1257" s="17"/>
      <c r="I1257" s="343"/>
      <c r="J1257" s="17"/>
      <c r="K1257" s="10"/>
      <c r="L1257" s="847"/>
      <c r="M1257" s="852"/>
      <c r="N1257" s="143"/>
      <c r="O1257" s="853"/>
      <c r="P1257" s="133"/>
      <c r="Q1257" s="854"/>
    </row>
    <row r="1258" spans="5:17">
      <c r="E1258" s="17"/>
      <c r="F1258" s="10"/>
      <c r="G1258" s="10"/>
      <c r="H1258" s="17"/>
      <c r="I1258" s="343"/>
      <c r="J1258" s="17"/>
      <c r="K1258" s="10"/>
      <c r="L1258" s="847"/>
      <c r="M1258" s="852"/>
      <c r="N1258" s="143"/>
      <c r="O1258" s="853"/>
      <c r="P1258" s="133"/>
      <c r="Q1258" s="854"/>
    </row>
    <row r="1259" spans="5:17">
      <c r="E1259" s="17"/>
      <c r="F1259" s="10"/>
      <c r="G1259" s="10"/>
      <c r="H1259" s="17"/>
      <c r="I1259" s="343"/>
      <c r="J1259" s="17"/>
      <c r="K1259" s="10"/>
      <c r="L1259" s="847"/>
      <c r="M1259" s="852"/>
      <c r="N1259" s="143"/>
      <c r="O1259" s="853"/>
      <c r="P1259" s="133"/>
      <c r="Q1259" s="854"/>
    </row>
    <row r="1260" spans="5:17">
      <c r="E1260" s="17"/>
      <c r="F1260" s="10"/>
      <c r="G1260" s="10"/>
      <c r="H1260" s="17"/>
      <c r="I1260" s="343"/>
      <c r="J1260" s="17"/>
      <c r="K1260" s="10"/>
      <c r="L1260" s="847"/>
      <c r="M1260" s="852"/>
      <c r="N1260" s="143"/>
      <c r="O1260" s="853"/>
      <c r="P1260" s="133"/>
      <c r="Q1260" s="854"/>
    </row>
    <row r="1261" spans="5:17">
      <c r="E1261" s="17"/>
      <c r="F1261" s="10"/>
      <c r="G1261" s="10"/>
      <c r="H1261" s="17"/>
      <c r="I1261" s="343"/>
      <c r="J1261" s="17"/>
      <c r="K1261" s="10"/>
      <c r="L1261" s="847"/>
      <c r="M1261" s="852"/>
      <c r="N1261" s="143"/>
      <c r="O1261" s="853"/>
      <c r="P1261" s="133"/>
      <c r="Q1261" s="854"/>
    </row>
    <row r="1262" spans="5:17">
      <c r="E1262" s="17"/>
      <c r="F1262" s="10"/>
      <c r="G1262" s="10"/>
      <c r="H1262" s="17"/>
      <c r="I1262" s="343"/>
      <c r="J1262" s="17"/>
      <c r="K1262" s="10"/>
      <c r="L1262" s="847"/>
      <c r="M1262" s="852"/>
      <c r="N1262" s="143"/>
      <c r="O1262" s="853"/>
      <c r="P1262" s="133"/>
      <c r="Q1262" s="854"/>
    </row>
    <row r="1263" spans="5:17">
      <c r="E1263" s="17"/>
      <c r="F1263" s="10"/>
      <c r="G1263" s="10"/>
      <c r="H1263" s="17"/>
      <c r="I1263" s="343"/>
      <c r="J1263" s="17"/>
      <c r="K1263" s="10"/>
      <c r="L1263" s="847"/>
      <c r="M1263" s="852"/>
      <c r="N1263" s="143"/>
      <c r="O1263" s="853"/>
      <c r="P1263" s="133"/>
      <c r="Q1263" s="854"/>
    </row>
    <row r="1264" spans="5:17">
      <c r="E1264" s="17"/>
      <c r="F1264" s="10"/>
      <c r="G1264" s="10"/>
      <c r="H1264" s="17"/>
      <c r="I1264" s="343"/>
      <c r="J1264" s="17"/>
      <c r="K1264" s="10"/>
      <c r="L1264" s="847"/>
      <c r="M1264" s="852"/>
      <c r="N1264" s="143"/>
      <c r="O1264" s="853"/>
      <c r="P1264" s="133"/>
      <c r="Q1264" s="854"/>
    </row>
    <row r="1265" spans="5:17">
      <c r="E1265" s="17"/>
      <c r="F1265" s="10"/>
      <c r="G1265" s="10"/>
      <c r="H1265" s="17"/>
      <c r="I1265" s="343"/>
      <c r="J1265" s="17"/>
      <c r="K1265" s="10"/>
      <c r="L1265" s="847"/>
      <c r="M1265" s="852"/>
      <c r="N1265" s="143"/>
      <c r="O1265" s="853"/>
      <c r="P1265" s="133"/>
      <c r="Q1265" s="854"/>
    </row>
    <row r="1266" spans="5:17">
      <c r="E1266" s="17"/>
      <c r="F1266" s="10"/>
      <c r="G1266" s="10"/>
      <c r="H1266" s="17"/>
      <c r="I1266" s="343"/>
      <c r="J1266" s="17"/>
      <c r="K1266" s="10"/>
      <c r="L1266" s="847"/>
      <c r="M1266" s="852"/>
      <c r="N1266" s="143"/>
      <c r="O1266" s="853"/>
      <c r="P1266" s="133"/>
      <c r="Q1266" s="854"/>
    </row>
    <row r="1267" spans="5:17">
      <c r="E1267" s="17"/>
      <c r="F1267" s="10"/>
      <c r="G1267" s="10"/>
      <c r="H1267" s="17"/>
      <c r="I1267" s="343"/>
      <c r="J1267" s="17"/>
      <c r="K1267" s="10"/>
      <c r="L1267" s="847"/>
      <c r="M1267" s="852"/>
      <c r="N1267" s="143"/>
      <c r="O1267" s="853"/>
      <c r="P1267" s="133"/>
      <c r="Q1267" s="854"/>
    </row>
    <row r="1268" spans="5:17">
      <c r="E1268" s="17"/>
      <c r="F1268" s="10"/>
      <c r="G1268" s="10"/>
      <c r="H1268" s="17"/>
      <c r="I1268" s="343"/>
      <c r="J1268" s="17"/>
      <c r="K1268" s="10"/>
      <c r="L1268" s="847"/>
      <c r="M1268" s="852"/>
      <c r="N1268" s="143"/>
      <c r="O1268" s="853"/>
      <c r="P1268" s="133"/>
      <c r="Q1268" s="854"/>
    </row>
    <row r="1269" spans="5:17">
      <c r="E1269" s="17"/>
      <c r="F1269" s="10"/>
      <c r="G1269" s="10"/>
      <c r="H1269" s="17"/>
      <c r="I1269" s="343"/>
      <c r="J1269" s="17"/>
      <c r="K1269" s="10"/>
      <c r="L1269" s="847"/>
      <c r="M1269" s="852"/>
      <c r="N1269" s="143"/>
      <c r="O1269" s="853"/>
      <c r="P1269" s="133"/>
      <c r="Q1269" s="854"/>
    </row>
    <row r="1270" spans="5:17">
      <c r="E1270" s="17"/>
      <c r="F1270" s="10"/>
      <c r="G1270" s="10"/>
      <c r="H1270" s="17"/>
      <c r="I1270" s="343"/>
      <c r="J1270" s="17"/>
      <c r="K1270" s="10"/>
      <c r="L1270" s="847"/>
      <c r="M1270" s="852"/>
      <c r="N1270" s="143"/>
      <c r="O1270" s="853"/>
      <c r="P1270" s="133"/>
      <c r="Q1270" s="854"/>
    </row>
    <row r="1271" spans="5:17">
      <c r="E1271" s="17"/>
      <c r="F1271" s="10"/>
      <c r="G1271" s="10"/>
      <c r="H1271" s="17"/>
      <c r="I1271" s="343"/>
      <c r="J1271" s="17"/>
      <c r="K1271" s="10"/>
      <c r="L1271" s="847"/>
      <c r="M1271" s="852"/>
      <c r="N1271" s="143"/>
      <c r="O1271" s="853"/>
      <c r="P1271" s="133"/>
      <c r="Q1271" s="854"/>
    </row>
    <row r="1272" spans="5:17">
      <c r="E1272" s="17"/>
      <c r="F1272" s="10"/>
      <c r="G1272" s="10"/>
      <c r="H1272" s="17"/>
      <c r="I1272" s="343"/>
      <c r="J1272" s="17"/>
      <c r="K1272" s="10"/>
      <c r="L1272" s="847"/>
      <c r="M1272" s="852"/>
      <c r="N1272" s="143"/>
      <c r="O1272" s="853"/>
      <c r="P1272" s="133"/>
      <c r="Q1272" s="854"/>
    </row>
    <row r="1273" spans="5:17">
      <c r="E1273" s="17"/>
      <c r="F1273" s="10"/>
      <c r="G1273" s="10"/>
      <c r="H1273" s="17"/>
      <c r="I1273" s="343"/>
      <c r="J1273" s="17"/>
      <c r="K1273" s="10"/>
      <c r="L1273" s="847"/>
      <c r="M1273" s="852"/>
      <c r="N1273" s="143"/>
      <c r="O1273" s="853"/>
      <c r="P1273" s="133"/>
      <c r="Q1273" s="854"/>
    </row>
    <row r="1274" spans="5:17">
      <c r="E1274" s="17"/>
      <c r="F1274" s="10"/>
      <c r="G1274" s="10"/>
      <c r="H1274" s="17"/>
      <c r="I1274" s="343"/>
      <c r="J1274" s="17"/>
      <c r="K1274" s="10"/>
      <c r="L1274" s="847"/>
      <c r="M1274" s="852"/>
      <c r="N1274" s="143"/>
      <c r="O1274" s="853"/>
      <c r="P1274" s="133"/>
      <c r="Q1274" s="854"/>
    </row>
    <row r="1275" spans="5:17">
      <c r="E1275" s="17"/>
      <c r="F1275" s="10"/>
      <c r="G1275" s="10"/>
      <c r="H1275" s="17"/>
      <c r="I1275" s="343"/>
      <c r="J1275" s="17"/>
      <c r="K1275" s="10"/>
      <c r="L1275" s="847"/>
      <c r="M1275" s="852"/>
      <c r="N1275" s="143"/>
      <c r="O1275" s="853"/>
      <c r="P1275" s="133"/>
      <c r="Q1275" s="854"/>
    </row>
    <row r="1276" spans="5:17">
      <c r="E1276" s="17"/>
      <c r="F1276" s="10"/>
      <c r="G1276" s="10"/>
      <c r="H1276" s="17"/>
      <c r="I1276" s="343"/>
      <c r="J1276" s="17"/>
      <c r="K1276" s="10"/>
      <c r="L1276" s="847"/>
      <c r="M1276" s="852"/>
      <c r="N1276" s="143"/>
      <c r="O1276" s="853"/>
      <c r="P1276" s="133"/>
      <c r="Q1276" s="854"/>
    </row>
    <row r="1277" spans="5:17">
      <c r="E1277" s="17"/>
      <c r="F1277" s="10"/>
      <c r="G1277" s="10"/>
      <c r="H1277" s="17"/>
      <c r="I1277" s="343"/>
      <c r="J1277" s="17"/>
      <c r="K1277" s="10"/>
      <c r="L1277" s="847"/>
      <c r="M1277" s="852"/>
      <c r="N1277" s="143"/>
      <c r="O1277" s="853"/>
      <c r="P1277" s="133"/>
      <c r="Q1277" s="854"/>
    </row>
    <row r="1278" spans="5:17">
      <c r="E1278" s="17"/>
      <c r="F1278" s="10"/>
      <c r="G1278" s="10"/>
      <c r="H1278" s="17"/>
      <c r="I1278" s="343"/>
      <c r="J1278" s="17"/>
      <c r="K1278" s="10"/>
      <c r="L1278" s="847"/>
      <c r="M1278" s="852"/>
      <c r="N1278" s="143"/>
      <c r="O1278" s="853"/>
      <c r="P1278" s="133"/>
      <c r="Q1278" s="854"/>
    </row>
    <row r="1279" spans="5:17">
      <c r="E1279" s="17"/>
      <c r="F1279" s="10"/>
      <c r="G1279" s="10"/>
      <c r="H1279" s="17"/>
      <c r="I1279" s="343"/>
      <c r="J1279" s="17"/>
      <c r="K1279" s="10"/>
      <c r="L1279" s="847"/>
      <c r="M1279" s="852"/>
      <c r="N1279" s="143"/>
      <c r="O1279" s="853"/>
      <c r="P1279" s="133"/>
      <c r="Q1279" s="854"/>
    </row>
    <row r="1280" spans="5:17">
      <c r="E1280" s="17"/>
      <c r="F1280" s="10"/>
      <c r="G1280" s="10"/>
      <c r="H1280" s="17"/>
      <c r="I1280" s="343"/>
      <c r="J1280" s="17"/>
      <c r="K1280" s="10"/>
      <c r="L1280" s="847"/>
      <c r="M1280" s="852"/>
      <c r="N1280" s="143"/>
      <c r="O1280" s="853"/>
      <c r="P1280" s="133"/>
      <c r="Q1280" s="854"/>
    </row>
    <row r="1281" spans="5:17">
      <c r="E1281" s="17"/>
      <c r="F1281" s="10"/>
      <c r="G1281" s="10"/>
      <c r="H1281" s="17"/>
      <c r="I1281" s="343"/>
      <c r="J1281" s="17"/>
      <c r="K1281" s="10"/>
      <c r="L1281" s="847"/>
      <c r="M1281" s="852"/>
      <c r="N1281" s="143"/>
      <c r="O1281" s="853"/>
      <c r="P1281" s="133"/>
      <c r="Q1281" s="854"/>
    </row>
    <row r="1282" spans="5:17">
      <c r="E1282" s="17"/>
      <c r="F1282" s="10"/>
      <c r="G1282" s="10"/>
      <c r="H1282" s="17"/>
      <c r="I1282" s="343"/>
      <c r="J1282" s="17"/>
      <c r="K1282" s="10"/>
      <c r="L1282" s="847"/>
      <c r="M1282" s="852"/>
      <c r="N1282" s="143"/>
      <c r="O1282" s="853"/>
      <c r="P1282" s="133"/>
      <c r="Q1282" s="854"/>
    </row>
    <row r="1283" spans="5:17">
      <c r="E1283" s="17"/>
      <c r="F1283" s="10"/>
      <c r="G1283" s="10"/>
      <c r="H1283" s="17"/>
      <c r="I1283" s="343"/>
      <c r="J1283" s="17"/>
      <c r="K1283" s="10"/>
      <c r="L1283" s="847"/>
      <c r="M1283" s="852"/>
      <c r="N1283" s="143"/>
      <c r="O1283" s="853"/>
      <c r="P1283" s="133"/>
      <c r="Q1283" s="854"/>
    </row>
    <row r="1284" spans="5:17">
      <c r="E1284" s="17"/>
      <c r="F1284" s="10"/>
      <c r="G1284" s="10"/>
      <c r="H1284" s="17"/>
      <c r="I1284" s="343"/>
      <c r="J1284" s="17"/>
      <c r="K1284" s="10"/>
      <c r="L1284" s="847"/>
      <c r="M1284" s="852"/>
      <c r="N1284" s="143"/>
      <c r="O1284" s="853"/>
      <c r="P1284" s="133"/>
      <c r="Q1284" s="854"/>
    </row>
    <row r="1285" spans="5:17">
      <c r="E1285" s="17"/>
      <c r="F1285" s="10"/>
      <c r="G1285" s="10"/>
      <c r="H1285" s="17"/>
      <c r="I1285" s="343"/>
      <c r="J1285" s="17"/>
      <c r="K1285" s="10"/>
      <c r="L1285" s="847"/>
      <c r="M1285" s="852"/>
      <c r="N1285" s="143"/>
      <c r="O1285" s="853"/>
      <c r="P1285" s="133"/>
      <c r="Q1285" s="854"/>
    </row>
    <row r="1286" spans="5:17">
      <c r="E1286" s="17"/>
      <c r="F1286" s="10"/>
      <c r="G1286" s="10"/>
      <c r="H1286" s="17"/>
      <c r="I1286" s="343"/>
      <c r="J1286" s="17"/>
      <c r="K1286" s="10"/>
      <c r="L1286" s="847"/>
      <c r="M1286" s="852"/>
      <c r="N1286" s="143"/>
      <c r="O1286" s="853"/>
      <c r="P1286" s="133"/>
      <c r="Q1286" s="854"/>
    </row>
    <row r="1287" spans="5:17">
      <c r="E1287" s="17"/>
      <c r="F1287" s="10"/>
      <c r="G1287" s="10"/>
      <c r="H1287" s="17"/>
      <c r="I1287" s="343"/>
      <c r="J1287" s="17"/>
      <c r="K1287" s="10"/>
      <c r="L1287" s="847"/>
      <c r="M1287" s="852"/>
      <c r="N1287" s="143"/>
      <c r="O1287" s="853"/>
      <c r="P1287" s="133"/>
      <c r="Q1287" s="854"/>
    </row>
    <row r="1288" spans="5:17">
      <c r="E1288" s="17"/>
      <c r="F1288" s="10"/>
      <c r="G1288" s="10"/>
      <c r="H1288" s="17"/>
      <c r="I1288" s="343"/>
      <c r="J1288" s="17"/>
      <c r="K1288" s="10"/>
      <c r="L1288" s="847"/>
      <c r="M1288" s="852"/>
      <c r="N1288" s="143"/>
      <c r="O1288" s="853"/>
      <c r="P1288" s="133"/>
      <c r="Q1288" s="854"/>
    </row>
    <row r="1289" spans="5:17">
      <c r="E1289" s="17"/>
      <c r="F1289" s="10"/>
      <c r="G1289" s="10"/>
      <c r="H1289" s="17"/>
      <c r="I1289" s="343"/>
      <c r="J1289" s="17"/>
      <c r="K1289" s="10"/>
      <c r="L1289" s="847"/>
      <c r="M1289" s="852"/>
      <c r="N1289" s="143"/>
      <c r="O1289" s="853"/>
      <c r="P1289" s="133"/>
      <c r="Q1289" s="854"/>
    </row>
    <row r="1290" spans="5:17">
      <c r="E1290" s="17"/>
      <c r="F1290" s="10"/>
      <c r="G1290" s="10"/>
      <c r="H1290" s="17"/>
      <c r="I1290" s="343"/>
      <c r="J1290" s="17"/>
      <c r="K1290" s="10"/>
      <c r="L1290" s="847"/>
      <c r="M1290" s="852"/>
      <c r="N1290" s="143"/>
      <c r="O1290" s="853"/>
      <c r="P1290" s="133"/>
      <c r="Q1290" s="854"/>
    </row>
    <row r="1291" spans="5:17">
      <c r="E1291" s="17"/>
      <c r="F1291" s="10"/>
      <c r="G1291" s="10"/>
      <c r="H1291" s="17"/>
      <c r="I1291" s="343"/>
      <c r="J1291" s="17"/>
      <c r="K1291" s="10"/>
      <c r="L1291" s="847"/>
      <c r="M1291" s="852"/>
      <c r="N1291" s="143"/>
      <c r="O1291" s="853"/>
      <c r="P1291" s="133"/>
      <c r="Q1291" s="854"/>
    </row>
    <row r="1292" spans="5:17">
      <c r="E1292" s="17"/>
      <c r="F1292" s="10"/>
      <c r="G1292" s="10"/>
      <c r="H1292" s="17"/>
      <c r="I1292" s="343"/>
      <c r="J1292" s="17"/>
      <c r="K1292" s="10"/>
      <c r="L1292" s="847"/>
      <c r="M1292" s="852"/>
      <c r="N1292" s="143"/>
      <c r="O1292" s="853"/>
      <c r="P1292" s="133"/>
      <c r="Q1292" s="854"/>
    </row>
    <row r="1293" spans="5:17">
      <c r="E1293" s="17"/>
      <c r="F1293" s="10"/>
      <c r="G1293" s="10"/>
      <c r="H1293" s="17"/>
      <c r="I1293" s="343"/>
      <c r="J1293" s="17"/>
      <c r="K1293" s="10"/>
      <c r="L1293" s="847"/>
      <c r="M1293" s="852"/>
      <c r="N1293" s="143"/>
      <c r="O1293" s="853"/>
      <c r="P1293" s="133"/>
      <c r="Q1293" s="854"/>
    </row>
    <row r="1294" spans="5:17">
      <c r="E1294" s="17"/>
      <c r="F1294" s="10"/>
      <c r="G1294" s="10"/>
      <c r="H1294" s="17"/>
      <c r="I1294" s="343"/>
      <c r="J1294" s="17"/>
      <c r="K1294" s="10"/>
      <c r="L1294" s="847"/>
      <c r="M1294" s="852"/>
      <c r="N1294" s="143"/>
      <c r="O1294" s="853"/>
      <c r="P1294" s="133"/>
      <c r="Q1294" s="854"/>
    </row>
    <row r="1295" spans="5:17">
      <c r="E1295" s="17"/>
      <c r="F1295" s="10"/>
      <c r="G1295" s="10"/>
      <c r="H1295" s="17"/>
      <c r="I1295" s="343"/>
      <c r="J1295" s="17"/>
      <c r="K1295" s="10"/>
      <c r="L1295" s="847"/>
      <c r="M1295" s="852"/>
      <c r="N1295" s="143"/>
      <c r="O1295" s="853"/>
      <c r="P1295" s="133"/>
      <c r="Q1295" s="854"/>
    </row>
    <row r="1296" spans="5:17">
      <c r="E1296" s="17"/>
      <c r="F1296" s="10"/>
      <c r="G1296" s="10"/>
      <c r="H1296" s="17"/>
      <c r="I1296" s="343"/>
      <c r="J1296" s="17"/>
      <c r="K1296" s="10"/>
      <c r="L1296" s="847"/>
      <c r="M1296" s="852"/>
      <c r="N1296" s="143"/>
      <c r="O1296" s="853"/>
      <c r="P1296" s="133"/>
      <c r="Q1296" s="854"/>
    </row>
    <row r="1297" spans="5:17">
      <c r="E1297" s="17"/>
      <c r="F1297" s="10"/>
      <c r="G1297" s="10"/>
      <c r="H1297" s="17"/>
      <c r="I1297" s="343"/>
      <c r="J1297" s="17"/>
      <c r="K1297" s="10"/>
      <c r="L1297" s="847"/>
      <c r="M1297" s="852"/>
      <c r="N1297" s="143"/>
      <c r="O1297" s="853"/>
      <c r="P1297" s="133"/>
      <c r="Q1297" s="854"/>
    </row>
    <row r="1298" spans="5:17">
      <c r="E1298" s="17"/>
      <c r="F1298" s="10"/>
      <c r="G1298" s="10"/>
      <c r="H1298" s="17"/>
      <c r="I1298" s="343"/>
      <c r="J1298" s="17"/>
      <c r="K1298" s="10"/>
      <c r="L1298" s="847"/>
      <c r="M1298" s="852"/>
      <c r="N1298" s="143"/>
      <c r="O1298" s="853"/>
      <c r="P1298" s="133"/>
      <c r="Q1298" s="854"/>
    </row>
    <row r="1299" spans="5:17">
      <c r="E1299" s="17"/>
      <c r="F1299" s="10"/>
      <c r="G1299" s="10"/>
      <c r="H1299" s="17"/>
      <c r="I1299" s="343"/>
      <c r="J1299" s="17"/>
      <c r="K1299" s="10"/>
      <c r="L1299" s="847"/>
      <c r="M1299" s="852"/>
      <c r="N1299" s="143"/>
      <c r="O1299" s="853"/>
      <c r="P1299" s="133"/>
      <c r="Q1299" s="854"/>
    </row>
    <row r="1300" spans="5:17">
      <c r="E1300" s="17"/>
      <c r="F1300" s="10"/>
      <c r="G1300" s="10"/>
      <c r="H1300" s="17"/>
      <c r="I1300" s="343"/>
      <c r="J1300" s="17"/>
      <c r="K1300" s="10"/>
      <c r="L1300" s="847"/>
      <c r="M1300" s="852"/>
      <c r="N1300" s="143"/>
      <c r="O1300" s="853"/>
      <c r="P1300" s="133"/>
      <c r="Q1300" s="854"/>
    </row>
    <row r="1301" spans="5:17">
      <c r="E1301" s="17"/>
      <c r="F1301" s="10"/>
      <c r="G1301" s="10"/>
      <c r="H1301" s="17"/>
      <c r="I1301" s="343"/>
      <c r="J1301" s="17"/>
      <c r="K1301" s="10"/>
      <c r="L1301" s="847"/>
      <c r="M1301" s="852"/>
      <c r="N1301" s="143"/>
      <c r="O1301" s="853"/>
      <c r="P1301" s="133"/>
      <c r="Q1301" s="854"/>
    </row>
    <row r="1302" spans="5:17">
      <c r="E1302" s="17"/>
      <c r="F1302" s="10"/>
      <c r="G1302" s="10"/>
      <c r="H1302" s="17"/>
      <c r="I1302" s="343"/>
      <c r="J1302" s="17"/>
      <c r="K1302" s="10"/>
      <c r="L1302" s="847"/>
      <c r="M1302" s="852"/>
      <c r="N1302" s="143"/>
      <c r="O1302" s="853"/>
      <c r="P1302" s="133"/>
      <c r="Q1302" s="854"/>
    </row>
    <row r="1303" spans="5:17">
      <c r="E1303" s="17"/>
      <c r="F1303" s="10"/>
      <c r="G1303" s="10"/>
      <c r="H1303" s="17"/>
      <c r="I1303" s="343"/>
      <c r="J1303" s="17"/>
      <c r="K1303" s="10"/>
      <c r="L1303" s="847"/>
      <c r="M1303" s="852"/>
      <c r="N1303" s="143"/>
      <c r="O1303" s="853"/>
      <c r="P1303" s="133"/>
      <c r="Q1303" s="854"/>
    </row>
    <row r="1304" spans="5:17">
      <c r="E1304" s="17"/>
      <c r="F1304" s="10"/>
      <c r="G1304" s="10"/>
      <c r="H1304" s="17"/>
      <c r="I1304" s="343"/>
      <c r="J1304" s="17"/>
      <c r="K1304" s="10"/>
      <c r="L1304" s="847"/>
      <c r="M1304" s="852"/>
      <c r="N1304" s="143"/>
      <c r="O1304" s="853"/>
      <c r="P1304" s="133"/>
      <c r="Q1304" s="854"/>
    </row>
    <row r="1305" spans="5:17">
      <c r="E1305" s="17"/>
      <c r="F1305" s="10"/>
      <c r="G1305" s="10"/>
      <c r="H1305" s="17"/>
      <c r="I1305" s="343"/>
      <c r="J1305" s="17"/>
      <c r="K1305" s="10"/>
      <c r="L1305" s="847"/>
      <c r="M1305" s="852"/>
      <c r="N1305" s="143"/>
      <c r="O1305" s="853"/>
      <c r="P1305" s="133"/>
      <c r="Q1305" s="854"/>
    </row>
    <row r="1306" spans="5:17">
      <c r="E1306" s="17"/>
      <c r="F1306" s="10"/>
      <c r="G1306" s="10"/>
      <c r="H1306" s="17"/>
      <c r="I1306" s="343"/>
      <c r="J1306" s="17"/>
      <c r="K1306" s="10"/>
      <c r="L1306" s="847"/>
      <c r="M1306" s="852"/>
      <c r="N1306" s="143"/>
      <c r="O1306" s="853"/>
      <c r="P1306" s="133"/>
      <c r="Q1306" s="854"/>
    </row>
    <row r="1307" spans="5:17">
      <c r="E1307" s="17"/>
      <c r="F1307" s="10"/>
      <c r="G1307" s="10"/>
      <c r="H1307" s="17"/>
      <c r="I1307" s="343"/>
      <c r="J1307" s="17"/>
      <c r="K1307" s="10"/>
      <c r="L1307" s="847"/>
      <c r="M1307" s="852"/>
      <c r="N1307" s="143"/>
      <c r="O1307" s="853"/>
      <c r="P1307" s="133"/>
      <c r="Q1307" s="854"/>
    </row>
    <row r="1308" spans="5:17">
      <c r="E1308" s="17"/>
      <c r="F1308" s="10"/>
      <c r="G1308" s="10"/>
      <c r="H1308" s="17"/>
      <c r="I1308" s="343"/>
      <c r="J1308" s="17"/>
      <c r="K1308" s="10"/>
      <c r="L1308" s="847"/>
      <c r="M1308" s="852"/>
      <c r="N1308" s="143"/>
      <c r="O1308" s="853"/>
      <c r="P1308" s="133"/>
      <c r="Q1308" s="854"/>
    </row>
    <row r="1309" spans="5:17">
      <c r="E1309" s="17"/>
      <c r="F1309" s="10"/>
      <c r="G1309" s="10"/>
      <c r="H1309" s="17"/>
      <c r="I1309" s="343"/>
      <c r="J1309" s="17"/>
      <c r="K1309" s="10"/>
      <c r="L1309" s="847"/>
      <c r="M1309" s="852"/>
      <c r="N1309" s="143"/>
      <c r="O1309" s="853"/>
      <c r="P1309" s="133"/>
      <c r="Q1309" s="854"/>
    </row>
    <row r="1310" spans="5:17">
      <c r="E1310" s="17"/>
      <c r="F1310" s="10"/>
      <c r="G1310" s="10"/>
      <c r="H1310" s="17"/>
      <c r="I1310" s="343"/>
      <c r="J1310" s="17"/>
      <c r="K1310" s="10"/>
      <c r="L1310" s="847"/>
      <c r="M1310" s="852"/>
      <c r="N1310" s="143"/>
      <c r="O1310" s="853"/>
      <c r="P1310" s="133"/>
      <c r="Q1310" s="854"/>
    </row>
    <row r="1311" spans="5:17">
      <c r="E1311" s="17"/>
      <c r="F1311" s="10"/>
      <c r="G1311" s="10"/>
      <c r="H1311" s="17"/>
      <c r="I1311" s="343"/>
      <c r="J1311" s="17"/>
      <c r="K1311" s="10"/>
      <c r="L1311" s="847"/>
      <c r="M1311" s="852"/>
      <c r="N1311" s="143"/>
      <c r="O1311" s="853"/>
      <c r="P1311" s="133"/>
      <c r="Q1311" s="854"/>
    </row>
    <row r="1312" spans="5:17">
      <c r="E1312" s="17"/>
      <c r="F1312" s="10"/>
      <c r="G1312" s="10"/>
      <c r="H1312" s="17"/>
      <c r="I1312" s="343"/>
      <c r="J1312" s="17"/>
      <c r="K1312" s="10"/>
      <c r="L1312" s="847"/>
      <c r="M1312" s="852"/>
      <c r="N1312" s="143"/>
      <c r="O1312" s="853"/>
      <c r="P1312" s="133"/>
      <c r="Q1312" s="854"/>
    </row>
    <row r="1313" spans="5:17">
      <c r="E1313" s="17"/>
      <c r="F1313" s="10"/>
      <c r="G1313" s="10"/>
      <c r="H1313" s="17"/>
      <c r="I1313" s="343"/>
      <c r="J1313" s="17"/>
      <c r="K1313" s="10"/>
      <c r="L1313" s="847"/>
      <c r="M1313" s="852"/>
      <c r="N1313" s="143"/>
      <c r="O1313" s="853"/>
      <c r="P1313" s="133"/>
      <c r="Q1313" s="854"/>
    </row>
    <row r="1314" spans="5:17">
      <c r="E1314" s="17"/>
      <c r="F1314" s="10"/>
      <c r="G1314" s="10"/>
      <c r="H1314" s="17"/>
      <c r="I1314" s="343"/>
      <c r="J1314" s="17"/>
      <c r="K1314" s="10"/>
      <c r="L1314" s="847"/>
      <c r="M1314" s="852"/>
      <c r="N1314" s="143"/>
      <c r="O1314" s="853"/>
      <c r="P1314" s="133"/>
      <c r="Q1314" s="854"/>
    </row>
    <row r="1315" spans="5:17">
      <c r="E1315" s="17"/>
      <c r="F1315" s="10"/>
      <c r="G1315" s="10"/>
      <c r="H1315" s="17"/>
      <c r="I1315" s="343"/>
      <c r="J1315" s="17"/>
      <c r="K1315" s="10"/>
      <c r="L1315" s="847"/>
      <c r="M1315" s="852"/>
      <c r="N1315" s="143"/>
      <c r="O1315" s="853"/>
      <c r="P1315" s="133"/>
      <c r="Q1315" s="854"/>
    </row>
    <row r="1316" spans="5:17">
      <c r="E1316" s="17"/>
      <c r="F1316" s="10"/>
      <c r="G1316" s="10"/>
      <c r="H1316" s="17"/>
      <c r="I1316" s="343"/>
      <c r="J1316" s="17"/>
      <c r="K1316" s="10"/>
      <c r="L1316" s="847"/>
      <c r="M1316" s="852"/>
      <c r="N1316" s="143"/>
      <c r="O1316" s="853"/>
      <c r="P1316" s="133"/>
      <c r="Q1316" s="854"/>
    </row>
    <row r="1317" spans="5:17">
      <c r="E1317" s="17"/>
      <c r="F1317" s="10"/>
      <c r="G1317" s="10"/>
      <c r="H1317" s="17"/>
      <c r="I1317" s="343"/>
      <c r="J1317" s="17"/>
      <c r="K1317" s="10"/>
      <c r="L1317" s="847"/>
      <c r="M1317" s="852"/>
      <c r="N1317" s="143"/>
      <c r="O1317" s="853"/>
      <c r="P1317" s="133"/>
      <c r="Q1317" s="854"/>
    </row>
    <row r="1318" spans="5:17">
      <c r="E1318" s="17"/>
      <c r="F1318" s="10"/>
      <c r="G1318" s="10"/>
      <c r="H1318" s="17"/>
      <c r="I1318" s="343"/>
      <c r="J1318" s="17"/>
      <c r="K1318" s="10"/>
      <c r="L1318" s="847"/>
      <c r="M1318" s="852"/>
      <c r="N1318" s="143"/>
      <c r="O1318" s="853"/>
      <c r="P1318" s="133"/>
      <c r="Q1318" s="854"/>
    </row>
    <row r="1319" spans="5:17">
      <c r="E1319" s="17"/>
      <c r="F1319" s="10"/>
      <c r="G1319" s="10"/>
      <c r="H1319" s="17"/>
      <c r="I1319" s="343"/>
      <c r="J1319" s="17"/>
      <c r="K1319" s="10"/>
      <c r="L1319" s="847"/>
      <c r="M1319" s="852"/>
      <c r="N1319" s="143"/>
      <c r="O1319" s="853"/>
      <c r="P1319" s="133"/>
      <c r="Q1319" s="854"/>
    </row>
    <row r="1320" spans="5:17">
      <c r="E1320" s="17"/>
      <c r="F1320" s="10"/>
      <c r="G1320" s="10"/>
      <c r="H1320" s="17"/>
      <c r="I1320" s="343"/>
      <c r="J1320" s="17"/>
      <c r="K1320" s="10"/>
      <c r="L1320" s="847"/>
      <c r="M1320" s="852"/>
      <c r="N1320" s="143"/>
      <c r="O1320" s="853"/>
      <c r="P1320" s="133"/>
      <c r="Q1320" s="854"/>
    </row>
    <row r="1321" spans="5:17">
      <c r="E1321" s="17"/>
      <c r="F1321" s="10"/>
      <c r="G1321" s="10"/>
      <c r="H1321" s="17"/>
      <c r="I1321" s="343"/>
      <c r="J1321" s="17"/>
      <c r="K1321" s="10"/>
      <c r="L1321" s="847"/>
      <c r="M1321" s="852"/>
      <c r="N1321" s="143"/>
      <c r="O1321" s="853"/>
      <c r="P1321" s="133"/>
      <c r="Q1321" s="854"/>
    </row>
    <row r="1322" spans="5:17">
      <c r="E1322" s="17"/>
      <c r="F1322" s="10"/>
      <c r="G1322" s="10"/>
      <c r="H1322" s="17"/>
      <c r="I1322" s="343"/>
      <c r="J1322" s="17"/>
      <c r="K1322" s="10"/>
      <c r="L1322" s="847"/>
      <c r="M1322" s="852"/>
      <c r="N1322" s="143"/>
      <c r="O1322" s="853"/>
      <c r="P1322" s="133"/>
      <c r="Q1322" s="854"/>
    </row>
    <row r="1323" spans="5:17">
      <c r="E1323" s="17"/>
      <c r="F1323" s="10"/>
      <c r="G1323" s="10"/>
      <c r="H1323" s="17"/>
      <c r="I1323" s="343"/>
      <c r="J1323" s="17"/>
      <c r="K1323" s="10"/>
      <c r="L1323" s="847"/>
      <c r="M1323" s="852"/>
      <c r="N1323" s="143"/>
      <c r="O1323" s="853"/>
      <c r="P1323" s="133"/>
      <c r="Q1323" s="854"/>
    </row>
    <row r="1324" spans="5:17">
      <c r="E1324" s="17"/>
      <c r="F1324" s="10"/>
      <c r="G1324" s="10"/>
      <c r="H1324" s="17"/>
      <c r="I1324" s="343"/>
      <c r="J1324" s="17"/>
      <c r="K1324" s="10"/>
      <c r="L1324" s="847"/>
      <c r="M1324" s="852"/>
      <c r="N1324" s="143"/>
      <c r="O1324" s="853"/>
      <c r="P1324" s="133"/>
      <c r="Q1324" s="854"/>
    </row>
    <row r="1325" spans="5:17">
      <c r="E1325" s="17"/>
      <c r="F1325" s="10"/>
      <c r="G1325" s="10"/>
      <c r="H1325" s="17"/>
      <c r="I1325" s="343"/>
      <c r="J1325" s="17"/>
      <c r="K1325" s="10"/>
      <c r="L1325" s="847"/>
      <c r="M1325" s="852"/>
      <c r="N1325" s="143"/>
      <c r="O1325" s="853"/>
      <c r="P1325" s="133"/>
      <c r="Q1325" s="854"/>
    </row>
    <row r="1326" spans="5:17">
      <c r="E1326" s="17"/>
      <c r="F1326" s="10"/>
      <c r="G1326" s="10"/>
      <c r="H1326" s="17"/>
      <c r="I1326" s="343"/>
      <c r="J1326" s="17"/>
      <c r="K1326" s="10"/>
      <c r="L1326" s="847"/>
      <c r="M1326" s="852"/>
      <c r="N1326" s="143"/>
      <c r="O1326" s="853"/>
      <c r="P1326" s="133"/>
      <c r="Q1326" s="854"/>
    </row>
    <row r="1327" spans="5:17">
      <c r="E1327" s="17"/>
      <c r="F1327" s="10"/>
      <c r="G1327" s="10"/>
      <c r="H1327" s="17"/>
      <c r="I1327" s="343"/>
      <c r="J1327" s="17"/>
      <c r="K1327" s="10"/>
      <c r="L1327" s="847"/>
      <c r="M1327" s="852"/>
      <c r="N1327" s="143"/>
      <c r="O1327" s="853"/>
      <c r="P1327" s="133"/>
      <c r="Q1327" s="854"/>
    </row>
    <row r="1328" spans="5:17">
      <c r="E1328" s="17"/>
      <c r="F1328" s="10"/>
      <c r="G1328" s="10"/>
      <c r="H1328" s="17"/>
      <c r="I1328" s="343"/>
      <c r="J1328" s="17"/>
      <c r="K1328" s="10"/>
      <c r="L1328" s="847"/>
      <c r="M1328" s="852"/>
      <c r="N1328" s="143"/>
      <c r="O1328" s="853"/>
      <c r="P1328" s="133"/>
      <c r="Q1328" s="854"/>
    </row>
    <row r="1329" spans="5:17">
      <c r="E1329" s="17"/>
      <c r="F1329" s="10"/>
      <c r="G1329" s="10"/>
      <c r="H1329" s="17"/>
      <c r="I1329" s="343"/>
      <c r="J1329" s="17"/>
      <c r="K1329" s="10"/>
      <c r="L1329" s="847"/>
      <c r="M1329" s="852"/>
      <c r="N1329" s="143"/>
      <c r="O1329" s="853"/>
      <c r="P1329" s="133"/>
      <c r="Q1329" s="854"/>
    </row>
    <row r="1330" spans="5:17">
      <c r="E1330" s="17"/>
      <c r="F1330" s="10"/>
      <c r="G1330" s="10"/>
      <c r="H1330" s="17"/>
      <c r="I1330" s="343"/>
      <c r="J1330" s="17"/>
      <c r="K1330" s="10"/>
      <c r="L1330" s="847"/>
      <c r="M1330" s="852"/>
      <c r="N1330" s="143"/>
      <c r="O1330" s="853"/>
      <c r="P1330" s="133"/>
      <c r="Q1330" s="854"/>
    </row>
    <row r="1331" spans="5:17">
      <c r="E1331" s="17"/>
      <c r="F1331" s="10"/>
      <c r="G1331" s="10"/>
      <c r="H1331" s="17"/>
      <c r="I1331" s="343"/>
      <c r="J1331" s="17"/>
      <c r="K1331" s="10"/>
      <c r="L1331" s="847"/>
      <c r="M1331" s="852"/>
      <c r="N1331" s="143"/>
      <c r="O1331" s="853"/>
      <c r="P1331" s="133"/>
      <c r="Q1331" s="854"/>
    </row>
    <row r="1332" spans="5:17">
      <c r="E1332" s="17"/>
      <c r="F1332" s="10"/>
      <c r="G1332" s="10"/>
      <c r="H1332" s="17"/>
      <c r="I1332" s="343"/>
      <c r="J1332" s="17"/>
      <c r="K1332" s="10"/>
      <c r="L1332" s="847"/>
      <c r="M1332" s="852"/>
      <c r="N1332" s="143"/>
      <c r="O1332" s="853"/>
      <c r="P1332" s="133"/>
      <c r="Q1332" s="854"/>
    </row>
    <row r="1333" spans="5:17">
      <c r="E1333" s="17"/>
      <c r="F1333" s="10"/>
      <c r="G1333" s="10"/>
      <c r="H1333" s="17"/>
      <c r="I1333" s="343"/>
      <c r="J1333" s="17"/>
      <c r="K1333" s="10"/>
      <c r="L1333" s="847"/>
      <c r="M1333" s="852"/>
      <c r="N1333" s="143"/>
      <c r="O1333" s="853"/>
      <c r="P1333" s="133"/>
      <c r="Q1333" s="854"/>
    </row>
    <row r="1334" spans="5:17">
      <c r="E1334" s="17"/>
      <c r="F1334" s="10"/>
      <c r="G1334" s="10"/>
      <c r="H1334" s="17"/>
      <c r="I1334" s="343"/>
      <c r="J1334" s="17"/>
      <c r="K1334" s="10"/>
      <c r="L1334" s="847"/>
      <c r="M1334" s="852"/>
      <c r="N1334" s="143"/>
      <c r="O1334" s="853"/>
      <c r="P1334" s="133"/>
      <c r="Q1334" s="854"/>
    </row>
    <row r="1335" spans="5:17">
      <c r="E1335" s="17"/>
      <c r="F1335" s="10"/>
      <c r="G1335" s="10"/>
      <c r="H1335" s="17"/>
      <c r="I1335" s="343"/>
      <c r="J1335" s="17"/>
      <c r="K1335" s="10"/>
      <c r="L1335" s="847"/>
      <c r="M1335" s="852"/>
      <c r="N1335" s="143"/>
      <c r="O1335" s="853"/>
      <c r="P1335" s="133"/>
      <c r="Q1335" s="854"/>
    </row>
    <row r="1336" spans="5:17">
      <c r="E1336" s="17"/>
      <c r="F1336" s="10"/>
      <c r="G1336" s="10"/>
      <c r="H1336" s="17"/>
      <c r="I1336" s="343"/>
      <c r="J1336" s="17"/>
      <c r="K1336" s="10"/>
      <c r="L1336" s="847"/>
      <c r="M1336" s="852"/>
      <c r="N1336" s="143"/>
      <c r="O1336" s="853"/>
      <c r="P1336" s="133"/>
      <c r="Q1336" s="854"/>
    </row>
    <row r="1337" spans="5:17">
      <c r="E1337" s="17"/>
      <c r="F1337" s="10"/>
      <c r="G1337" s="10"/>
      <c r="H1337" s="17"/>
      <c r="I1337" s="343"/>
      <c r="J1337" s="17"/>
      <c r="K1337" s="10"/>
      <c r="L1337" s="847"/>
      <c r="M1337" s="852"/>
      <c r="N1337" s="143"/>
      <c r="O1337" s="853"/>
      <c r="P1337" s="133"/>
      <c r="Q1337" s="854"/>
    </row>
    <row r="1338" spans="5:17">
      <c r="E1338" s="17"/>
      <c r="F1338" s="10"/>
      <c r="G1338" s="10"/>
      <c r="H1338" s="17"/>
      <c r="I1338" s="343"/>
      <c r="J1338" s="17"/>
      <c r="K1338" s="10"/>
      <c r="L1338" s="847"/>
      <c r="M1338" s="852"/>
      <c r="N1338" s="143"/>
      <c r="O1338" s="853"/>
      <c r="P1338" s="133"/>
      <c r="Q1338" s="854"/>
    </row>
    <row r="1339" spans="5:17">
      <c r="E1339" s="17"/>
      <c r="F1339" s="10"/>
      <c r="G1339" s="10"/>
      <c r="H1339" s="17"/>
      <c r="I1339" s="343"/>
      <c r="J1339" s="17"/>
      <c r="K1339" s="10"/>
      <c r="L1339" s="847"/>
      <c r="M1339" s="852"/>
      <c r="N1339" s="143"/>
      <c r="O1339" s="853"/>
      <c r="P1339" s="133"/>
      <c r="Q1339" s="854"/>
    </row>
    <row r="1340" spans="5:17">
      <c r="E1340" s="17"/>
      <c r="F1340" s="10"/>
      <c r="G1340" s="10"/>
      <c r="H1340" s="17"/>
      <c r="I1340" s="343"/>
      <c r="J1340" s="17"/>
      <c r="K1340" s="10"/>
      <c r="L1340" s="847"/>
      <c r="M1340" s="852"/>
      <c r="N1340" s="143"/>
      <c r="O1340" s="853"/>
      <c r="P1340" s="133"/>
      <c r="Q1340" s="854"/>
    </row>
    <row r="1341" spans="5:17">
      <c r="E1341" s="17"/>
      <c r="F1341" s="10"/>
      <c r="G1341" s="10"/>
      <c r="H1341" s="17"/>
      <c r="I1341" s="343"/>
      <c r="J1341" s="17"/>
      <c r="K1341" s="10"/>
      <c r="L1341" s="847"/>
      <c r="M1341" s="852"/>
      <c r="N1341" s="143"/>
      <c r="O1341" s="853"/>
      <c r="P1341" s="133"/>
      <c r="Q1341" s="854"/>
    </row>
    <row r="1342" spans="5:17">
      <c r="E1342" s="17"/>
      <c r="F1342" s="10"/>
      <c r="G1342" s="10"/>
      <c r="H1342" s="17"/>
      <c r="I1342" s="343"/>
      <c r="J1342" s="17"/>
      <c r="K1342" s="10"/>
      <c r="L1342" s="847"/>
      <c r="M1342" s="852"/>
      <c r="N1342" s="143"/>
      <c r="O1342" s="853"/>
      <c r="P1342" s="133"/>
      <c r="Q1342" s="854"/>
    </row>
    <row r="1343" spans="5:17">
      <c r="E1343" s="17"/>
      <c r="F1343" s="10"/>
      <c r="G1343" s="10"/>
      <c r="H1343" s="17"/>
      <c r="I1343" s="343"/>
      <c r="J1343" s="17"/>
      <c r="K1343" s="10"/>
      <c r="L1343" s="847"/>
      <c r="M1343" s="852"/>
      <c r="N1343" s="143"/>
      <c r="O1343" s="853"/>
      <c r="P1343" s="133"/>
      <c r="Q1343" s="854"/>
    </row>
    <row r="1344" spans="5:17">
      <c r="E1344" s="17"/>
      <c r="F1344" s="10"/>
      <c r="G1344" s="10"/>
      <c r="H1344" s="17"/>
      <c r="I1344" s="343"/>
      <c r="J1344" s="17"/>
      <c r="K1344" s="10"/>
      <c r="L1344" s="847"/>
      <c r="M1344" s="852"/>
      <c r="N1344" s="143"/>
      <c r="O1344" s="853"/>
      <c r="P1344" s="133"/>
      <c r="Q1344" s="854"/>
    </row>
    <row r="1345" spans="5:17">
      <c r="E1345" s="17"/>
      <c r="F1345" s="10"/>
      <c r="G1345" s="10"/>
      <c r="H1345" s="17"/>
      <c r="I1345" s="343"/>
      <c r="J1345" s="17"/>
      <c r="K1345" s="10"/>
      <c r="L1345" s="847"/>
      <c r="M1345" s="852"/>
      <c r="N1345" s="143"/>
      <c r="O1345" s="853"/>
      <c r="P1345" s="133"/>
      <c r="Q1345" s="854"/>
    </row>
    <row r="1346" spans="5:17">
      <c r="E1346" s="17"/>
      <c r="F1346" s="10"/>
      <c r="G1346" s="10"/>
      <c r="H1346" s="17"/>
      <c r="I1346" s="343"/>
      <c r="J1346" s="17"/>
      <c r="K1346" s="10"/>
      <c r="L1346" s="847"/>
      <c r="M1346" s="852"/>
      <c r="N1346" s="143"/>
      <c r="O1346" s="853"/>
      <c r="P1346" s="133"/>
      <c r="Q1346" s="854"/>
    </row>
    <row r="1347" spans="5:17">
      <c r="E1347" s="17"/>
      <c r="F1347" s="10"/>
      <c r="G1347" s="10"/>
      <c r="H1347" s="17"/>
      <c r="I1347" s="343"/>
      <c r="J1347" s="17"/>
      <c r="K1347" s="10"/>
      <c r="L1347" s="847"/>
      <c r="M1347" s="852"/>
      <c r="N1347" s="143"/>
      <c r="O1347" s="853"/>
      <c r="P1347" s="133"/>
      <c r="Q1347" s="854"/>
    </row>
    <row r="1348" spans="5:17">
      <c r="E1348" s="17"/>
      <c r="F1348" s="10"/>
      <c r="G1348" s="10"/>
      <c r="H1348" s="17"/>
      <c r="I1348" s="343"/>
      <c r="J1348" s="17"/>
      <c r="K1348" s="10"/>
      <c r="L1348" s="847"/>
      <c r="M1348" s="852"/>
      <c r="N1348" s="143"/>
      <c r="O1348" s="853"/>
      <c r="P1348" s="133"/>
      <c r="Q1348" s="854"/>
    </row>
    <row r="1349" spans="5:17">
      <c r="E1349" s="17"/>
      <c r="F1349" s="10"/>
      <c r="G1349" s="10"/>
      <c r="H1349" s="17"/>
      <c r="I1349" s="343"/>
      <c r="J1349" s="17"/>
      <c r="K1349" s="10"/>
      <c r="L1349" s="847"/>
      <c r="M1349" s="852"/>
      <c r="N1349" s="143"/>
      <c r="O1349" s="853"/>
      <c r="P1349" s="133"/>
      <c r="Q1349" s="854"/>
    </row>
    <row r="1350" spans="5:17">
      <c r="E1350" s="17"/>
      <c r="F1350" s="10"/>
      <c r="G1350" s="10"/>
      <c r="H1350" s="17"/>
      <c r="I1350" s="343"/>
      <c r="J1350" s="17"/>
      <c r="K1350" s="10"/>
      <c r="L1350" s="847"/>
      <c r="M1350" s="852"/>
      <c r="N1350" s="143"/>
      <c r="O1350" s="853"/>
      <c r="P1350" s="133"/>
      <c r="Q1350" s="854"/>
    </row>
    <row r="1351" spans="5:17">
      <c r="E1351" s="17"/>
      <c r="F1351" s="10"/>
      <c r="G1351" s="10"/>
      <c r="H1351" s="17"/>
      <c r="I1351" s="343"/>
      <c r="J1351" s="17"/>
      <c r="K1351" s="10"/>
      <c r="L1351" s="847"/>
      <c r="M1351" s="852"/>
      <c r="N1351" s="143"/>
      <c r="O1351" s="853"/>
      <c r="P1351" s="133"/>
      <c r="Q1351" s="854"/>
    </row>
    <row r="1352" spans="5:17">
      <c r="E1352" s="17"/>
      <c r="F1352" s="10"/>
      <c r="G1352" s="10"/>
      <c r="H1352" s="17"/>
      <c r="I1352" s="343"/>
      <c r="J1352" s="17"/>
      <c r="K1352" s="10"/>
      <c r="L1352" s="847"/>
      <c r="M1352" s="852"/>
      <c r="N1352" s="143"/>
      <c r="O1352" s="853"/>
      <c r="P1352" s="133"/>
      <c r="Q1352" s="854"/>
    </row>
    <row r="1353" spans="5:17">
      <c r="E1353" s="17"/>
      <c r="F1353" s="10"/>
      <c r="G1353" s="10"/>
      <c r="H1353" s="17"/>
      <c r="I1353" s="343"/>
      <c r="J1353" s="17"/>
      <c r="K1353" s="10"/>
      <c r="L1353" s="847"/>
      <c r="M1353" s="852"/>
      <c r="N1353" s="143"/>
      <c r="O1353" s="853"/>
      <c r="P1353" s="133"/>
      <c r="Q1353" s="854"/>
    </row>
    <row r="1354" spans="5:17">
      <c r="E1354" s="17"/>
      <c r="F1354" s="10"/>
      <c r="G1354" s="10"/>
      <c r="H1354" s="17"/>
      <c r="I1354" s="343"/>
      <c r="J1354" s="17"/>
      <c r="K1354" s="10"/>
      <c r="L1354" s="847"/>
      <c r="M1354" s="852"/>
      <c r="N1354" s="143"/>
      <c r="O1354" s="853"/>
      <c r="P1354" s="133"/>
      <c r="Q1354" s="854"/>
    </row>
    <row r="1355" spans="5:17">
      <c r="E1355" s="17"/>
      <c r="F1355" s="10"/>
      <c r="G1355" s="10"/>
      <c r="H1355" s="17"/>
      <c r="I1355" s="343"/>
      <c r="J1355" s="17"/>
      <c r="K1355" s="10"/>
      <c r="L1355" s="847"/>
      <c r="M1355" s="852"/>
      <c r="N1355" s="143"/>
      <c r="O1355" s="853"/>
      <c r="P1355" s="133"/>
      <c r="Q1355" s="854"/>
    </row>
    <row r="1356" spans="5:17">
      <c r="E1356" s="17"/>
      <c r="F1356" s="10"/>
      <c r="G1356" s="10"/>
      <c r="H1356" s="17"/>
      <c r="I1356" s="343"/>
      <c r="J1356" s="17"/>
      <c r="K1356" s="10"/>
      <c r="L1356" s="847"/>
      <c r="M1356" s="852"/>
      <c r="N1356" s="143"/>
      <c r="O1356" s="853"/>
      <c r="P1356" s="133"/>
      <c r="Q1356" s="854"/>
    </row>
    <row r="1357" spans="5:17">
      <c r="E1357" s="17"/>
      <c r="F1357" s="10"/>
      <c r="G1357" s="10"/>
      <c r="H1357" s="17"/>
      <c r="I1357" s="343"/>
      <c r="J1357" s="17"/>
      <c r="K1357" s="10"/>
      <c r="L1357" s="847"/>
      <c r="M1357" s="852"/>
      <c r="N1357" s="143"/>
      <c r="O1357" s="853"/>
      <c r="P1357" s="133"/>
      <c r="Q1357" s="854"/>
    </row>
    <row r="1358" spans="5:17">
      <c r="E1358" s="17"/>
      <c r="F1358" s="10"/>
      <c r="G1358" s="10"/>
      <c r="H1358" s="17"/>
      <c r="I1358" s="343"/>
      <c r="J1358" s="17"/>
      <c r="K1358" s="10"/>
      <c r="L1358" s="847"/>
      <c r="M1358" s="852"/>
      <c r="N1358" s="143"/>
      <c r="O1358" s="853"/>
      <c r="P1358" s="133"/>
      <c r="Q1358" s="854"/>
    </row>
    <row r="1359" spans="5:17">
      <c r="E1359" s="17"/>
      <c r="F1359" s="10"/>
      <c r="G1359" s="10"/>
      <c r="H1359" s="17"/>
      <c r="I1359" s="343"/>
      <c r="J1359" s="17"/>
      <c r="K1359" s="10"/>
      <c r="L1359" s="847"/>
      <c r="M1359" s="852"/>
      <c r="N1359" s="143"/>
      <c r="O1359" s="853"/>
      <c r="P1359" s="133"/>
      <c r="Q1359" s="854"/>
    </row>
    <row r="1360" spans="5:17">
      <c r="E1360" s="17"/>
      <c r="F1360" s="10"/>
      <c r="G1360" s="10"/>
      <c r="H1360" s="17"/>
      <c r="I1360" s="343"/>
      <c r="J1360" s="17"/>
      <c r="K1360" s="10"/>
      <c r="L1360" s="847"/>
      <c r="M1360" s="852"/>
      <c r="N1360" s="143"/>
      <c r="O1360" s="853"/>
      <c r="P1360" s="133"/>
      <c r="Q1360" s="854"/>
    </row>
    <row r="1361" spans="5:17">
      <c r="E1361" s="17"/>
      <c r="F1361" s="10"/>
      <c r="G1361" s="10"/>
      <c r="H1361" s="17"/>
      <c r="I1361" s="343"/>
      <c r="J1361" s="17"/>
      <c r="K1361" s="10"/>
      <c r="L1361" s="847"/>
      <c r="M1361" s="852"/>
      <c r="N1361" s="143"/>
      <c r="O1361" s="853"/>
      <c r="P1361" s="133"/>
      <c r="Q1361" s="854"/>
    </row>
    <row r="1362" spans="5:17">
      <c r="E1362" s="17"/>
      <c r="F1362" s="10"/>
      <c r="G1362" s="10"/>
      <c r="H1362" s="17"/>
      <c r="I1362" s="343"/>
      <c r="J1362" s="17"/>
      <c r="K1362" s="10"/>
      <c r="L1362" s="847"/>
      <c r="M1362" s="852"/>
      <c r="N1362" s="143"/>
      <c r="O1362" s="853"/>
      <c r="P1362" s="133"/>
      <c r="Q1362" s="854"/>
    </row>
    <row r="1363" spans="5:17">
      <c r="E1363" s="17"/>
      <c r="F1363" s="10"/>
      <c r="G1363" s="10"/>
      <c r="H1363" s="17"/>
      <c r="I1363" s="343"/>
      <c r="J1363" s="17"/>
      <c r="K1363" s="10"/>
      <c r="L1363" s="847"/>
      <c r="M1363" s="852"/>
      <c r="N1363" s="143"/>
      <c r="O1363" s="853"/>
      <c r="P1363" s="133"/>
      <c r="Q1363" s="854"/>
    </row>
    <row r="1364" spans="5:17">
      <c r="E1364" s="17"/>
      <c r="F1364" s="10"/>
      <c r="G1364" s="10"/>
      <c r="H1364" s="17"/>
      <c r="I1364" s="343"/>
      <c r="J1364" s="17"/>
      <c r="K1364" s="10"/>
      <c r="L1364" s="847"/>
      <c r="M1364" s="852"/>
      <c r="N1364" s="143"/>
      <c r="O1364" s="853"/>
      <c r="P1364" s="133"/>
      <c r="Q1364" s="854"/>
    </row>
    <row r="1365" spans="5:17">
      <c r="E1365" s="17"/>
      <c r="F1365" s="10"/>
      <c r="G1365" s="10"/>
      <c r="H1365" s="17"/>
      <c r="I1365" s="343"/>
      <c r="J1365" s="17"/>
      <c r="K1365" s="10"/>
      <c r="L1365" s="847"/>
      <c r="M1365" s="852"/>
      <c r="N1365" s="143"/>
      <c r="O1365" s="853"/>
      <c r="P1365" s="133"/>
      <c r="Q1365" s="854"/>
    </row>
    <row r="1366" spans="5:17">
      <c r="E1366" s="17"/>
      <c r="F1366" s="10"/>
      <c r="G1366" s="10"/>
      <c r="H1366" s="17"/>
      <c r="I1366" s="343"/>
      <c r="J1366" s="17"/>
      <c r="K1366" s="10"/>
      <c r="L1366" s="847"/>
      <c r="M1366" s="852"/>
      <c r="N1366" s="143"/>
      <c r="O1366" s="853"/>
      <c r="P1366" s="133"/>
      <c r="Q1366" s="854"/>
    </row>
    <row r="1367" spans="5:17">
      <c r="E1367" s="17"/>
      <c r="F1367" s="10"/>
      <c r="G1367" s="10"/>
      <c r="H1367" s="17"/>
      <c r="I1367" s="343"/>
      <c r="J1367" s="17"/>
      <c r="K1367" s="10"/>
      <c r="L1367" s="847"/>
      <c r="M1367" s="852"/>
      <c r="N1367" s="143"/>
      <c r="O1367" s="853"/>
      <c r="P1367" s="133"/>
      <c r="Q1367" s="854"/>
    </row>
    <row r="1368" spans="5:17">
      <c r="E1368" s="17"/>
      <c r="F1368" s="10"/>
      <c r="G1368" s="10"/>
      <c r="H1368" s="17"/>
      <c r="I1368" s="343"/>
      <c r="J1368" s="17"/>
      <c r="K1368" s="10"/>
      <c r="L1368" s="847"/>
      <c r="M1368" s="852"/>
      <c r="N1368" s="143"/>
      <c r="O1368" s="853"/>
      <c r="P1368" s="133"/>
      <c r="Q1368" s="854"/>
    </row>
    <row r="1369" spans="5:17">
      <c r="E1369" s="17"/>
      <c r="F1369" s="10"/>
      <c r="G1369" s="10"/>
      <c r="H1369" s="17"/>
      <c r="I1369" s="343"/>
      <c r="J1369" s="17"/>
      <c r="K1369" s="10"/>
      <c r="L1369" s="847"/>
      <c r="M1369" s="852"/>
      <c r="N1369" s="143"/>
      <c r="O1369" s="853"/>
      <c r="P1369" s="133"/>
      <c r="Q1369" s="854"/>
    </row>
    <row r="1370" spans="5:17">
      <c r="E1370" s="17"/>
      <c r="F1370" s="10"/>
      <c r="G1370" s="10"/>
      <c r="H1370" s="17"/>
      <c r="I1370" s="343"/>
      <c r="J1370" s="17"/>
      <c r="K1370" s="10"/>
      <c r="L1370" s="847"/>
      <c r="M1370" s="852"/>
      <c r="N1370" s="143"/>
      <c r="O1370" s="853"/>
      <c r="P1370" s="133"/>
      <c r="Q1370" s="854"/>
    </row>
    <row r="1371" spans="5:17">
      <c r="E1371" s="17"/>
      <c r="F1371" s="10"/>
      <c r="G1371" s="10"/>
      <c r="H1371" s="17"/>
      <c r="I1371" s="343"/>
      <c r="J1371" s="17"/>
      <c r="K1371" s="10"/>
      <c r="L1371" s="847"/>
      <c r="M1371" s="852"/>
      <c r="N1371" s="143"/>
      <c r="O1371" s="853"/>
      <c r="P1371" s="133"/>
      <c r="Q1371" s="854"/>
    </row>
    <row r="1372" spans="5:17">
      <c r="E1372" s="17"/>
      <c r="F1372" s="10"/>
      <c r="G1372" s="10"/>
      <c r="H1372" s="17"/>
      <c r="I1372" s="343"/>
      <c r="J1372" s="17"/>
      <c r="K1372" s="10"/>
      <c r="L1372" s="847"/>
      <c r="M1372" s="852"/>
      <c r="N1372" s="143"/>
      <c r="O1372" s="853"/>
      <c r="P1372" s="133"/>
      <c r="Q1372" s="854"/>
    </row>
    <row r="1373" spans="5:17">
      <c r="E1373" s="17"/>
      <c r="F1373" s="10"/>
      <c r="G1373" s="10"/>
      <c r="H1373" s="17"/>
      <c r="I1373" s="343"/>
      <c r="J1373" s="17"/>
      <c r="K1373" s="10"/>
      <c r="L1373" s="847"/>
      <c r="M1373" s="852"/>
      <c r="N1373" s="143"/>
      <c r="O1373" s="853"/>
      <c r="P1373" s="133"/>
      <c r="Q1373" s="854"/>
    </row>
    <row r="1374" spans="5:17">
      <c r="E1374" s="17"/>
      <c r="F1374" s="10"/>
      <c r="G1374" s="10"/>
      <c r="H1374" s="17"/>
      <c r="I1374" s="343"/>
      <c r="J1374" s="17"/>
      <c r="K1374" s="10"/>
      <c r="L1374" s="847"/>
      <c r="M1374" s="852"/>
      <c r="N1374" s="143"/>
      <c r="O1374" s="853"/>
      <c r="P1374" s="133"/>
      <c r="Q1374" s="854"/>
    </row>
    <row r="1375" spans="5:17">
      <c r="E1375" s="17"/>
      <c r="F1375" s="10"/>
      <c r="G1375" s="10"/>
      <c r="H1375" s="17"/>
      <c r="I1375" s="343"/>
      <c r="J1375" s="17"/>
      <c r="K1375" s="10"/>
      <c r="L1375" s="847"/>
      <c r="M1375" s="852"/>
      <c r="N1375" s="143"/>
      <c r="O1375" s="853"/>
      <c r="P1375" s="133"/>
      <c r="Q1375" s="854"/>
    </row>
    <row r="1376" spans="5:17">
      <c r="E1376" s="17"/>
      <c r="F1376" s="10"/>
      <c r="G1376" s="10"/>
      <c r="H1376" s="17"/>
      <c r="I1376" s="343"/>
      <c r="J1376" s="17"/>
      <c r="K1376" s="10"/>
      <c r="L1376" s="847"/>
      <c r="M1376" s="852"/>
      <c r="N1376" s="143"/>
      <c r="O1376" s="853"/>
      <c r="P1376" s="133"/>
      <c r="Q1376" s="854"/>
    </row>
    <row r="1377" spans="5:17">
      <c r="E1377" s="17"/>
      <c r="F1377" s="10"/>
      <c r="G1377" s="10"/>
      <c r="H1377" s="17"/>
      <c r="I1377" s="343"/>
      <c r="J1377" s="17"/>
      <c r="K1377" s="10"/>
      <c r="L1377" s="847"/>
      <c r="M1377" s="852"/>
      <c r="N1377" s="143"/>
      <c r="O1377" s="853"/>
      <c r="P1377" s="133"/>
      <c r="Q1377" s="854"/>
    </row>
    <row r="1378" spans="5:17">
      <c r="E1378" s="17"/>
      <c r="F1378" s="10"/>
      <c r="G1378" s="10"/>
      <c r="H1378" s="17"/>
      <c r="I1378" s="343"/>
      <c r="J1378" s="17"/>
      <c r="K1378" s="10"/>
      <c r="L1378" s="847"/>
      <c r="M1378" s="852"/>
      <c r="N1378" s="143"/>
      <c r="O1378" s="853"/>
      <c r="P1378" s="133"/>
      <c r="Q1378" s="854"/>
    </row>
    <row r="1379" spans="5:17">
      <c r="E1379" s="17"/>
      <c r="F1379" s="10"/>
      <c r="G1379" s="10"/>
      <c r="H1379" s="17"/>
      <c r="I1379" s="343"/>
      <c r="J1379" s="17"/>
      <c r="K1379" s="10"/>
      <c r="L1379" s="847"/>
      <c r="M1379" s="852"/>
      <c r="N1379" s="143"/>
      <c r="O1379" s="853"/>
      <c r="P1379" s="133"/>
      <c r="Q1379" s="854"/>
    </row>
    <row r="1380" spans="5:17">
      <c r="E1380" s="17"/>
      <c r="F1380" s="10"/>
      <c r="G1380" s="10"/>
      <c r="H1380" s="17"/>
      <c r="I1380" s="343"/>
      <c r="J1380" s="17"/>
      <c r="K1380" s="10"/>
      <c r="L1380" s="847"/>
      <c r="M1380" s="852"/>
      <c r="N1380" s="143"/>
      <c r="O1380" s="853"/>
      <c r="P1380" s="133"/>
      <c r="Q1380" s="854"/>
    </row>
    <row r="1381" spans="5:17">
      <c r="E1381" s="17"/>
      <c r="F1381" s="10"/>
      <c r="G1381" s="10"/>
      <c r="H1381" s="17"/>
      <c r="I1381" s="343"/>
      <c r="J1381" s="17"/>
      <c r="K1381" s="10"/>
      <c r="L1381" s="847"/>
      <c r="M1381" s="852"/>
      <c r="N1381" s="143"/>
      <c r="O1381" s="853"/>
      <c r="P1381" s="133"/>
      <c r="Q1381" s="854"/>
    </row>
    <row r="1382" spans="5:17">
      <c r="E1382" s="17"/>
      <c r="F1382" s="10"/>
      <c r="G1382" s="10"/>
      <c r="H1382" s="17"/>
      <c r="I1382" s="343"/>
      <c r="J1382" s="17"/>
      <c r="K1382" s="10"/>
      <c r="L1382" s="847"/>
      <c r="M1382" s="852"/>
      <c r="N1382" s="143"/>
      <c r="O1382" s="853"/>
      <c r="P1382" s="133"/>
      <c r="Q1382" s="854"/>
    </row>
    <row r="1383" spans="5:17">
      <c r="E1383" s="17"/>
      <c r="F1383" s="10"/>
      <c r="G1383" s="10"/>
      <c r="H1383" s="17"/>
      <c r="I1383" s="343"/>
      <c r="J1383" s="17"/>
      <c r="K1383" s="10"/>
      <c r="L1383" s="847"/>
      <c r="M1383" s="852"/>
      <c r="N1383" s="143"/>
      <c r="O1383" s="853"/>
      <c r="P1383" s="133"/>
      <c r="Q1383" s="854"/>
    </row>
    <row r="1384" spans="5:17">
      <c r="E1384" s="17"/>
      <c r="F1384" s="10"/>
      <c r="G1384" s="10"/>
      <c r="H1384" s="17"/>
      <c r="I1384" s="343"/>
      <c r="J1384" s="17"/>
      <c r="K1384" s="10"/>
      <c r="L1384" s="847"/>
      <c r="M1384" s="852"/>
      <c r="N1384" s="143"/>
      <c r="O1384" s="853"/>
      <c r="P1384" s="133"/>
      <c r="Q1384" s="854"/>
    </row>
    <row r="1385" spans="5:17">
      <c r="E1385" s="17"/>
      <c r="F1385" s="10"/>
      <c r="G1385" s="10"/>
      <c r="H1385" s="17"/>
      <c r="I1385" s="343"/>
      <c r="J1385" s="17"/>
      <c r="K1385" s="10"/>
      <c r="L1385" s="847"/>
      <c r="M1385" s="852"/>
      <c r="N1385" s="143"/>
      <c r="O1385" s="853"/>
      <c r="P1385" s="133"/>
      <c r="Q1385" s="854"/>
    </row>
    <row r="1386" spans="5:17">
      <c r="E1386" s="17"/>
      <c r="F1386" s="10"/>
      <c r="G1386" s="10"/>
      <c r="H1386" s="17"/>
      <c r="I1386" s="343"/>
      <c r="J1386" s="17"/>
      <c r="K1386" s="10"/>
      <c r="L1386" s="847"/>
      <c r="M1386" s="852"/>
      <c r="N1386" s="143"/>
      <c r="O1386" s="853"/>
      <c r="P1386" s="133"/>
      <c r="Q1386" s="854"/>
    </row>
    <row r="1387" spans="5:17">
      <c r="E1387" s="17"/>
      <c r="F1387" s="10"/>
      <c r="G1387" s="10"/>
      <c r="H1387" s="17"/>
      <c r="I1387" s="343"/>
      <c r="J1387" s="17"/>
      <c r="K1387" s="10"/>
      <c r="L1387" s="847"/>
      <c r="M1387" s="852"/>
      <c r="N1387" s="143"/>
      <c r="O1387" s="853"/>
      <c r="P1387" s="133"/>
      <c r="Q1387" s="854"/>
    </row>
    <row r="1388" spans="5:17">
      <c r="E1388" s="17"/>
      <c r="F1388" s="10"/>
      <c r="G1388" s="10"/>
      <c r="H1388" s="17"/>
      <c r="I1388" s="343"/>
      <c r="J1388" s="17"/>
      <c r="K1388" s="10"/>
      <c r="L1388" s="847"/>
      <c r="M1388" s="852"/>
      <c r="N1388" s="143"/>
      <c r="O1388" s="853"/>
      <c r="P1388" s="133"/>
      <c r="Q1388" s="854"/>
    </row>
    <row r="1389" spans="5:17">
      <c r="E1389" s="17"/>
      <c r="F1389" s="10"/>
      <c r="G1389" s="10"/>
      <c r="H1389" s="17"/>
      <c r="I1389" s="343"/>
      <c r="J1389" s="17"/>
      <c r="K1389" s="10"/>
      <c r="L1389" s="847"/>
      <c r="M1389" s="852"/>
      <c r="N1389" s="143"/>
      <c r="O1389" s="853"/>
      <c r="P1389" s="133"/>
      <c r="Q1389" s="854"/>
    </row>
    <row r="1390" spans="5:17">
      <c r="E1390" s="17"/>
      <c r="F1390" s="10"/>
      <c r="G1390" s="10"/>
      <c r="H1390" s="17"/>
      <c r="I1390" s="343"/>
      <c r="J1390" s="17"/>
      <c r="K1390" s="10"/>
      <c r="L1390" s="847"/>
      <c r="M1390" s="852"/>
      <c r="N1390" s="143"/>
      <c r="O1390" s="853"/>
      <c r="P1390" s="133"/>
      <c r="Q1390" s="854"/>
    </row>
    <row r="1391" spans="5:17">
      <c r="E1391" s="17"/>
      <c r="F1391" s="10"/>
      <c r="G1391" s="10"/>
      <c r="H1391" s="17"/>
      <c r="I1391" s="343"/>
      <c r="J1391" s="17"/>
      <c r="K1391" s="10"/>
      <c r="L1391" s="847"/>
      <c r="M1391" s="852"/>
      <c r="N1391" s="143"/>
      <c r="O1391" s="853"/>
      <c r="P1391" s="133"/>
      <c r="Q1391" s="854"/>
    </row>
    <row r="1392" spans="5:17">
      <c r="E1392" s="17"/>
      <c r="F1392" s="10"/>
      <c r="G1392" s="10"/>
      <c r="H1392" s="17"/>
      <c r="I1392" s="343"/>
      <c r="J1392" s="17"/>
      <c r="K1392" s="10"/>
      <c r="L1392" s="847"/>
      <c r="M1392" s="852"/>
      <c r="N1392" s="143"/>
      <c r="O1392" s="853"/>
      <c r="P1392" s="133"/>
      <c r="Q1392" s="854"/>
    </row>
    <row r="1393" spans="5:17">
      <c r="E1393" s="17"/>
      <c r="F1393" s="10"/>
      <c r="G1393" s="10"/>
      <c r="H1393" s="17"/>
      <c r="I1393" s="343"/>
      <c r="J1393" s="17"/>
      <c r="K1393" s="10"/>
      <c r="L1393" s="847"/>
      <c r="M1393" s="852"/>
      <c r="N1393" s="143"/>
      <c r="O1393" s="853"/>
      <c r="P1393" s="133"/>
      <c r="Q1393" s="854"/>
    </row>
    <row r="1394" spans="5:17">
      <c r="E1394" s="17"/>
      <c r="F1394" s="10"/>
      <c r="G1394" s="10"/>
      <c r="H1394" s="17"/>
      <c r="I1394" s="343"/>
      <c r="J1394" s="17"/>
      <c r="K1394" s="10"/>
      <c r="L1394" s="847"/>
      <c r="M1394" s="852"/>
      <c r="N1394" s="143"/>
      <c r="O1394" s="853"/>
      <c r="P1394" s="133"/>
      <c r="Q1394" s="854"/>
    </row>
    <row r="1395" spans="5:17">
      <c r="E1395" s="17"/>
      <c r="F1395" s="10"/>
      <c r="G1395" s="10"/>
      <c r="H1395" s="17"/>
      <c r="I1395" s="343"/>
      <c r="J1395" s="17"/>
      <c r="K1395" s="10"/>
      <c r="L1395" s="847"/>
      <c r="M1395" s="852"/>
      <c r="N1395" s="143"/>
      <c r="O1395" s="853"/>
      <c r="P1395" s="133"/>
      <c r="Q1395" s="854"/>
    </row>
    <row r="1396" spans="5:17">
      <c r="E1396" s="17"/>
      <c r="F1396" s="10"/>
      <c r="G1396" s="10"/>
      <c r="H1396" s="17"/>
      <c r="I1396" s="343"/>
      <c r="J1396" s="17"/>
      <c r="K1396" s="10"/>
      <c r="L1396" s="847"/>
      <c r="M1396" s="852"/>
      <c r="N1396" s="143"/>
      <c r="O1396" s="853"/>
      <c r="P1396" s="133"/>
      <c r="Q1396" s="854"/>
    </row>
    <row r="1397" spans="5:17">
      <c r="E1397" s="17"/>
      <c r="F1397" s="10"/>
      <c r="G1397" s="10"/>
      <c r="H1397" s="17"/>
      <c r="I1397" s="343"/>
      <c r="J1397" s="17"/>
      <c r="K1397" s="10"/>
      <c r="L1397" s="847"/>
      <c r="M1397" s="852"/>
      <c r="N1397" s="143"/>
      <c r="O1397" s="853"/>
      <c r="P1397" s="133"/>
      <c r="Q1397" s="854"/>
    </row>
    <row r="1398" spans="5:17">
      <c r="E1398" s="17"/>
      <c r="F1398" s="10"/>
      <c r="G1398" s="10"/>
      <c r="H1398" s="17"/>
      <c r="I1398" s="343"/>
      <c r="J1398" s="17"/>
      <c r="K1398" s="10"/>
      <c r="L1398" s="847"/>
      <c r="M1398" s="852"/>
      <c r="N1398" s="143"/>
      <c r="O1398" s="853"/>
      <c r="P1398" s="133"/>
      <c r="Q1398" s="854"/>
    </row>
    <row r="1399" spans="5:17">
      <c r="E1399" s="17"/>
      <c r="F1399" s="10"/>
      <c r="G1399" s="10"/>
      <c r="H1399" s="17"/>
      <c r="I1399" s="343"/>
      <c r="J1399" s="17"/>
      <c r="K1399" s="10"/>
      <c r="L1399" s="847"/>
      <c r="M1399" s="852"/>
      <c r="N1399" s="143"/>
      <c r="O1399" s="853"/>
      <c r="P1399" s="133"/>
      <c r="Q1399" s="854"/>
    </row>
    <row r="1400" spans="5:17">
      <c r="E1400" s="17"/>
      <c r="F1400" s="10"/>
      <c r="G1400" s="10"/>
      <c r="H1400" s="17"/>
      <c r="I1400" s="343"/>
      <c r="J1400" s="17"/>
      <c r="K1400" s="10"/>
      <c r="L1400" s="847"/>
      <c r="M1400" s="852"/>
      <c r="N1400" s="143"/>
      <c r="O1400" s="853"/>
      <c r="P1400" s="133"/>
      <c r="Q1400" s="854"/>
    </row>
    <row r="1401" spans="5:17">
      <c r="E1401" s="17"/>
      <c r="F1401" s="10"/>
      <c r="G1401" s="10"/>
      <c r="H1401" s="17"/>
      <c r="I1401" s="343"/>
      <c r="J1401" s="17"/>
      <c r="K1401" s="10"/>
      <c r="L1401" s="847"/>
      <c r="M1401" s="852"/>
      <c r="N1401" s="143"/>
      <c r="O1401" s="853"/>
      <c r="P1401" s="133"/>
      <c r="Q1401" s="854"/>
    </row>
    <row r="1402" spans="5:17">
      <c r="E1402" s="17"/>
      <c r="F1402" s="10"/>
      <c r="G1402" s="10"/>
      <c r="H1402" s="17"/>
      <c r="I1402" s="343"/>
      <c r="J1402" s="17"/>
      <c r="K1402" s="10"/>
      <c r="L1402" s="847"/>
      <c r="M1402" s="852"/>
      <c r="N1402" s="143"/>
      <c r="O1402" s="853"/>
      <c r="P1402" s="133"/>
      <c r="Q1402" s="854"/>
    </row>
    <row r="1403" spans="5:17">
      <c r="E1403" s="17"/>
      <c r="F1403" s="10"/>
      <c r="G1403" s="10"/>
      <c r="H1403" s="17"/>
      <c r="I1403" s="343"/>
      <c r="J1403" s="17"/>
      <c r="K1403" s="10"/>
      <c r="L1403" s="847"/>
      <c r="M1403" s="852"/>
      <c r="N1403" s="143"/>
      <c r="O1403" s="853"/>
      <c r="P1403" s="133"/>
      <c r="Q1403" s="854"/>
    </row>
    <row r="1404" spans="5:17">
      <c r="E1404" s="17"/>
      <c r="F1404" s="10"/>
      <c r="G1404" s="10"/>
      <c r="H1404" s="17"/>
      <c r="I1404" s="343"/>
      <c r="J1404" s="17"/>
      <c r="K1404" s="10"/>
      <c r="L1404" s="847"/>
      <c r="M1404" s="852"/>
      <c r="N1404" s="143"/>
      <c r="O1404" s="853"/>
      <c r="P1404" s="133"/>
      <c r="Q1404" s="854"/>
    </row>
    <row r="1405" spans="5:17">
      <c r="E1405" s="17"/>
      <c r="F1405" s="10"/>
      <c r="G1405" s="10"/>
      <c r="H1405" s="17"/>
      <c r="I1405" s="343"/>
      <c r="J1405" s="17"/>
      <c r="K1405" s="10"/>
      <c r="L1405" s="847"/>
      <c r="M1405" s="852"/>
      <c r="N1405" s="143"/>
      <c r="O1405" s="853"/>
      <c r="P1405" s="133"/>
      <c r="Q1405" s="854"/>
    </row>
    <row r="1406" spans="5:17">
      <c r="E1406" s="17"/>
      <c r="F1406" s="10"/>
      <c r="G1406" s="10"/>
      <c r="H1406" s="17"/>
      <c r="I1406" s="343"/>
      <c r="J1406" s="17"/>
      <c r="K1406" s="10"/>
      <c r="L1406" s="847"/>
      <c r="M1406" s="852"/>
      <c r="N1406" s="143"/>
      <c r="O1406" s="853"/>
      <c r="P1406" s="133"/>
      <c r="Q1406" s="854"/>
    </row>
    <row r="1407" spans="5:17">
      <c r="E1407" s="17"/>
      <c r="F1407" s="10"/>
      <c r="G1407" s="10"/>
      <c r="H1407" s="17"/>
      <c r="I1407" s="343"/>
      <c r="J1407" s="17"/>
      <c r="K1407" s="10"/>
      <c r="L1407" s="847"/>
      <c r="M1407" s="852"/>
      <c r="N1407" s="143"/>
      <c r="O1407" s="853"/>
      <c r="P1407" s="133"/>
      <c r="Q1407" s="854"/>
    </row>
    <row r="1408" spans="5:17">
      <c r="E1408" s="17"/>
      <c r="F1408" s="10"/>
      <c r="G1408" s="10"/>
      <c r="H1408" s="17"/>
      <c r="I1408" s="343"/>
      <c r="J1408" s="17"/>
      <c r="K1408" s="10"/>
      <c r="L1408" s="847"/>
      <c r="M1408" s="852"/>
      <c r="N1408" s="143"/>
      <c r="O1408" s="853"/>
      <c r="P1408" s="133"/>
      <c r="Q1408" s="854"/>
    </row>
    <row r="1409" spans="5:17">
      <c r="E1409" s="17"/>
      <c r="F1409" s="10"/>
      <c r="G1409" s="10"/>
      <c r="H1409" s="17"/>
      <c r="I1409" s="343"/>
      <c r="J1409" s="17"/>
      <c r="K1409" s="10"/>
      <c r="L1409" s="847"/>
      <c r="M1409" s="852"/>
      <c r="N1409" s="143"/>
      <c r="O1409" s="853"/>
      <c r="P1409" s="133"/>
      <c r="Q1409" s="854"/>
    </row>
    <row r="1410" spans="5:17">
      <c r="E1410" s="17"/>
      <c r="F1410" s="10"/>
      <c r="G1410" s="10"/>
      <c r="H1410" s="17"/>
      <c r="I1410" s="343"/>
      <c r="J1410" s="17"/>
      <c r="K1410" s="10"/>
      <c r="L1410" s="847"/>
      <c r="M1410" s="852"/>
      <c r="N1410" s="143"/>
      <c r="O1410" s="853"/>
      <c r="P1410" s="133"/>
      <c r="Q1410" s="854"/>
    </row>
    <row r="1411" spans="5:17">
      <c r="E1411" s="17"/>
      <c r="F1411" s="10"/>
      <c r="G1411" s="10"/>
      <c r="H1411" s="17"/>
      <c r="I1411" s="343"/>
      <c r="J1411" s="17"/>
      <c r="K1411" s="10"/>
      <c r="L1411" s="847"/>
      <c r="M1411" s="852"/>
      <c r="N1411" s="143"/>
      <c r="O1411" s="853"/>
      <c r="P1411" s="133"/>
      <c r="Q1411" s="854"/>
    </row>
    <row r="1412" spans="5:17">
      <c r="E1412" s="17"/>
      <c r="F1412" s="10"/>
      <c r="G1412" s="10"/>
      <c r="H1412" s="17"/>
      <c r="I1412" s="343"/>
      <c r="J1412" s="17"/>
      <c r="K1412" s="10"/>
      <c r="L1412" s="847"/>
      <c r="M1412" s="852"/>
      <c r="N1412" s="143"/>
      <c r="O1412" s="853"/>
      <c r="P1412" s="133"/>
      <c r="Q1412" s="854"/>
    </row>
    <row r="1413" spans="5:17">
      <c r="E1413" s="17"/>
      <c r="F1413" s="10"/>
      <c r="G1413" s="10"/>
      <c r="H1413" s="17"/>
      <c r="I1413" s="343"/>
      <c r="J1413" s="17"/>
      <c r="K1413" s="10"/>
      <c r="L1413" s="847"/>
      <c r="M1413" s="852"/>
      <c r="N1413" s="143"/>
      <c r="O1413" s="853"/>
      <c r="P1413" s="133"/>
      <c r="Q1413" s="854"/>
    </row>
    <row r="1414" spans="5:17">
      <c r="E1414" s="17"/>
      <c r="F1414" s="10"/>
      <c r="G1414" s="10"/>
      <c r="H1414" s="17"/>
      <c r="I1414" s="343"/>
      <c r="J1414" s="17"/>
      <c r="K1414" s="10"/>
      <c r="L1414" s="847"/>
      <c r="M1414" s="852"/>
      <c r="N1414" s="143"/>
      <c r="O1414" s="853"/>
      <c r="P1414" s="133"/>
      <c r="Q1414" s="854"/>
    </row>
    <row r="1415" spans="5:17">
      <c r="E1415" s="17"/>
      <c r="F1415" s="10"/>
      <c r="G1415" s="10"/>
      <c r="H1415" s="17"/>
      <c r="I1415" s="343"/>
      <c r="J1415" s="17"/>
      <c r="K1415" s="10"/>
      <c r="L1415" s="847"/>
      <c r="M1415" s="852"/>
      <c r="N1415" s="143"/>
      <c r="O1415" s="853"/>
      <c r="P1415" s="133"/>
      <c r="Q1415" s="854"/>
    </row>
    <row r="1416" spans="5:17">
      <c r="E1416" s="17"/>
      <c r="F1416" s="10"/>
      <c r="G1416" s="10"/>
      <c r="H1416" s="17"/>
      <c r="I1416" s="343"/>
      <c r="J1416" s="17"/>
      <c r="K1416" s="10"/>
      <c r="L1416" s="847"/>
      <c r="M1416" s="852"/>
      <c r="N1416" s="143"/>
      <c r="O1416" s="853"/>
      <c r="P1416" s="133"/>
      <c r="Q1416" s="854"/>
    </row>
    <row r="1417" spans="5:17">
      <c r="E1417" s="17"/>
      <c r="F1417" s="10"/>
      <c r="G1417" s="10"/>
      <c r="H1417" s="17"/>
      <c r="I1417" s="343"/>
      <c r="J1417" s="17"/>
      <c r="K1417" s="10"/>
      <c r="L1417" s="847"/>
      <c r="M1417" s="852"/>
      <c r="N1417" s="143"/>
      <c r="O1417" s="853"/>
      <c r="P1417" s="133"/>
      <c r="Q1417" s="854"/>
    </row>
    <row r="1418" spans="5:17">
      <c r="E1418" s="17"/>
      <c r="F1418" s="10"/>
      <c r="G1418" s="10"/>
      <c r="H1418" s="17"/>
      <c r="I1418" s="343"/>
      <c r="J1418" s="17"/>
      <c r="K1418" s="10"/>
      <c r="L1418" s="847"/>
      <c r="M1418" s="852"/>
      <c r="N1418" s="143"/>
      <c r="O1418" s="853"/>
      <c r="P1418" s="133"/>
      <c r="Q1418" s="854"/>
    </row>
    <row r="1419" spans="5:17">
      <c r="E1419" s="17"/>
      <c r="F1419" s="10"/>
      <c r="G1419" s="10"/>
      <c r="H1419" s="17"/>
      <c r="I1419" s="343"/>
      <c r="J1419" s="17"/>
      <c r="K1419" s="10"/>
      <c r="L1419" s="847"/>
      <c r="M1419" s="852"/>
      <c r="N1419" s="143"/>
      <c r="O1419" s="853"/>
      <c r="P1419" s="133"/>
      <c r="Q1419" s="854"/>
    </row>
    <row r="1420" spans="5:17">
      <c r="E1420" s="17"/>
      <c r="F1420" s="10"/>
      <c r="G1420" s="10"/>
      <c r="H1420" s="17"/>
      <c r="I1420" s="343"/>
      <c r="J1420" s="17"/>
      <c r="K1420" s="10"/>
      <c r="L1420" s="847"/>
      <c r="M1420" s="852"/>
      <c r="N1420" s="143"/>
      <c r="O1420" s="853"/>
      <c r="P1420" s="133"/>
      <c r="Q1420" s="854"/>
    </row>
    <row r="1421" spans="5:17">
      <c r="E1421" s="17"/>
      <c r="F1421" s="10"/>
      <c r="G1421" s="10"/>
      <c r="H1421" s="17"/>
      <c r="I1421" s="343"/>
      <c r="J1421" s="17"/>
      <c r="K1421" s="10"/>
      <c r="L1421" s="847"/>
      <c r="M1421" s="852"/>
      <c r="N1421" s="143"/>
      <c r="O1421" s="853"/>
      <c r="P1421" s="133"/>
      <c r="Q1421" s="854"/>
    </row>
    <row r="1422" spans="5:17">
      <c r="E1422" s="17"/>
      <c r="F1422" s="10"/>
      <c r="G1422" s="10"/>
      <c r="H1422" s="17"/>
      <c r="I1422" s="343"/>
      <c r="J1422" s="17"/>
      <c r="K1422" s="10"/>
      <c r="L1422" s="847"/>
      <c r="M1422" s="852"/>
      <c r="N1422" s="143"/>
      <c r="O1422" s="853"/>
      <c r="P1422" s="133"/>
      <c r="Q1422" s="854"/>
    </row>
    <row r="1423" spans="5:17">
      <c r="E1423" s="17"/>
      <c r="F1423" s="10"/>
      <c r="G1423" s="10"/>
      <c r="H1423" s="17"/>
      <c r="I1423" s="343"/>
      <c r="J1423" s="17"/>
      <c r="K1423" s="10"/>
      <c r="L1423" s="847"/>
      <c r="M1423" s="852"/>
      <c r="N1423" s="143"/>
      <c r="O1423" s="853"/>
      <c r="P1423" s="133"/>
      <c r="Q1423" s="854"/>
    </row>
    <row r="1424" spans="5:17">
      <c r="E1424" s="17"/>
      <c r="F1424" s="10"/>
      <c r="G1424" s="10"/>
      <c r="H1424" s="17"/>
      <c r="I1424" s="343"/>
      <c r="J1424" s="17"/>
      <c r="K1424" s="10"/>
      <c r="L1424" s="847"/>
      <c r="M1424" s="852"/>
      <c r="N1424" s="143"/>
      <c r="O1424" s="853"/>
      <c r="P1424" s="133"/>
      <c r="Q1424" s="854"/>
    </row>
    <row r="1425" spans="5:17">
      <c r="E1425" s="17"/>
      <c r="F1425" s="10"/>
      <c r="G1425" s="10"/>
      <c r="H1425" s="17"/>
      <c r="I1425" s="343"/>
      <c r="J1425" s="17"/>
      <c r="K1425" s="10"/>
      <c r="L1425" s="847"/>
      <c r="M1425" s="852"/>
      <c r="N1425" s="143"/>
      <c r="O1425" s="853"/>
      <c r="P1425" s="133"/>
      <c r="Q1425" s="854"/>
    </row>
    <row r="1426" spans="5:17">
      <c r="E1426" s="17"/>
      <c r="F1426" s="10"/>
      <c r="G1426" s="10"/>
      <c r="H1426" s="17"/>
      <c r="I1426" s="343"/>
      <c r="J1426" s="17"/>
      <c r="K1426" s="10"/>
      <c r="L1426" s="847"/>
      <c r="M1426" s="852"/>
      <c r="N1426" s="143"/>
      <c r="O1426" s="853"/>
      <c r="P1426" s="133"/>
      <c r="Q1426" s="854"/>
    </row>
    <row r="1427" spans="5:17">
      <c r="E1427" s="17"/>
      <c r="F1427" s="10"/>
      <c r="G1427" s="10"/>
      <c r="H1427" s="17"/>
      <c r="I1427" s="343"/>
      <c r="J1427" s="17"/>
      <c r="K1427" s="10"/>
      <c r="L1427" s="847"/>
      <c r="M1427" s="852"/>
      <c r="N1427" s="143"/>
      <c r="O1427" s="853"/>
      <c r="P1427" s="133"/>
      <c r="Q1427" s="854"/>
    </row>
    <row r="1428" spans="5:17">
      <c r="E1428" s="17"/>
      <c r="F1428" s="10"/>
      <c r="G1428" s="10"/>
      <c r="H1428" s="17"/>
      <c r="I1428" s="343"/>
      <c r="J1428" s="17"/>
      <c r="K1428" s="10"/>
      <c r="L1428" s="847"/>
      <c r="M1428" s="852"/>
      <c r="N1428" s="143"/>
      <c r="O1428" s="853"/>
      <c r="P1428" s="133"/>
      <c r="Q1428" s="854"/>
    </row>
    <row r="1429" spans="5:17">
      <c r="E1429" s="17"/>
      <c r="F1429" s="10"/>
      <c r="G1429" s="10"/>
      <c r="H1429" s="17"/>
      <c r="I1429" s="343"/>
      <c r="J1429" s="17"/>
      <c r="K1429" s="10"/>
      <c r="L1429" s="847"/>
      <c r="M1429" s="852"/>
      <c r="N1429" s="143"/>
      <c r="O1429" s="853"/>
      <c r="P1429" s="133"/>
      <c r="Q1429" s="854"/>
    </row>
    <row r="1430" spans="5:17">
      <c r="E1430" s="17"/>
      <c r="F1430" s="10"/>
      <c r="G1430" s="10"/>
      <c r="H1430" s="17"/>
      <c r="I1430" s="343"/>
      <c r="J1430" s="17"/>
      <c r="K1430" s="10"/>
      <c r="L1430" s="847"/>
      <c r="M1430" s="852"/>
      <c r="N1430" s="143"/>
      <c r="O1430" s="853"/>
      <c r="P1430" s="133"/>
      <c r="Q1430" s="854"/>
    </row>
    <row r="1431" spans="5:17">
      <c r="E1431" s="17"/>
      <c r="F1431" s="10"/>
      <c r="G1431" s="10"/>
      <c r="H1431" s="17"/>
      <c r="I1431" s="343"/>
      <c r="J1431" s="17"/>
      <c r="K1431" s="10"/>
      <c r="L1431" s="847"/>
      <c r="M1431" s="852"/>
      <c r="N1431" s="143"/>
      <c r="O1431" s="853"/>
      <c r="P1431" s="133"/>
      <c r="Q1431" s="854"/>
    </row>
    <row r="1432" spans="5:17">
      <c r="E1432" s="17"/>
      <c r="F1432" s="10"/>
      <c r="G1432" s="10"/>
      <c r="H1432" s="17"/>
      <c r="I1432" s="343"/>
      <c r="J1432" s="17"/>
      <c r="K1432" s="10"/>
      <c r="L1432" s="847"/>
      <c r="M1432" s="852"/>
      <c r="N1432" s="143"/>
      <c r="O1432" s="853"/>
      <c r="P1432" s="133"/>
      <c r="Q1432" s="854"/>
    </row>
    <row r="1433" spans="5:17">
      <c r="E1433" s="17"/>
      <c r="F1433" s="10"/>
      <c r="G1433" s="10"/>
      <c r="H1433" s="17"/>
      <c r="I1433" s="343"/>
      <c r="J1433" s="17"/>
      <c r="K1433" s="10"/>
      <c r="L1433" s="847"/>
      <c r="M1433" s="852"/>
      <c r="N1433" s="143"/>
      <c r="O1433" s="853"/>
      <c r="P1433" s="133"/>
      <c r="Q1433" s="854"/>
    </row>
    <row r="1434" spans="5:17">
      <c r="E1434" s="17"/>
      <c r="F1434" s="10"/>
      <c r="G1434" s="10"/>
      <c r="H1434" s="17"/>
      <c r="I1434" s="343"/>
      <c r="J1434" s="17"/>
      <c r="K1434" s="10"/>
      <c r="L1434" s="847"/>
      <c r="M1434" s="852"/>
      <c r="N1434" s="143"/>
      <c r="O1434" s="853"/>
      <c r="P1434" s="133"/>
      <c r="Q1434" s="854"/>
    </row>
    <row r="1435" spans="5:17">
      <c r="E1435" s="17"/>
      <c r="F1435" s="10"/>
      <c r="G1435" s="10"/>
      <c r="H1435" s="17"/>
      <c r="I1435" s="343"/>
      <c r="J1435" s="17"/>
      <c r="K1435" s="10"/>
      <c r="L1435" s="847"/>
      <c r="M1435" s="852"/>
      <c r="N1435" s="143"/>
      <c r="O1435" s="853"/>
      <c r="P1435" s="133"/>
      <c r="Q1435" s="854"/>
    </row>
    <row r="1436" spans="5:17">
      <c r="E1436" s="17"/>
      <c r="F1436" s="10"/>
      <c r="G1436" s="10"/>
      <c r="H1436" s="17"/>
      <c r="I1436" s="343"/>
      <c r="J1436" s="17"/>
      <c r="K1436" s="10"/>
      <c r="L1436" s="847"/>
      <c r="M1436" s="852"/>
      <c r="N1436" s="143"/>
      <c r="O1436" s="853"/>
      <c r="P1436" s="133"/>
      <c r="Q1436" s="854"/>
    </row>
    <row r="1437" spans="5:17">
      <c r="E1437" s="17"/>
      <c r="F1437" s="10"/>
      <c r="G1437" s="10"/>
      <c r="H1437" s="17"/>
      <c r="I1437" s="343"/>
      <c r="J1437" s="17"/>
      <c r="K1437" s="10"/>
      <c r="L1437" s="847"/>
      <c r="M1437" s="852"/>
      <c r="N1437" s="143"/>
      <c r="O1437" s="853"/>
      <c r="P1437" s="133"/>
      <c r="Q1437" s="854"/>
    </row>
    <row r="1438" spans="5:17">
      <c r="E1438" s="17"/>
      <c r="F1438" s="10"/>
      <c r="G1438" s="10"/>
      <c r="H1438" s="17"/>
      <c r="I1438" s="343"/>
      <c r="J1438" s="17"/>
      <c r="K1438" s="10"/>
      <c r="L1438" s="847"/>
      <c r="M1438" s="852"/>
      <c r="N1438" s="143"/>
      <c r="O1438" s="853"/>
      <c r="P1438" s="133"/>
      <c r="Q1438" s="854"/>
    </row>
    <row r="1439" spans="5:17">
      <c r="E1439" s="17"/>
      <c r="F1439" s="10"/>
      <c r="G1439" s="10"/>
      <c r="H1439" s="17"/>
      <c r="I1439" s="343"/>
      <c r="J1439" s="17"/>
      <c r="K1439" s="10"/>
      <c r="L1439" s="847"/>
      <c r="M1439" s="852"/>
      <c r="N1439" s="143"/>
      <c r="O1439" s="853"/>
      <c r="P1439" s="133"/>
      <c r="Q1439" s="854"/>
    </row>
    <row r="1440" spans="5:17">
      <c r="E1440" s="17"/>
      <c r="F1440" s="10"/>
      <c r="G1440" s="10"/>
      <c r="H1440" s="17"/>
      <c r="I1440" s="343"/>
      <c r="J1440" s="17"/>
      <c r="K1440" s="10"/>
      <c r="L1440" s="847"/>
      <c r="M1440" s="852"/>
      <c r="N1440" s="143"/>
      <c r="O1440" s="853"/>
      <c r="P1440" s="133"/>
      <c r="Q1440" s="854"/>
    </row>
    <row r="1441" spans="5:17">
      <c r="E1441" s="17"/>
      <c r="F1441" s="10"/>
      <c r="G1441" s="10"/>
      <c r="H1441" s="17"/>
      <c r="I1441" s="343"/>
      <c r="J1441" s="17"/>
      <c r="K1441" s="10"/>
      <c r="L1441" s="847"/>
      <c r="M1441" s="852"/>
      <c r="N1441" s="143"/>
      <c r="O1441" s="853"/>
      <c r="P1441" s="133"/>
      <c r="Q1441" s="854"/>
    </row>
    <row r="1442" spans="5:17">
      <c r="E1442" s="17"/>
      <c r="F1442" s="10"/>
      <c r="G1442" s="10"/>
      <c r="H1442" s="17"/>
      <c r="I1442" s="343"/>
      <c r="J1442" s="17"/>
      <c r="K1442" s="10"/>
      <c r="L1442" s="847"/>
      <c r="M1442" s="852"/>
      <c r="N1442" s="143"/>
      <c r="O1442" s="853"/>
      <c r="P1442" s="133"/>
      <c r="Q1442" s="854"/>
    </row>
    <row r="1443" spans="5:17">
      <c r="E1443" s="17"/>
      <c r="F1443" s="10"/>
      <c r="G1443" s="10"/>
      <c r="H1443" s="17"/>
      <c r="I1443" s="343"/>
      <c r="J1443" s="17"/>
      <c r="K1443" s="10"/>
      <c r="L1443" s="847"/>
      <c r="M1443" s="852"/>
      <c r="N1443" s="143"/>
      <c r="O1443" s="853"/>
      <c r="P1443" s="133"/>
      <c r="Q1443" s="854"/>
    </row>
    <row r="1444" spans="5:17">
      <c r="E1444" s="17"/>
      <c r="F1444" s="10"/>
      <c r="G1444" s="10"/>
      <c r="H1444" s="17"/>
      <c r="I1444" s="343"/>
      <c r="J1444" s="17"/>
      <c r="K1444" s="10"/>
      <c r="L1444" s="847"/>
      <c r="M1444" s="852"/>
      <c r="N1444" s="143"/>
      <c r="O1444" s="853"/>
      <c r="P1444" s="133"/>
      <c r="Q1444" s="854"/>
    </row>
    <row r="1445" spans="5:17">
      <c r="E1445" s="17"/>
      <c r="F1445" s="10"/>
      <c r="G1445" s="10"/>
      <c r="H1445" s="17"/>
      <c r="I1445" s="343"/>
      <c r="J1445" s="17"/>
      <c r="K1445" s="10"/>
      <c r="L1445" s="847"/>
      <c r="M1445" s="852"/>
      <c r="N1445" s="143"/>
      <c r="O1445" s="853"/>
      <c r="P1445" s="133"/>
      <c r="Q1445" s="854"/>
    </row>
    <row r="1446" spans="5:17">
      <c r="E1446" s="17"/>
      <c r="F1446" s="10"/>
      <c r="G1446" s="10"/>
      <c r="H1446" s="17"/>
      <c r="I1446" s="343"/>
      <c r="J1446" s="17"/>
      <c r="K1446" s="10"/>
      <c r="L1446" s="847"/>
      <c r="M1446" s="852"/>
      <c r="N1446" s="143"/>
      <c r="O1446" s="853"/>
      <c r="P1446" s="133"/>
      <c r="Q1446" s="854"/>
    </row>
    <row r="1447" spans="5:17">
      <c r="E1447" s="17"/>
      <c r="F1447" s="10"/>
      <c r="G1447" s="10"/>
      <c r="H1447" s="17"/>
      <c r="I1447" s="343"/>
      <c r="J1447" s="17"/>
      <c r="K1447" s="10"/>
      <c r="L1447" s="847"/>
      <c r="M1447" s="852"/>
      <c r="N1447" s="143"/>
      <c r="O1447" s="853"/>
      <c r="P1447" s="133"/>
      <c r="Q1447" s="854"/>
    </row>
    <row r="1448" spans="5:17">
      <c r="E1448" s="17"/>
      <c r="F1448" s="10"/>
      <c r="G1448" s="10"/>
      <c r="H1448" s="17"/>
      <c r="I1448" s="343"/>
      <c r="J1448" s="17"/>
      <c r="K1448" s="10"/>
      <c r="L1448" s="847"/>
      <c r="M1448" s="852"/>
      <c r="N1448" s="143"/>
      <c r="O1448" s="853"/>
      <c r="P1448" s="133"/>
      <c r="Q1448" s="854"/>
    </row>
    <row r="1449" spans="5:17">
      <c r="E1449" s="17"/>
      <c r="F1449" s="10"/>
      <c r="G1449" s="10"/>
      <c r="H1449" s="17"/>
      <c r="I1449" s="343"/>
      <c r="J1449" s="17"/>
      <c r="K1449" s="10"/>
      <c r="L1449" s="847"/>
      <c r="M1449" s="852"/>
      <c r="N1449" s="143"/>
      <c r="O1449" s="853"/>
      <c r="P1449" s="133"/>
      <c r="Q1449" s="854"/>
    </row>
    <row r="1450" spans="5:17">
      <c r="E1450" s="17"/>
      <c r="F1450" s="10"/>
      <c r="G1450" s="10"/>
      <c r="H1450" s="17"/>
      <c r="I1450" s="343"/>
      <c r="J1450" s="17"/>
      <c r="K1450" s="10"/>
      <c r="L1450" s="847"/>
      <c r="M1450" s="852"/>
      <c r="N1450" s="143"/>
      <c r="O1450" s="853"/>
      <c r="P1450" s="133"/>
      <c r="Q1450" s="854"/>
    </row>
    <row r="1451" spans="5:17">
      <c r="E1451" s="17"/>
      <c r="F1451" s="10"/>
      <c r="G1451" s="10"/>
      <c r="H1451" s="17"/>
      <c r="I1451" s="343"/>
      <c r="J1451" s="17"/>
      <c r="K1451" s="10"/>
      <c r="L1451" s="847"/>
      <c r="M1451" s="852"/>
      <c r="N1451" s="143"/>
      <c r="O1451" s="853"/>
      <c r="P1451" s="133"/>
      <c r="Q1451" s="854"/>
    </row>
    <row r="1452" spans="5:17">
      <c r="E1452" s="17"/>
      <c r="F1452" s="10"/>
      <c r="G1452" s="10"/>
      <c r="H1452" s="17"/>
      <c r="I1452" s="343"/>
      <c r="J1452" s="17"/>
      <c r="K1452" s="10"/>
      <c r="L1452" s="847"/>
      <c r="M1452" s="852"/>
      <c r="N1452" s="143"/>
      <c r="O1452" s="853"/>
      <c r="P1452" s="133"/>
      <c r="Q1452" s="854"/>
    </row>
    <row r="1453" spans="5:17">
      <c r="E1453" s="17"/>
      <c r="F1453" s="10"/>
      <c r="G1453" s="10"/>
      <c r="H1453" s="17"/>
      <c r="I1453" s="343"/>
      <c r="J1453" s="17"/>
      <c r="K1453" s="10"/>
      <c r="L1453" s="847"/>
      <c r="M1453" s="852"/>
      <c r="N1453" s="143"/>
      <c r="O1453" s="853"/>
      <c r="P1453" s="133"/>
      <c r="Q1453" s="854"/>
    </row>
    <row r="1454" spans="5:17">
      <c r="E1454" s="17"/>
      <c r="F1454" s="10"/>
      <c r="G1454" s="10"/>
      <c r="H1454" s="17"/>
      <c r="I1454" s="343"/>
      <c r="J1454" s="17"/>
      <c r="K1454" s="10"/>
      <c r="L1454" s="847"/>
      <c r="M1454" s="852"/>
      <c r="N1454" s="143"/>
      <c r="O1454" s="853"/>
      <c r="P1454" s="133"/>
      <c r="Q1454" s="854"/>
    </row>
    <row r="1455" spans="5:17">
      <c r="E1455" s="17"/>
      <c r="F1455" s="10"/>
      <c r="G1455" s="10"/>
      <c r="H1455" s="17"/>
      <c r="I1455" s="343"/>
      <c r="J1455" s="17"/>
      <c r="K1455" s="10"/>
      <c r="L1455" s="847"/>
      <c r="M1455" s="852"/>
      <c r="N1455" s="143"/>
      <c r="O1455" s="853"/>
      <c r="P1455" s="133"/>
      <c r="Q1455" s="854"/>
    </row>
    <row r="1456" spans="5:17">
      <c r="E1456" s="17"/>
      <c r="F1456" s="10"/>
      <c r="G1456" s="10"/>
      <c r="H1456" s="17"/>
      <c r="I1456" s="343"/>
      <c r="J1456" s="17"/>
      <c r="K1456" s="10"/>
      <c r="L1456" s="847"/>
      <c r="M1456" s="852"/>
      <c r="N1456" s="143"/>
      <c r="O1456" s="853"/>
      <c r="P1456" s="133"/>
      <c r="Q1456" s="854"/>
    </row>
    <row r="1457" spans="5:17">
      <c r="E1457" s="17"/>
      <c r="F1457" s="10"/>
      <c r="G1457" s="10"/>
      <c r="H1457" s="17"/>
      <c r="I1457" s="343"/>
      <c r="J1457" s="17"/>
      <c r="K1457" s="10"/>
      <c r="L1457" s="847"/>
      <c r="M1457" s="852"/>
      <c r="N1457" s="143"/>
      <c r="O1457" s="853"/>
      <c r="P1457" s="133"/>
      <c r="Q1457" s="854"/>
    </row>
    <row r="1458" spans="5:17">
      <c r="E1458" s="17"/>
      <c r="F1458" s="10"/>
      <c r="G1458" s="10"/>
      <c r="H1458" s="17"/>
      <c r="I1458" s="343"/>
      <c r="J1458" s="17"/>
      <c r="K1458" s="10"/>
      <c r="L1458" s="847"/>
      <c r="M1458" s="852"/>
      <c r="N1458" s="143"/>
      <c r="O1458" s="853"/>
      <c r="P1458" s="133"/>
      <c r="Q1458" s="854"/>
    </row>
    <row r="1459" spans="5:17">
      <c r="E1459" s="17"/>
      <c r="F1459" s="10"/>
      <c r="G1459" s="10"/>
      <c r="H1459" s="17"/>
      <c r="I1459" s="343"/>
      <c r="J1459" s="17"/>
      <c r="K1459" s="10"/>
      <c r="L1459" s="847"/>
      <c r="M1459" s="852"/>
      <c r="N1459" s="143"/>
      <c r="O1459" s="853"/>
      <c r="P1459" s="133"/>
      <c r="Q1459" s="854"/>
    </row>
    <row r="1460" spans="5:17">
      <c r="E1460" s="17"/>
      <c r="F1460" s="10"/>
      <c r="G1460" s="10"/>
      <c r="H1460" s="17"/>
      <c r="I1460" s="343"/>
      <c r="J1460" s="17"/>
      <c r="K1460" s="10"/>
      <c r="L1460" s="847"/>
      <c r="M1460" s="852"/>
      <c r="N1460" s="143"/>
      <c r="O1460" s="853"/>
      <c r="P1460" s="133"/>
      <c r="Q1460" s="854"/>
    </row>
    <row r="1461" spans="5:17">
      <c r="E1461" s="17"/>
      <c r="F1461" s="10"/>
      <c r="G1461" s="10"/>
      <c r="H1461" s="17"/>
      <c r="I1461" s="343"/>
      <c r="J1461" s="17"/>
      <c r="K1461" s="10"/>
      <c r="L1461" s="847"/>
      <c r="M1461" s="852"/>
      <c r="N1461" s="143"/>
      <c r="O1461" s="853"/>
      <c r="P1461" s="133"/>
      <c r="Q1461" s="854"/>
    </row>
    <row r="1462" spans="5:17">
      <c r="E1462" s="17"/>
      <c r="F1462" s="10"/>
      <c r="G1462" s="10"/>
      <c r="H1462" s="17"/>
      <c r="I1462" s="343"/>
      <c r="J1462" s="17"/>
      <c r="K1462" s="10"/>
      <c r="L1462" s="847"/>
      <c r="M1462" s="852"/>
      <c r="N1462" s="143"/>
      <c r="O1462" s="853"/>
      <c r="P1462" s="133"/>
      <c r="Q1462" s="854"/>
    </row>
    <row r="1463" spans="5:17">
      <c r="E1463" s="17"/>
      <c r="F1463" s="10"/>
      <c r="G1463" s="10"/>
      <c r="H1463" s="17"/>
      <c r="I1463" s="343"/>
      <c r="J1463" s="17"/>
      <c r="K1463" s="10"/>
      <c r="L1463" s="847"/>
      <c r="M1463" s="852"/>
      <c r="N1463" s="143"/>
      <c r="O1463" s="853"/>
      <c r="P1463" s="133"/>
      <c r="Q1463" s="854"/>
    </row>
    <row r="1464" spans="5:17">
      <c r="E1464" s="17"/>
      <c r="F1464" s="10"/>
      <c r="G1464" s="10"/>
      <c r="H1464" s="17"/>
      <c r="I1464" s="343"/>
      <c r="J1464" s="17"/>
      <c r="K1464" s="10"/>
      <c r="L1464" s="847"/>
      <c r="M1464" s="852"/>
      <c r="N1464" s="143"/>
      <c r="O1464" s="853"/>
      <c r="P1464" s="133"/>
      <c r="Q1464" s="854"/>
    </row>
    <row r="1465" spans="5:17">
      <c r="E1465" s="17"/>
      <c r="F1465" s="10"/>
      <c r="G1465" s="10"/>
      <c r="H1465" s="17"/>
      <c r="I1465" s="343"/>
      <c r="J1465" s="17"/>
      <c r="K1465" s="10"/>
      <c r="L1465" s="847"/>
      <c r="M1465" s="852"/>
      <c r="N1465" s="143"/>
      <c r="O1465" s="853"/>
      <c r="P1465" s="133"/>
      <c r="Q1465" s="854"/>
    </row>
    <row r="1466" spans="5:17">
      <c r="E1466" s="17"/>
      <c r="F1466" s="10"/>
      <c r="G1466" s="10"/>
      <c r="H1466" s="17"/>
      <c r="I1466" s="343"/>
      <c r="J1466" s="17"/>
      <c r="K1466" s="10"/>
      <c r="L1466" s="847"/>
      <c r="M1466" s="852"/>
      <c r="N1466" s="143"/>
      <c r="O1466" s="853"/>
      <c r="P1466" s="133"/>
      <c r="Q1466" s="854"/>
    </row>
    <row r="1467" spans="5:17">
      <c r="E1467" s="17"/>
      <c r="F1467" s="10"/>
      <c r="G1467" s="10"/>
      <c r="H1467" s="17"/>
      <c r="I1467" s="343"/>
      <c r="J1467" s="17"/>
      <c r="K1467" s="10"/>
      <c r="L1467" s="847"/>
      <c r="M1467" s="852"/>
      <c r="N1467" s="143"/>
      <c r="O1467" s="853"/>
      <c r="P1467" s="133"/>
      <c r="Q1467" s="854"/>
    </row>
    <row r="1468" spans="5:17">
      <c r="E1468" s="17"/>
      <c r="F1468" s="10"/>
      <c r="G1468" s="10"/>
      <c r="H1468" s="17"/>
      <c r="I1468" s="343"/>
      <c r="J1468" s="17"/>
      <c r="K1468" s="10"/>
      <c r="L1468" s="847"/>
      <c r="M1468" s="852"/>
      <c r="N1468" s="143"/>
      <c r="O1468" s="853"/>
      <c r="P1468" s="133"/>
      <c r="Q1468" s="854"/>
    </row>
    <row r="1469" spans="5:17">
      <c r="E1469" s="17"/>
      <c r="F1469" s="10"/>
      <c r="G1469" s="10"/>
      <c r="H1469" s="17"/>
      <c r="I1469" s="343"/>
      <c r="J1469" s="17"/>
      <c r="K1469" s="10"/>
      <c r="L1469" s="847"/>
      <c r="M1469" s="852"/>
      <c r="N1469" s="143"/>
      <c r="O1469" s="853"/>
      <c r="P1469" s="133"/>
      <c r="Q1469" s="854"/>
    </row>
    <row r="1470" spans="5:17">
      <c r="E1470" s="17"/>
      <c r="F1470" s="10"/>
      <c r="G1470" s="10"/>
      <c r="H1470" s="17"/>
      <c r="I1470" s="343"/>
      <c r="J1470" s="17"/>
      <c r="K1470" s="10"/>
      <c r="L1470" s="847"/>
      <c r="M1470" s="852"/>
      <c r="N1470" s="143"/>
      <c r="O1470" s="853"/>
      <c r="P1470" s="133"/>
      <c r="Q1470" s="854"/>
    </row>
    <row r="1471" spans="5:17">
      <c r="E1471" s="17"/>
      <c r="F1471" s="10"/>
      <c r="G1471" s="10"/>
      <c r="H1471" s="17"/>
      <c r="I1471" s="343"/>
      <c r="J1471" s="17"/>
      <c r="K1471" s="10"/>
      <c r="L1471" s="847"/>
      <c r="M1471" s="852"/>
      <c r="N1471" s="143"/>
      <c r="O1471" s="853"/>
      <c r="P1471" s="133"/>
      <c r="Q1471" s="854"/>
    </row>
    <row r="1472" spans="5:17">
      <c r="E1472" s="17"/>
      <c r="F1472" s="10"/>
      <c r="G1472" s="10"/>
      <c r="H1472" s="17"/>
      <c r="I1472" s="343"/>
      <c r="J1472" s="17"/>
      <c r="K1472" s="10"/>
      <c r="L1472" s="847"/>
      <c r="M1472" s="852"/>
      <c r="N1472" s="143"/>
      <c r="O1472" s="853"/>
      <c r="P1472" s="133"/>
      <c r="Q1472" s="854"/>
    </row>
    <row r="1473" spans="5:17">
      <c r="E1473" s="17"/>
      <c r="F1473" s="10"/>
      <c r="G1473" s="10"/>
      <c r="H1473" s="17"/>
      <c r="I1473" s="343"/>
      <c r="J1473" s="17"/>
      <c r="K1473" s="10"/>
      <c r="L1473" s="847"/>
      <c r="M1473" s="852"/>
      <c r="N1473" s="143"/>
      <c r="O1473" s="853"/>
      <c r="P1473" s="133"/>
      <c r="Q1473" s="854"/>
    </row>
    <row r="1474" spans="5:17">
      <c r="E1474" s="17"/>
      <c r="F1474" s="10"/>
      <c r="G1474" s="10"/>
      <c r="H1474" s="17"/>
      <c r="I1474" s="343"/>
      <c r="J1474" s="17"/>
      <c r="K1474" s="10"/>
      <c r="L1474" s="847"/>
      <c r="M1474" s="852"/>
      <c r="N1474" s="143"/>
      <c r="O1474" s="853"/>
      <c r="P1474" s="133"/>
      <c r="Q1474" s="854"/>
    </row>
    <row r="1475" spans="5:17">
      <c r="E1475" s="17"/>
      <c r="F1475" s="10"/>
      <c r="G1475" s="10"/>
      <c r="H1475" s="17"/>
      <c r="I1475" s="343"/>
      <c r="J1475" s="17"/>
      <c r="K1475" s="10"/>
      <c r="L1475" s="847"/>
      <c r="M1475" s="852"/>
      <c r="N1475" s="143"/>
      <c r="O1475" s="853"/>
      <c r="P1475" s="133"/>
      <c r="Q1475" s="854"/>
    </row>
    <row r="1476" spans="5:17">
      <c r="E1476" s="17"/>
      <c r="F1476" s="10"/>
      <c r="G1476" s="10"/>
      <c r="H1476" s="17"/>
      <c r="I1476" s="343"/>
      <c r="J1476" s="17"/>
      <c r="K1476" s="10"/>
      <c r="L1476" s="847"/>
      <c r="M1476" s="852"/>
      <c r="N1476" s="143"/>
      <c r="O1476" s="853"/>
      <c r="P1476" s="133"/>
      <c r="Q1476" s="854"/>
    </row>
    <row r="1477" spans="5:17">
      <c r="E1477" s="17"/>
      <c r="F1477" s="10"/>
      <c r="G1477" s="10"/>
      <c r="H1477" s="17"/>
      <c r="I1477" s="343"/>
      <c r="J1477" s="17"/>
      <c r="K1477" s="10"/>
      <c r="L1477" s="847"/>
      <c r="M1477" s="852"/>
      <c r="N1477" s="143"/>
      <c r="O1477" s="853"/>
      <c r="P1477" s="133"/>
      <c r="Q1477" s="854"/>
    </row>
    <row r="1478" spans="5:17">
      <c r="E1478" s="17"/>
      <c r="F1478" s="10"/>
      <c r="G1478" s="10"/>
      <c r="H1478" s="17"/>
      <c r="I1478" s="343"/>
      <c r="J1478" s="17"/>
      <c r="K1478" s="10"/>
      <c r="L1478" s="847"/>
      <c r="M1478" s="852"/>
      <c r="N1478" s="143"/>
      <c r="O1478" s="853"/>
      <c r="P1478" s="133"/>
      <c r="Q1478" s="854"/>
    </row>
    <row r="1479" spans="5:17">
      <c r="E1479" s="17"/>
      <c r="F1479" s="10"/>
      <c r="G1479" s="10"/>
      <c r="H1479" s="17"/>
      <c r="I1479" s="343"/>
      <c r="J1479" s="17"/>
      <c r="K1479" s="10"/>
      <c r="L1479" s="847"/>
      <c r="M1479" s="852"/>
      <c r="N1479" s="143"/>
      <c r="O1479" s="853"/>
      <c r="P1479" s="133"/>
      <c r="Q1479" s="854"/>
    </row>
    <row r="1480" spans="5:17">
      <c r="E1480" s="17"/>
      <c r="F1480" s="10"/>
      <c r="G1480" s="10"/>
      <c r="H1480" s="17"/>
      <c r="I1480" s="343"/>
      <c r="J1480" s="17"/>
      <c r="K1480" s="10"/>
      <c r="L1480" s="847"/>
      <c r="M1480" s="852"/>
      <c r="N1480" s="143"/>
      <c r="O1480" s="853"/>
      <c r="P1480" s="133"/>
      <c r="Q1480" s="854"/>
    </row>
    <row r="1481" spans="5:17">
      <c r="E1481" s="17"/>
      <c r="F1481" s="10"/>
      <c r="G1481" s="10"/>
      <c r="H1481" s="17"/>
      <c r="I1481" s="343"/>
      <c r="J1481" s="17"/>
      <c r="K1481" s="10"/>
      <c r="L1481" s="847"/>
      <c r="M1481" s="852"/>
      <c r="N1481" s="143"/>
      <c r="O1481" s="853"/>
      <c r="P1481" s="133"/>
      <c r="Q1481" s="854"/>
    </row>
    <row r="1482" spans="5:17">
      <c r="E1482" s="17"/>
      <c r="F1482" s="10"/>
      <c r="G1482" s="10"/>
      <c r="H1482" s="17"/>
      <c r="I1482" s="343"/>
      <c r="J1482" s="17"/>
      <c r="K1482" s="10"/>
      <c r="L1482" s="847"/>
      <c r="M1482" s="852"/>
      <c r="N1482" s="143"/>
      <c r="O1482" s="853"/>
      <c r="P1482" s="133"/>
      <c r="Q1482" s="854"/>
    </row>
    <row r="1483" spans="5:17">
      <c r="E1483" s="17"/>
      <c r="F1483" s="10"/>
      <c r="G1483" s="10"/>
      <c r="H1483" s="17"/>
      <c r="I1483" s="343"/>
      <c r="J1483" s="17"/>
      <c r="K1483" s="10"/>
      <c r="L1483" s="847"/>
      <c r="M1483" s="852"/>
      <c r="N1483" s="143"/>
      <c r="O1483" s="853"/>
      <c r="P1483" s="133"/>
      <c r="Q1483" s="854"/>
    </row>
    <row r="1484" spans="5:17">
      <c r="E1484" s="17"/>
      <c r="F1484" s="10"/>
      <c r="G1484" s="10"/>
      <c r="H1484" s="17"/>
      <c r="I1484" s="343"/>
      <c r="J1484" s="17"/>
      <c r="K1484" s="10"/>
      <c r="L1484" s="847"/>
      <c r="M1484" s="852"/>
      <c r="N1484" s="143"/>
      <c r="O1484" s="853"/>
      <c r="P1484" s="133"/>
      <c r="Q1484" s="854"/>
    </row>
    <row r="1485" spans="5:17">
      <c r="E1485" s="17"/>
      <c r="F1485" s="10"/>
      <c r="G1485" s="10"/>
      <c r="H1485" s="17"/>
      <c r="I1485" s="343"/>
      <c r="J1485" s="17"/>
      <c r="K1485" s="10"/>
      <c r="L1485" s="847"/>
      <c r="M1485" s="852"/>
      <c r="N1485" s="143"/>
      <c r="O1485" s="853"/>
      <c r="P1485" s="133"/>
      <c r="Q1485" s="854"/>
    </row>
    <row r="1486" spans="5:17">
      <c r="E1486" s="17"/>
      <c r="F1486" s="10"/>
      <c r="G1486" s="10"/>
      <c r="H1486" s="17"/>
      <c r="I1486" s="343"/>
      <c r="J1486" s="17"/>
      <c r="K1486" s="10"/>
      <c r="L1486" s="847"/>
      <c r="M1486" s="852"/>
      <c r="N1486" s="143"/>
      <c r="O1486" s="853"/>
      <c r="P1486" s="133"/>
      <c r="Q1486" s="854"/>
    </row>
    <row r="1487" spans="5:17">
      <c r="E1487" s="17"/>
      <c r="F1487" s="10"/>
      <c r="G1487" s="10"/>
      <c r="H1487" s="17"/>
      <c r="I1487" s="343"/>
      <c r="J1487" s="17"/>
      <c r="K1487" s="10"/>
      <c r="L1487" s="847"/>
      <c r="M1487" s="852"/>
      <c r="N1487" s="143"/>
      <c r="O1487" s="853"/>
      <c r="P1487" s="133"/>
      <c r="Q1487" s="854"/>
    </row>
    <row r="1488" spans="5:17">
      <c r="E1488" s="17"/>
      <c r="F1488" s="10"/>
      <c r="G1488" s="10"/>
      <c r="H1488" s="17"/>
      <c r="I1488" s="343"/>
      <c r="J1488" s="17"/>
      <c r="K1488" s="10"/>
      <c r="L1488" s="847"/>
      <c r="M1488" s="852"/>
      <c r="N1488" s="143"/>
      <c r="O1488" s="853"/>
      <c r="P1488" s="133"/>
      <c r="Q1488" s="854"/>
    </row>
    <row r="1489" spans="5:17">
      <c r="E1489" s="17"/>
      <c r="F1489" s="10"/>
      <c r="G1489" s="10"/>
      <c r="H1489" s="17"/>
      <c r="I1489" s="343"/>
      <c r="J1489" s="17"/>
      <c r="K1489" s="10"/>
      <c r="L1489" s="847"/>
      <c r="M1489" s="852"/>
      <c r="N1489" s="143"/>
      <c r="O1489" s="853"/>
      <c r="P1489" s="133"/>
      <c r="Q1489" s="854"/>
    </row>
    <row r="1490" spans="5:17">
      <c r="E1490" s="17"/>
      <c r="F1490" s="10"/>
      <c r="G1490" s="10"/>
      <c r="H1490" s="17"/>
      <c r="I1490" s="343"/>
      <c r="J1490" s="17"/>
      <c r="K1490" s="10"/>
      <c r="L1490" s="847"/>
      <c r="M1490" s="852"/>
      <c r="N1490" s="143"/>
      <c r="O1490" s="853"/>
      <c r="P1490" s="133"/>
      <c r="Q1490" s="854"/>
    </row>
    <row r="1491" spans="5:17">
      <c r="E1491" s="17"/>
      <c r="F1491" s="10"/>
      <c r="G1491" s="10"/>
      <c r="H1491" s="17"/>
      <c r="I1491" s="343"/>
      <c r="J1491" s="17"/>
      <c r="K1491" s="10"/>
      <c r="L1491" s="847"/>
      <c r="M1491" s="852"/>
      <c r="N1491" s="143"/>
      <c r="O1491" s="853"/>
      <c r="P1491" s="133"/>
      <c r="Q1491" s="854"/>
    </row>
    <row r="1492" spans="5:17">
      <c r="E1492" s="17"/>
      <c r="F1492" s="10"/>
      <c r="G1492" s="10"/>
      <c r="H1492" s="17"/>
      <c r="I1492" s="343"/>
      <c r="J1492" s="17"/>
      <c r="K1492" s="10"/>
      <c r="L1492" s="847"/>
      <c r="M1492" s="852"/>
      <c r="N1492" s="143"/>
      <c r="O1492" s="853"/>
      <c r="P1492" s="133"/>
      <c r="Q1492" s="854"/>
    </row>
    <row r="1493" spans="5:17">
      <c r="E1493" s="17"/>
      <c r="F1493" s="10"/>
      <c r="G1493" s="10"/>
      <c r="H1493" s="17"/>
      <c r="I1493" s="343"/>
      <c r="J1493" s="17"/>
      <c r="K1493" s="10"/>
      <c r="L1493" s="847"/>
      <c r="M1493" s="852"/>
      <c r="N1493" s="143"/>
      <c r="O1493" s="853"/>
      <c r="P1493" s="133"/>
      <c r="Q1493" s="854"/>
    </row>
    <row r="1494" spans="5:17">
      <c r="E1494" s="17"/>
      <c r="F1494" s="10"/>
      <c r="G1494" s="10"/>
      <c r="H1494" s="17"/>
      <c r="I1494" s="343"/>
      <c r="J1494" s="17"/>
      <c r="K1494" s="10"/>
      <c r="L1494" s="847"/>
      <c r="M1494" s="852"/>
      <c r="N1494" s="143"/>
      <c r="O1494" s="853"/>
      <c r="P1494" s="133"/>
      <c r="Q1494" s="854"/>
    </row>
    <row r="1495" spans="5:17">
      <c r="E1495" s="17"/>
      <c r="F1495" s="10"/>
      <c r="G1495" s="10"/>
      <c r="H1495" s="17"/>
      <c r="I1495" s="343"/>
      <c r="J1495" s="17"/>
      <c r="K1495" s="10"/>
      <c r="L1495" s="847"/>
      <c r="M1495" s="852"/>
      <c r="N1495" s="143"/>
      <c r="O1495" s="853"/>
      <c r="P1495" s="133"/>
      <c r="Q1495" s="854"/>
    </row>
    <row r="1496" spans="5:17">
      <c r="E1496" s="17"/>
      <c r="F1496" s="10"/>
      <c r="G1496" s="10"/>
      <c r="H1496" s="17"/>
      <c r="I1496" s="343"/>
      <c r="J1496" s="17"/>
      <c r="K1496" s="10"/>
      <c r="L1496" s="847"/>
      <c r="M1496" s="852"/>
      <c r="N1496" s="143"/>
      <c r="O1496" s="853"/>
      <c r="P1496" s="133"/>
      <c r="Q1496" s="854"/>
    </row>
    <row r="1497" spans="5:17">
      <c r="E1497" s="17"/>
      <c r="F1497" s="10"/>
      <c r="G1497" s="10"/>
      <c r="H1497" s="17"/>
      <c r="I1497" s="343"/>
      <c r="J1497" s="17"/>
      <c r="K1497" s="10"/>
      <c r="L1497" s="847"/>
      <c r="M1497" s="852"/>
      <c r="N1497" s="143"/>
      <c r="O1497" s="853"/>
      <c r="P1497" s="133"/>
      <c r="Q1497" s="854"/>
    </row>
    <row r="1498" spans="5:17">
      <c r="E1498" s="17"/>
      <c r="F1498" s="10"/>
      <c r="G1498" s="10"/>
      <c r="H1498" s="17"/>
      <c r="I1498" s="343"/>
      <c r="J1498" s="17"/>
      <c r="K1498" s="10"/>
      <c r="L1498" s="847"/>
      <c r="M1498" s="852"/>
      <c r="N1498" s="143"/>
      <c r="O1498" s="853"/>
      <c r="P1498" s="133"/>
      <c r="Q1498" s="854"/>
    </row>
    <row r="1499" spans="5:17">
      <c r="E1499" s="17"/>
      <c r="F1499" s="10"/>
      <c r="G1499" s="10"/>
      <c r="H1499" s="17"/>
      <c r="I1499" s="343"/>
      <c r="J1499" s="17"/>
      <c r="K1499" s="10"/>
      <c r="L1499" s="847"/>
      <c r="M1499" s="852"/>
      <c r="N1499" s="143"/>
      <c r="O1499" s="853"/>
      <c r="P1499" s="133"/>
      <c r="Q1499" s="854"/>
    </row>
    <row r="1500" spans="5:17">
      <c r="E1500" s="17"/>
      <c r="F1500" s="10"/>
      <c r="G1500" s="10"/>
      <c r="H1500" s="17"/>
      <c r="I1500" s="343"/>
      <c r="J1500" s="17"/>
      <c r="K1500" s="10"/>
      <c r="L1500" s="847"/>
      <c r="M1500" s="852"/>
      <c r="N1500" s="143"/>
      <c r="O1500" s="853"/>
      <c r="P1500" s="133"/>
      <c r="Q1500" s="854"/>
    </row>
    <row r="1501" spans="5:17">
      <c r="E1501" s="17"/>
      <c r="F1501" s="10"/>
      <c r="G1501" s="10"/>
      <c r="H1501" s="17"/>
      <c r="I1501" s="343"/>
      <c r="J1501" s="17"/>
      <c r="K1501" s="10"/>
      <c r="L1501" s="847"/>
      <c r="M1501" s="852"/>
      <c r="N1501" s="143"/>
      <c r="O1501" s="853"/>
      <c r="P1501" s="133"/>
      <c r="Q1501" s="854"/>
    </row>
    <row r="1502" spans="5:17">
      <c r="E1502" s="17"/>
      <c r="F1502" s="10"/>
      <c r="G1502" s="10"/>
      <c r="H1502" s="17"/>
      <c r="I1502" s="343"/>
      <c r="J1502" s="17"/>
      <c r="K1502" s="10"/>
      <c r="L1502" s="847"/>
      <c r="M1502" s="852"/>
      <c r="N1502" s="143"/>
      <c r="O1502" s="853"/>
      <c r="P1502" s="133"/>
      <c r="Q1502" s="854"/>
    </row>
    <row r="1503" spans="5:17">
      <c r="E1503" s="17"/>
      <c r="F1503" s="10"/>
      <c r="G1503" s="10"/>
      <c r="H1503" s="17"/>
      <c r="I1503" s="343"/>
      <c r="J1503" s="17"/>
      <c r="K1503" s="10"/>
      <c r="L1503" s="847"/>
      <c r="M1503" s="852"/>
      <c r="N1503" s="143"/>
      <c r="O1503" s="853"/>
      <c r="P1503" s="133"/>
      <c r="Q1503" s="854"/>
    </row>
    <row r="1504" spans="5:17">
      <c r="E1504" s="17"/>
      <c r="F1504" s="10"/>
      <c r="G1504" s="10"/>
      <c r="H1504" s="17"/>
      <c r="I1504" s="343"/>
      <c r="J1504" s="17"/>
      <c r="K1504" s="10"/>
      <c r="L1504" s="847"/>
      <c r="M1504" s="852"/>
      <c r="N1504" s="143"/>
      <c r="O1504" s="853"/>
      <c r="P1504" s="133"/>
      <c r="Q1504" s="854"/>
    </row>
    <row r="1505" spans="5:17">
      <c r="E1505" s="17"/>
      <c r="F1505" s="10"/>
      <c r="G1505" s="10"/>
      <c r="H1505" s="17"/>
      <c r="I1505" s="343"/>
      <c r="J1505" s="17"/>
      <c r="K1505" s="10"/>
      <c r="L1505" s="847"/>
      <c r="M1505" s="852"/>
      <c r="N1505" s="143"/>
      <c r="O1505" s="853"/>
      <c r="P1505" s="133"/>
      <c r="Q1505" s="854"/>
    </row>
    <row r="1506" spans="5:17">
      <c r="E1506" s="17"/>
      <c r="F1506" s="10"/>
      <c r="G1506" s="10"/>
      <c r="H1506" s="17"/>
      <c r="I1506" s="343"/>
      <c r="J1506" s="17"/>
      <c r="K1506" s="10"/>
      <c r="L1506" s="847"/>
      <c r="M1506" s="852"/>
      <c r="N1506" s="143"/>
      <c r="O1506" s="853"/>
      <c r="P1506" s="133"/>
      <c r="Q1506" s="854"/>
    </row>
    <row r="1507" spans="5:17">
      <c r="E1507" s="17"/>
      <c r="F1507" s="10"/>
      <c r="G1507" s="10"/>
      <c r="H1507" s="17"/>
      <c r="I1507" s="343"/>
      <c r="J1507" s="17"/>
      <c r="K1507" s="10"/>
      <c r="L1507" s="847"/>
      <c r="M1507" s="852"/>
      <c r="N1507" s="143"/>
      <c r="O1507" s="853"/>
      <c r="P1507" s="133"/>
      <c r="Q1507" s="854"/>
    </row>
    <row r="1508" spans="5:17">
      <c r="E1508" s="17"/>
      <c r="F1508" s="10"/>
      <c r="G1508" s="10"/>
      <c r="H1508" s="17"/>
      <c r="I1508" s="343"/>
      <c r="J1508" s="17"/>
      <c r="K1508" s="10"/>
      <c r="L1508" s="847"/>
      <c r="M1508" s="852"/>
      <c r="N1508" s="143"/>
      <c r="O1508" s="853"/>
      <c r="P1508" s="133"/>
      <c r="Q1508" s="854"/>
    </row>
    <row r="1509" spans="5:17">
      <c r="E1509" s="17"/>
      <c r="F1509" s="10"/>
      <c r="G1509" s="10"/>
      <c r="H1509" s="17"/>
      <c r="I1509" s="343"/>
      <c r="J1509" s="17"/>
      <c r="K1509" s="10"/>
      <c r="L1509" s="847"/>
      <c r="M1509" s="852"/>
      <c r="N1509" s="143"/>
      <c r="O1509" s="853"/>
      <c r="P1509" s="133"/>
      <c r="Q1509" s="854"/>
    </row>
    <row r="1510" spans="5:17">
      <c r="E1510" s="17"/>
      <c r="F1510" s="10"/>
      <c r="G1510" s="10"/>
      <c r="H1510" s="17"/>
      <c r="I1510" s="343"/>
      <c r="J1510" s="17"/>
      <c r="K1510" s="10"/>
      <c r="L1510" s="847"/>
      <c r="M1510" s="852"/>
      <c r="N1510" s="143"/>
      <c r="O1510" s="853"/>
      <c r="P1510" s="133"/>
      <c r="Q1510" s="854"/>
    </row>
    <row r="1511" spans="5:17">
      <c r="E1511" s="17"/>
      <c r="F1511" s="10"/>
      <c r="G1511" s="10"/>
      <c r="H1511" s="17"/>
      <c r="I1511" s="343"/>
      <c r="J1511" s="17"/>
      <c r="K1511" s="10"/>
      <c r="L1511" s="847"/>
      <c r="M1511" s="852"/>
      <c r="N1511" s="143"/>
      <c r="O1511" s="853"/>
      <c r="P1511" s="133"/>
      <c r="Q1511" s="854"/>
    </row>
    <row r="1512" spans="5:17">
      <c r="E1512" s="17"/>
      <c r="F1512" s="10"/>
      <c r="G1512" s="10"/>
      <c r="H1512" s="17"/>
      <c r="I1512" s="343"/>
      <c r="J1512" s="17"/>
      <c r="K1512" s="10"/>
      <c r="L1512" s="847"/>
      <c r="M1512" s="852"/>
      <c r="N1512" s="143"/>
      <c r="O1512" s="853"/>
      <c r="P1512" s="133"/>
      <c r="Q1512" s="854"/>
    </row>
    <row r="1513" spans="5:17">
      <c r="E1513" s="17"/>
      <c r="F1513" s="10"/>
      <c r="G1513" s="10"/>
      <c r="H1513" s="17"/>
      <c r="I1513" s="343"/>
      <c r="J1513" s="17"/>
      <c r="K1513" s="10"/>
      <c r="L1513" s="847"/>
      <c r="M1513" s="852"/>
      <c r="N1513" s="143"/>
      <c r="O1513" s="853"/>
      <c r="P1513" s="133"/>
      <c r="Q1513" s="854"/>
    </row>
    <row r="1514" spans="5:17">
      <c r="E1514" s="17"/>
      <c r="F1514" s="10"/>
      <c r="G1514" s="10"/>
      <c r="H1514" s="17"/>
      <c r="I1514" s="343"/>
      <c r="J1514" s="17"/>
      <c r="K1514" s="10"/>
      <c r="L1514" s="847"/>
      <c r="M1514" s="852"/>
      <c r="N1514" s="143"/>
      <c r="O1514" s="853"/>
      <c r="P1514" s="133"/>
      <c r="Q1514" s="854"/>
    </row>
    <row r="1515" spans="5:17">
      <c r="E1515" s="17"/>
      <c r="F1515" s="10"/>
      <c r="G1515" s="10"/>
      <c r="H1515" s="17"/>
      <c r="I1515" s="343"/>
      <c r="J1515" s="17"/>
      <c r="K1515" s="10"/>
      <c r="L1515" s="847"/>
      <c r="M1515" s="852"/>
      <c r="N1515" s="143"/>
      <c r="O1515" s="853"/>
      <c r="P1515" s="133"/>
      <c r="Q1515" s="854"/>
    </row>
    <row r="1516" spans="5:17">
      <c r="E1516" s="17"/>
      <c r="F1516" s="10"/>
      <c r="G1516" s="10"/>
      <c r="H1516" s="17"/>
      <c r="I1516" s="343"/>
      <c r="J1516" s="17"/>
      <c r="K1516" s="10"/>
      <c r="L1516" s="847"/>
      <c r="M1516" s="852"/>
      <c r="N1516" s="143"/>
      <c r="O1516" s="853"/>
      <c r="P1516" s="133"/>
      <c r="Q1516" s="854"/>
    </row>
    <row r="1517" spans="5:17">
      <c r="E1517" s="17"/>
      <c r="F1517" s="10"/>
      <c r="G1517" s="10"/>
      <c r="H1517" s="17"/>
      <c r="I1517" s="343"/>
      <c r="J1517" s="17"/>
      <c r="K1517" s="10"/>
      <c r="L1517" s="847"/>
      <c r="M1517" s="852"/>
      <c r="N1517" s="143"/>
      <c r="O1517" s="853"/>
      <c r="P1517" s="133"/>
      <c r="Q1517" s="854"/>
    </row>
    <row r="1518" spans="5:17">
      <c r="E1518" s="17"/>
      <c r="F1518" s="10"/>
      <c r="G1518" s="10"/>
      <c r="H1518" s="17"/>
      <c r="I1518" s="343"/>
      <c r="J1518" s="17"/>
      <c r="K1518" s="10"/>
      <c r="L1518" s="847"/>
      <c r="M1518" s="852"/>
      <c r="N1518" s="143"/>
      <c r="O1518" s="853"/>
      <c r="P1518" s="133"/>
      <c r="Q1518" s="854"/>
    </row>
    <row r="1519" spans="5:17">
      <c r="E1519" s="17"/>
      <c r="F1519" s="10"/>
      <c r="G1519" s="10"/>
      <c r="H1519" s="17"/>
      <c r="I1519" s="343"/>
      <c r="J1519" s="17"/>
      <c r="K1519" s="10"/>
      <c r="L1519" s="847"/>
      <c r="M1519" s="852"/>
      <c r="N1519" s="143"/>
      <c r="O1519" s="853"/>
      <c r="P1519" s="133"/>
      <c r="Q1519" s="854"/>
    </row>
    <row r="1520" spans="5:17">
      <c r="E1520" s="17"/>
      <c r="F1520" s="10"/>
      <c r="G1520" s="10"/>
      <c r="H1520" s="17"/>
      <c r="I1520" s="343"/>
      <c r="J1520" s="17"/>
      <c r="K1520" s="10"/>
      <c r="L1520" s="847"/>
      <c r="M1520" s="852"/>
      <c r="N1520" s="143"/>
      <c r="O1520" s="853"/>
      <c r="P1520" s="133"/>
      <c r="Q1520" s="854"/>
    </row>
    <row r="1521" spans="5:17">
      <c r="E1521" s="17"/>
      <c r="F1521" s="10"/>
      <c r="G1521" s="10"/>
      <c r="H1521" s="17"/>
      <c r="I1521" s="343"/>
      <c r="J1521" s="17"/>
      <c r="K1521" s="10"/>
      <c r="L1521" s="847"/>
      <c r="M1521" s="852"/>
      <c r="N1521" s="143"/>
      <c r="O1521" s="853"/>
      <c r="P1521" s="133"/>
      <c r="Q1521" s="854"/>
    </row>
    <row r="1522" spans="5:17">
      <c r="E1522" s="17"/>
      <c r="F1522" s="10"/>
      <c r="G1522" s="10"/>
      <c r="H1522" s="17"/>
      <c r="I1522" s="343"/>
      <c r="J1522" s="17"/>
      <c r="K1522" s="10"/>
      <c r="L1522" s="847"/>
      <c r="M1522" s="852"/>
      <c r="N1522" s="143"/>
      <c r="O1522" s="853"/>
      <c r="P1522" s="133"/>
      <c r="Q1522" s="854"/>
    </row>
    <row r="1523" spans="5:17">
      <c r="E1523" s="17"/>
      <c r="F1523" s="10"/>
      <c r="G1523" s="10"/>
      <c r="H1523" s="17"/>
      <c r="I1523" s="343"/>
      <c r="J1523" s="17"/>
      <c r="K1523" s="10"/>
      <c r="L1523" s="847"/>
      <c r="M1523" s="852"/>
      <c r="N1523" s="143"/>
      <c r="O1523" s="853"/>
      <c r="P1523" s="133"/>
      <c r="Q1523" s="854"/>
    </row>
    <row r="1524" spans="5:17">
      <c r="E1524" s="17"/>
      <c r="F1524" s="10"/>
      <c r="G1524" s="10"/>
      <c r="H1524" s="17"/>
      <c r="I1524" s="343"/>
      <c r="J1524" s="17"/>
      <c r="K1524" s="10"/>
      <c r="L1524" s="847"/>
      <c r="M1524" s="852"/>
      <c r="N1524" s="143"/>
      <c r="O1524" s="853"/>
      <c r="P1524" s="133"/>
      <c r="Q1524" s="854"/>
    </row>
    <row r="1525" spans="5:17">
      <c r="E1525" s="17"/>
      <c r="F1525" s="10"/>
      <c r="G1525" s="10"/>
      <c r="H1525" s="17"/>
      <c r="I1525" s="343"/>
      <c r="J1525" s="17"/>
      <c r="K1525" s="10"/>
      <c r="L1525" s="847"/>
      <c r="M1525" s="852"/>
      <c r="N1525" s="143"/>
      <c r="O1525" s="853"/>
      <c r="P1525" s="133"/>
      <c r="Q1525" s="854"/>
    </row>
    <row r="1526" spans="5:17">
      <c r="E1526" s="17"/>
      <c r="F1526" s="10"/>
      <c r="G1526" s="10"/>
      <c r="H1526" s="17"/>
      <c r="I1526" s="343"/>
      <c r="J1526" s="17"/>
      <c r="K1526" s="10"/>
      <c r="L1526" s="847"/>
      <c r="M1526" s="852"/>
      <c r="N1526" s="143"/>
      <c r="O1526" s="853"/>
      <c r="P1526" s="133"/>
      <c r="Q1526" s="854"/>
    </row>
    <row r="1527" spans="5:17">
      <c r="E1527" s="17"/>
      <c r="F1527" s="10"/>
      <c r="G1527" s="10"/>
      <c r="H1527" s="17"/>
      <c r="I1527" s="343"/>
      <c r="J1527" s="17"/>
      <c r="K1527" s="10"/>
      <c r="L1527" s="847"/>
      <c r="M1527" s="852"/>
      <c r="N1527" s="143"/>
      <c r="O1527" s="853"/>
      <c r="P1527" s="133"/>
      <c r="Q1527" s="854"/>
    </row>
    <row r="1528" spans="5:17">
      <c r="E1528" s="17"/>
      <c r="F1528" s="10"/>
      <c r="G1528" s="10"/>
      <c r="H1528" s="17"/>
      <c r="I1528" s="343"/>
      <c r="J1528" s="17"/>
      <c r="K1528" s="10"/>
      <c r="L1528" s="847"/>
      <c r="M1528" s="852"/>
      <c r="N1528" s="143"/>
      <c r="O1528" s="853"/>
      <c r="P1528" s="133"/>
      <c r="Q1528" s="854"/>
    </row>
    <row r="1529" spans="5:17">
      <c r="E1529" s="17"/>
      <c r="F1529" s="10"/>
      <c r="G1529" s="10"/>
      <c r="H1529" s="17"/>
      <c r="I1529" s="343"/>
      <c r="J1529" s="17"/>
      <c r="K1529" s="10"/>
      <c r="L1529" s="847"/>
      <c r="M1529" s="852"/>
      <c r="N1529" s="143"/>
      <c r="O1529" s="853"/>
      <c r="P1529" s="133"/>
      <c r="Q1529" s="854"/>
    </row>
    <row r="1530" spans="5:17">
      <c r="E1530" s="17"/>
      <c r="F1530" s="10"/>
      <c r="G1530" s="10"/>
      <c r="H1530" s="17"/>
      <c r="I1530" s="343"/>
      <c r="J1530" s="17"/>
      <c r="K1530" s="10"/>
      <c r="L1530" s="847"/>
      <c r="M1530" s="852"/>
      <c r="N1530" s="143"/>
      <c r="O1530" s="853"/>
      <c r="P1530" s="133"/>
      <c r="Q1530" s="854"/>
    </row>
    <row r="1531" spans="5:17">
      <c r="E1531" s="17"/>
      <c r="F1531" s="10"/>
      <c r="G1531" s="10"/>
      <c r="H1531" s="17"/>
      <c r="I1531" s="343"/>
      <c r="J1531" s="17"/>
      <c r="K1531" s="10"/>
      <c r="L1531" s="847"/>
      <c r="M1531" s="852"/>
      <c r="N1531" s="143"/>
      <c r="O1531" s="853"/>
      <c r="P1531" s="133"/>
      <c r="Q1531" s="854"/>
    </row>
    <row r="1532" spans="5:17">
      <c r="E1532" s="17"/>
      <c r="F1532" s="10"/>
      <c r="G1532" s="10"/>
      <c r="H1532" s="17"/>
      <c r="I1532" s="343"/>
      <c r="J1532" s="17"/>
      <c r="K1532" s="10"/>
      <c r="L1532" s="847"/>
      <c r="M1532" s="852"/>
      <c r="N1532" s="143"/>
      <c r="O1532" s="853"/>
      <c r="P1532" s="133"/>
      <c r="Q1532" s="854"/>
    </row>
    <row r="1533" spans="5:17">
      <c r="E1533" s="17"/>
      <c r="F1533" s="10"/>
      <c r="G1533" s="10"/>
      <c r="H1533" s="17"/>
      <c r="I1533" s="343"/>
      <c r="J1533" s="17"/>
      <c r="K1533" s="10"/>
      <c r="L1533" s="847"/>
      <c r="M1533" s="852"/>
      <c r="N1533" s="143"/>
      <c r="O1533" s="853"/>
      <c r="P1533" s="133"/>
      <c r="Q1533" s="854"/>
    </row>
    <row r="1534" spans="5:17">
      <c r="E1534" s="17"/>
      <c r="F1534" s="10"/>
      <c r="G1534" s="10"/>
      <c r="H1534" s="17"/>
      <c r="I1534" s="343"/>
      <c r="J1534" s="17"/>
      <c r="K1534" s="10"/>
      <c r="L1534" s="847"/>
      <c r="M1534" s="852"/>
      <c r="N1534" s="143"/>
      <c r="O1534" s="853"/>
      <c r="P1534" s="133"/>
      <c r="Q1534" s="854"/>
    </row>
    <row r="1535" spans="5:17">
      <c r="E1535" s="17"/>
      <c r="F1535" s="10"/>
      <c r="G1535" s="10"/>
      <c r="H1535" s="17"/>
      <c r="I1535" s="343"/>
      <c r="J1535" s="17"/>
      <c r="K1535" s="10"/>
      <c r="L1535" s="847"/>
      <c r="M1535" s="852"/>
      <c r="N1535" s="143"/>
      <c r="O1535" s="853"/>
      <c r="P1535" s="133"/>
      <c r="Q1535" s="854"/>
    </row>
    <row r="1536" spans="5:17">
      <c r="E1536" s="17"/>
      <c r="F1536" s="10"/>
      <c r="G1536" s="10"/>
      <c r="H1536" s="17"/>
      <c r="I1536" s="343"/>
      <c r="J1536" s="17"/>
      <c r="K1536" s="10"/>
      <c r="L1536" s="847"/>
      <c r="M1536" s="852"/>
      <c r="N1536" s="143"/>
      <c r="O1536" s="853"/>
      <c r="P1536" s="133"/>
      <c r="Q1536" s="854"/>
    </row>
    <row r="1537" spans="5:17">
      <c r="E1537" s="17"/>
      <c r="F1537" s="10"/>
      <c r="G1537" s="10"/>
      <c r="H1537" s="17"/>
      <c r="I1537" s="343"/>
      <c r="J1537" s="17"/>
      <c r="K1537" s="10"/>
      <c r="L1537" s="847"/>
      <c r="M1537" s="852"/>
      <c r="N1537" s="143"/>
      <c r="O1537" s="853"/>
      <c r="P1537" s="133"/>
      <c r="Q1537" s="854"/>
    </row>
    <row r="1538" spans="5:17">
      <c r="E1538" s="17"/>
      <c r="F1538" s="10"/>
      <c r="G1538" s="10"/>
      <c r="H1538" s="17"/>
      <c r="I1538" s="343"/>
      <c r="J1538" s="17"/>
      <c r="K1538" s="10"/>
      <c r="L1538" s="847"/>
      <c r="M1538" s="852"/>
      <c r="N1538" s="143"/>
      <c r="O1538" s="853"/>
      <c r="P1538" s="133"/>
      <c r="Q1538" s="854"/>
    </row>
    <row r="1539" spans="5:17">
      <c r="E1539" s="17"/>
      <c r="F1539" s="10"/>
      <c r="G1539" s="10"/>
      <c r="H1539" s="17"/>
      <c r="I1539" s="343"/>
      <c r="J1539" s="17"/>
      <c r="K1539" s="10"/>
      <c r="L1539" s="847"/>
      <c r="M1539" s="852"/>
      <c r="N1539" s="143"/>
      <c r="O1539" s="853"/>
      <c r="P1539" s="133"/>
      <c r="Q1539" s="854"/>
    </row>
    <row r="1540" spans="5:17">
      <c r="E1540" s="17"/>
      <c r="F1540" s="10"/>
      <c r="G1540" s="10"/>
      <c r="H1540" s="17"/>
      <c r="I1540" s="343"/>
      <c r="J1540" s="17"/>
      <c r="K1540" s="10"/>
      <c r="L1540" s="847"/>
      <c r="M1540" s="852"/>
      <c r="N1540" s="143"/>
      <c r="O1540" s="853"/>
      <c r="P1540" s="133"/>
      <c r="Q1540" s="854"/>
    </row>
    <row r="1541" spans="5:17">
      <c r="E1541" s="17"/>
      <c r="F1541" s="10"/>
      <c r="G1541" s="10"/>
      <c r="H1541" s="17"/>
      <c r="I1541" s="343"/>
      <c r="J1541" s="17"/>
      <c r="K1541" s="10"/>
      <c r="L1541" s="847"/>
      <c r="M1541" s="852"/>
      <c r="N1541" s="143"/>
      <c r="O1541" s="853"/>
      <c r="P1541" s="133"/>
      <c r="Q1541" s="854"/>
    </row>
    <row r="1542" spans="5:17">
      <c r="E1542" s="17"/>
      <c r="F1542" s="10"/>
      <c r="G1542" s="10"/>
      <c r="H1542" s="17"/>
      <c r="I1542" s="343"/>
      <c r="J1542" s="17"/>
      <c r="K1542" s="10"/>
      <c r="L1542" s="847"/>
      <c r="M1542" s="852"/>
      <c r="N1542" s="143"/>
      <c r="O1542" s="853"/>
      <c r="P1542" s="133"/>
      <c r="Q1542" s="854"/>
    </row>
    <row r="1543" spans="5:17">
      <c r="E1543" s="17"/>
      <c r="F1543" s="10"/>
      <c r="G1543" s="10"/>
      <c r="H1543" s="17"/>
      <c r="I1543" s="343"/>
      <c r="J1543" s="17"/>
      <c r="K1543" s="10"/>
      <c r="L1543" s="847"/>
      <c r="M1543" s="852"/>
      <c r="N1543" s="143"/>
      <c r="O1543" s="853"/>
      <c r="P1543" s="133"/>
      <c r="Q1543" s="854"/>
    </row>
    <row r="1544" spans="5:17">
      <c r="E1544" s="17"/>
      <c r="F1544" s="10"/>
      <c r="G1544" s="10"/>
      <c r="H1544" s="17"/>
      <c r="I1544" s="343"/>
      <c r="J1544" s="17"/>
      <c r="K1544" s="10"/>
      <c r="L1544" s="847"/>
      <c r="M1544" s="852"/>
      <c r="N1544" s="143"/>
      <c r="O1544" s="853"/>
      <c r="P1544" s="133"/>
      <c r="Q1544" s="854"/>
    </row>
    <row r="1545" spans="5:17">
      <c r="E1545" s="17"/>
      <c r="F1545" s="10"/>
      <c r="G1545" s="10"/>
      <c r="H1545" s="17"/>
      <c r="I1545" s="343"/>
      <c r="J1545" s="17"/>
      <c r="K1545" s="10"/>
      <c r="L1545" s="847"/>
      <c r="M1545" s="852"/>
      <c r="N1545" s="143"/>
      <c r="O1545" s="853"/>
      <c r="P1545" s="133"/>
      <c r="Q1545" s="854"/>
    </row>
    <row r="1546" spans="5:17">
      <c r="E1546" s="17"/>
      <c r="F1546" s="10"/>
      <c r="G1546" s="10"/>
      <c r="H1546" s="17"/>
      <c r="I1546" s="343"/>
      <c r="J1546" s="17"/>
      <c r="K1546" s="10"/>
      <c r="L1546" s="847"/>
      <c r="M1546" s="852"/>
      <c r="N1546" s="143"/>
      <c r="O1546" s="853"/>
      <c r="P1546" s="133"/>
      <c r="Q1546" s="854"/>
    </row>
    <row r="1547" spans="5:17">
      <c r="E1547" s="17"/>
      <c r="F1547" s="10"/>
      <c r="G1547" s="10"/>
      <c r="H1547" s="17"/>
      <c r="I1547" s="343"/>
      <c r="J1547" s="17"/>
      <c r="K1547" s="10"/>
      <c r="L1547" s="847"/>
      <c r="M1547" s="852"/>
      <c r="N1547" s="143"/>
      <c r="O1547" s="853"/>
      <c r="P1547" s="133"/>
      <c r="Q1547" s="854"/>
    </row>
    <row r="1548" spans="5:17">
      <c r="E1548" s="17"/>
      <c r="F1548" s="10"/>
      <c r="G1548" s="10"/>
      <c r="H1548" s="17"/>
      <c r="I1548" s="343"/>
      <c r="J1548" s="17"/>
      <c r="K1548" s="10"/>
      <c r="L1548" s="847"/>
      <c r="M1548" s="852"/>
      <c r="N1548" s="143"/>
      <c r="O1548" s="853"/>
      <c r="P1548" s="133"/>
      <c r="Q1548" s="854"/>
    </row>
    <row r="1549" spans="5:17">
      <c r="E1549" s="17"/>
      <c r="F1549" s="10"/>
      <c r="G1549" s="10"/>
      <c r="H1549" s="17"/>
      <c r="I1549" s="343"/>
      <c r="J1549" s="17"/>
      <c r="K1549" s="10"/>
      <c r="L1549" s="847"/>
      <c r="M1549" s="852"/>
      <c r="N1549" s="143"/>
      <c r="O1549" s="853"/>
      <c r="P1549" s="133"/>
      <c r="Q1549" s="854"/>
    </row>
    <row r="1550" spans="5:17">
      <c r="E1550" s="17"/>
      <c r="F1550" s="10"/>
      <c r="G1550" s="10"/>
      <c r="H1550" s="17"/>
      <c r="I1550" s="343"/>
      <c r="J1550" s="17"/>
      <c r="K1550" s="10"/>
      <c r="L1550" s="847"/>
      <c r="M1550" s="852"/>
      <c r="N1550" s="143"/>
      <c r="O1550" s="853"/>
      <c r="P1550" s="133"/>
      <c r="Q1550" s="854"/>
    </row>
    <row r="1551" spans="5:17">
      <c r="E1551" s="17"/>
      <c r="F1551" s="10"/>
      <c r="G1551" s="10"/>
      <c r="H1551" s="17"/>
      <c r="I1551" s="343"/>
      <c r="J1551" s="17"/>
      <c r="K1551" s="10"/>
      <c r="L1551" s="847"/>
      <c r="M1551" s="852"/>
      <c r="N1551" s="143"/>
      <c r="O1551" s="853"/>
      <c r="P1551" s="133"/>
      <c r="Q1551" s="854"/>
    </row>
    <row r="1552" spans="5:17">
      <c r="E1552" s="17"/>
      <c r="F1552" s="10"/>
      <c r="G1552" s="10"/>
      <c r="H1552" s="17"/>
      <c r="I1552" s="343"/>
      <c r="J1552" s="17"/>
      <c r="K1552" s="10"/>
      <c r="L1552" s="847"/>
      <c r="M1552" s="852"/>
      <c r="N1552" s="143"/>
      <c r="O1552" s="853"/>
      <c r="P1552" s="133"/>
      <c r="Q1552" s="854"/>
    </row>
    <row r="1553" spans="5:17">
      <c r="E1553" s="17"/>
      <c r="F1553" s="10"/>
      <c r="G1553" s="10"/>
      <c r="H1553" s="17"/>
      <c r="I1553" s="343"/>
      <c r="J1553" s="17"/>
      <c r="K1553" s="10"/>
      <c r="L1553" s="847"/>
      <c r="M1553" s="852"/>
      <c r="N1553" s="143"/>
      <c r="O1553" s="853"/>
      <c r="P1553" s="133"/>
      <c r="Q1553" s="854"/>
    </row>
    <row r="1554" spans="5:17">
      <c r="E1554" s="17"/>
      <c r="F1554" s="10"/>
      <c r="G1554" s="10"/>
      <c r="H1554" s="17"/>
      <c r="I1554" s="343"/>
      <c r="J1554" s="17"/>
      <c r="K1554" s="10"/>
      <c r="L1554" s="847"/>
      <c r="M1554" s="852"/>
      <c r="N1554" s="143"/>
      <c r="O1554" s="853"/>
      <c r="P1554" s="133"/>
      <c r="Q1554" s="854"/>
    </row>
    <row r="1555" spans="5:17">
      <c r="E1555" s="17"/>
      <c r="F1555" s="10"/>
      <c r="G1555" s="10"/>
      <c r="H1555" s="17"/>
      <c r="I1555" s="343"/>
      <c r="J1555" s="17"/>
      <c r="K1555" s="10"/>
      <c r="L1555" s="847"/>
      <c r="M1555" s="852"/>
      <c r="N1555" s="143"/>
      <c r="O1555" s="853"/>
      <c r="P1555" s="133"/>
      <c r="Q1555" s="854"/>
    </row>
    <row r="1556" spans="5:17">
      <c r="E1556" s="17"/>
      <c r="F1556" s="10"/>
      <c r="G1556" s="10"/>
      <c r="H1556" s="17"/>
      <c r="I1556" s="343"/>
      <c r="J1556" s="17"/>
      <c r="K1556" s="10"/>
      <c r="L1556" s="847"/>
      <c r="M1556" s="852"/>
      <c r="N1556" s="143"/>
      <c r="O1556" s="853"/>
      <c r="P1556" s="133"/>
      <c r="Q1556" s="854"/>
    </row>
    <row r="1557" spans="5:17">
      <c r="E1557" s="17"/>
      <c r="F1557" s="10"/>
      <c r="G1557" s="10"/>
      <c r="H1557" s="17"/>
      <c r="I1557" s="343"/>
      <c r="J1557" s="17"/>
      <c r="K1557" s="10"/>
      <c r="L1557" s="847"/>
      <c r="M1557" s="852"/>
      <c r="N1557" s="143"/>
      <c r="O1557" s="853"/>
      <c r="P1557" s="133"/>
      <c r="Q1557" s="854"/>
    </row>
    <row r="1558" spans="5:17">
      <c r="E1558" s="17"/>
      <c r="F1558" s="10"/>
      <c r="G1558" s="10"/>
      <c r="H1558" s="17"/>
      <c r="I1558" s="343"/>
      <c r="J1558" s="17"/>
      <c r="K1558" s="10"/>
      <c r="L1558" s="847"/>
      <c r="M1558" s="852"/>
      <c r="N1558" s="143"/>
      <c r="O1558" s="853"/>
      <c r="P1558" s="133"/>
      <c r="Q1558" s="854"/>
    </row>
    <row r="1559" spans="5:17">
      <c r="E1559" s="17"/>
      <c r="F1559" s="10"/>
      <c r="G1559" s="10"/>
      <c r="H1559" s="17"/>
      <c r="I1559" s="343"/>
      <c r="J1559" s="17"/>
      <c r="K1559" s="10"/>
      <c r="L1559" s="847"/>
      <c r="M1559" s="852"/>
      <c r="N1559" s="143"/>
      <c r="O1559" s="853"/>
      <c r="P1559" s="133"/>
      <c r="Q1559" s="854"/>
    </row>
    <row r="1560" spans="5:17">
      <c r="E1560" s="17"/>
      <c r="F1560" s="10"/>
      <c r="G1560" s="10"/>
      <c r="H1560" s="17"/>
      <c r="I1560" s="343"/>
      <c r="J1560" s="17"/>
      <c r="K1560" s="10"/>
      <c r="L1560" s="847"/>
      <c r="M1560" s="852"/>
      <c r="N1560" s="143"/>
      <c r="O1560" s="853"/>
      <c r="P1560" s="133"/>
      <c r="Q1560" s="854"/>
    </row>
    <row r="1561" spans="5:17">
      <c r="E1561" s="17"/>
      <c r="F1561" s="10"/>
      <c r="G1561" s="10"/>
      <c r="H1561" s="17"/>
      <c r="I1561" s="343"/>
      <c r="J1561" s="17"/>
      <c r="K1561" s="10"/>
      <c r="L1561" s="847"/>
      <c r="M1561" s="852"/>
      <c r="N1561" s="143"/>
      <c r="O1561" s="853"/>
      <c r="P1561" s="133"/>
      <c r="Q1561" s="854"/>
    </row>
    <row r="1562" spans="5:17">
      <c r="E1562" s="17"/>
      <c r="F1562" s="10"/>
      <c r="G1562" s="10"/>
      <c r="H1562" s="17"/>
      <c r="I1562" s="343"/>
      <c r="J1562" s="17"/>
      <c r="K1562" s="10"/>
      <c r="L1562" s="847"/>
      <c r="M1562" s="852"/>
      <c r="N1562" s="143"/>
      <c r="O1562" s="853"/>
      <c r="P1562" s="133"/>
      <c r="Q1562" s="854"/>
    </row>
    <row r="1563" spans="5:17">
      <c r="E1563" s="17"/>
      <c r="F1563" s="10"/>
      <c r="G1563" s="10"/>
      <c r="H1563" s="17"/>
      <c r="I1563" s="343"/>
      <c r="J1563" s="17"/>
      <c r="K1563" s="10"/>
      <c r="L1563" s="847"/>
      <c r="M1563" s="852"/>
      <c r="N1563" s="143"/>
      <c r="O1563" s="853"/>
      <c r="P1563" s="133"/>
      <c r="Q1563" s="854"/>
    </row>
    <row r="1564" spans="5:17">
      <c r="E1564" s="17"/>
      <c r="F1564" s="10"/>
      <c r="G1564" s="10"/>
      <c r="H1564" s="17"/>
      <c r="I1564" s="343"/>
      <c r="J1564" s="17"/>
      <c r="K1564" s="10"/>
      <c r="L1564" s="847"/>
      <c r="M1564" s="852"/>
      <c r="N1564" s="143"/>
      <c r="O1564" s="853"/>
      <c r="P1564" s="133"/>
      <c r="Q1564" s="854"/>
    </row>
    <row r="1565" spans="5:17">
      <c r="E1565" s="17"/>
      <c r="F1565" s="10"/>
      <c r="G1565" s="10"/>
      <c r="H1565" s="17"/>
      <c r="I1565" s="343"/>
      <c r="J1565" s="17"/>
      <c r="K1565" s="10"/>
      <c r="L1565" s="847"/>
      <c r="M1565" s="852"/>
      <c r="N1565" s="143"/>
      <c r="O1565" s="853"/>
      <c r="P1565" s="133"/>
      <c r="Q1565" s="854"/>
    </row>
    <row r="1566" spans="5:17">
      <c r="E1566" s="17"/>
      <c r="F1566" s="10"/>
      <c r="G1566" s="10"/>
      <c r="H1566" s="17"/>
      <c r="I1566" s="343"/>
      <c r="J1566" s="17"/>
      <c r="K1566" s="10"/>
      <c r="L1566" s="847"/>
      <c r="M1566" s="852"/>
      <c r="N1566" s="143"/>
      <c r="O1566" s="853"/>
      <c r="P1566" s="133"/>
      <c r="Q1566" s="854"/>
    </row>
    <row r="1567" spans="5:17">
      <c r="E1567" s="17"/>
      <c r="F1567" s="10"/>
      <c r="G1567" s="10"/>
      <c r="H1567" s="17"/>
      <c r="I1567" s="343"/>
      <c r="J1567" s="17"/>
      <c r="K1567" s="10"/>
      <c r="L1567" s="847"/>
      <c r="M1567" s="852"/>
      <c r="N1567" s="143"/>
      <c r="O1567" s="853"/>
      <c r="P1567" s="133"/>
      <c r="Q1567" s="854"/>
    </row>
    <row r="1568" spans="5:17">
      <c r="E1568" s="17"/>
      <c r="F1568" s="10"/>
      <c r="G1568" s="10"/>
      <c r="H1568" s="17"/>
      <c r="I1568" s="343"/>
      <c r="J1568" s="17"/>
      <c r="K1568" s="10"/>
      <c r="L1568" s="847"/>
      <c r="M1568" s="852"/>
      <c r="N1568" s="143"/>
      <c r="O1568" s="853"/>
      <c r="P1568" s="133"/>
      <c r="Q1568" s="854"/>
    </row>
    <row r="1569" spans="5:17">
      <c r="E1569" s="17"/>
      <c r="F1569" s="10"/>
      <c r="G1569" s="10"/>
      <c r="H1569" s="17"/>
      <c r="I1569" s="343"/>
      <c r="J1569" s="17"/>
      <c r="K1569" s="10"/>
      <c r="L1569" s="847"/>
      <c r="M1569" s="852"/>
      <c r="N1569" s="143"/>
      <c r="O1569" s="853"/>
      <c r="P1569" s="133"/>
      <c r="Q1569" s="854"/>
    </row>
    <row r="1570" spans="5:17">
      <c r="E1570" s="17"/>
      <c r="F1570" s="10"/>
      <c r="G1570" s="10"/>
      <c r="H1570" s="17"/>
      <c r="I1570" s="343"/>
      <c r="J1570" s="17"/>
      <c r="K1570" s="10"/>
      <c r="L1570" s="847"/>
      <c r="M1570" s="852"/>
      <c r="N1570" s="143"/>
      <c r="O1570" s="853"/>
      <c r="P1570" s="133"/>
      <c r="Q1570" s="854"/>
    </row>
    <row r="1571" spans="5:17">
      <c r="E1571" s="17"/>
      <c r="F1571" s="10"/>
      <c r="G1571" s="10"/>
      <c r="H1571" s="17"/>
      <c r="I1571" s="343"/>
      <c r="J1571" s="17"/>
      <c r="K1571" s="10"/>
      <c r="L1571" s="847"/>
      <c r="M1571" s="852"/>
      <c r="N1571" s="143"/>
      <c r="O1571" s="853"/>
      <c r="P1571" s="133"/>
      <c r="Q1571" s="854"/>
    </row>
    <row r="1572" spans="5:17">
      <c r="E1572" s="17"/>
      <c r="F1572" s="10"/>
      <c r="G1572" s="10"/>
      <c r="H1572" s="17"/>
      <c r="I1572" s="343"/>
      <c r="J1572" s="17"/>
      <c r="K1572" s="10"/>
      <c r="L1572" s="847"/>
      <c r="M1572" s="852"/>
      <c r="N1572" s="143"/>
      <c r="O1572" s="853"/>
      <c r="P1572" s="133"/>
      <c r="Q1572" s="854"/>
    </row>
    <row r="1573" spans="5:17">
      <c r="E1573" s="17"/>
      <c r="F1573" s="10"/>
      <c r="G1573" s="10"/>
      <c r="H1573" s="17"/>
      <c r="I1573" s="343"/>
      <c r="J1573" s="17"/>
      <c r="K1573" s="10"/>
      <c r="L1573" s="847"/>
      <c r="M1573" s="852"/>
      <c r="N1573" s="143"/>
      <c r="O1573" s="853"/>
      <c r="P1573" s="133"/>
      <c r="Q1573" s="854"/>
    </row>
    <row r="1574" spans="5:17">
      <c r="E1574" s="17"/>
      <c r="F1574" s="10"/>
      <c r="G1574" s="10"/>
      <c r="H1574" s="17"/>
      <c r="I1574" s="343"/>
      <c r="J1574" s="17"/>
      <c r="K1574" s="10"/>
      <c r="L1574" s="847"/>
      <c r="M1574" s="852"/>
      <c r="N1574" s="143"/>
      <c r="O1574" s="853"/>
      <c r="P1574" s="133"/>
      <c r="Q1574" s="854"/>
    </row>
    <row r="1575" spans="5:17">
      <c r="E1575" s="17"/>
      <c r="F1575" s="10"/>
      <c r="G1575" s="10"/>
      <c r="H1575" s="17"/>
      <c r="I1575" s="343"/>
      <c r="J1575" s="17"/>
      <c r="K1575" s="10"/>
      <c r="L1575" s="847"/>
      <c r="M1575" s="852"/>
      <c r="N1575" s="143"/>
      <c r="O1575" s="853"/>
      <c r="P1575" s="133"/>
      <c r="Q1575" s="854"/>
    </row>
    <row r="1576" spans="5:17">
      <c r="E1576" s="17"/>
      <c r="F1576" s="10"/>
      <c r="G1576" s="10"/>
      <c r="H1576" s="17"/>
      <c r="I1576" s="343"/>
      <c r="J1576" s="17"/>
      <c r="K1576" s="10"/>
      <c r="L1576" s="847"/>
      <c r="M1576" s="852"/>
      <c r="N1576" s="143"/>
      <c r="O1576" s="853"/>
      <c r="P1576" s="133"/>
      <c r="Q1576" s="854"/>
    </row>
    <row r="1577" spans="5:17">
      <c r="E1577" s="17"/>
      <c r="F1577" s="10"/>
      <c r="G1577" s="10"/>
      <c r="H1577" s="17"/>
      <c r="I1577" s="343"/>
      <c r="J1577" s="17"/>
      <c r="K1577" s="10"/>
      <c r="L1577" s="847"/>
      <c r="M1577" s="852"/>
      <c r="N1577" s="143"/>
      <c r="O1577" s="853"/>
      <c r="P1577" s="133"/>
      <c r="Q1577" s="854"/>
    </row>
    <row r="1578" spans="5:17">
      <c r="E1578" s="17"/>
      <c r="F1578" s="10"/>
      <c r="G1578" s="10"/>
      <c r="H1578" s="17"/>
      <c r="I1578" s="343"/>
      <c r="J1578" s="17"/>
      <c r="K1578" s="10"/>
      <c r="L1578" s="847"/>
      <c r="M1578" s="852"/>
      <c r="N1578" s="143"/>
      <c r="O1578" s="853"/>
      <c r="P1578" s="133"/>
      <c r="Q1578" s="854"/>
    </row>
    <row r="1579" spans="5:17">
      <c r="E1579" s="17"/>
      <c r="F1579" s="10"/>
      <c r="G1579" s="10"/>
      <c r="H1579" s="17"/>
      <c r="I1579" s="343"/>
      <c r="J1579" s="17"/>
      <c r="K1579" s="10"/>
      <c r="L1579" s="847"/>
      <c r="M1579" s="852"/>
      <c r="N1579" s="143"/>
      <c r="O1579" s="853"/>
      <c r="P1579" s="133"/>
      <c r="Q1579" s="854"/>
    </row>
    <row r="1580" spans="5:17">
      <c r="E1580" s="17"/>
      <c r="F1580" s="10"/>
      <c r="G1580" s="10"/>
      <c r="H1580" s="17"/>
      <c r="I1580" s="343"/>
      <c r="J1580" s="17"/>
      <c r="K1580" s="10"/>
      <c r="L1580" s="847"/>
      <c r="M1580" s="852"/>
      <c r="N1580" s="143"/>
      <c r="O1580" s="853"/>
      <c r="P1580" s="133"/>
      <c r="Q1580" s="854"/>
    </row>
    <row r="1581" spans="5:17">
      <c r="E1581" s="17"/>
      <c r="F1581" s="10"/>
      <c r="G1581" s="10"/>
      <c r="H1581" s="17"/>
      <c r="I1581" s="343"/>
      <c r="J1581" s="17"/>
      <c r="K1581" s="10"/>
      <c r="L1581" s="847"/>
      <c r="M1581" s="852"/>
      <c r="N1581" s="143"/>
      <c r="O1581" s="853"/>
      <c r="P1581" s="133"/>
      <c r="Q1581" s="854"/>
    </row>
    <row r="1582" spans="5:17">
      <c r="E1582" s="17"/>
      <c r="F1582" s="10"/>
      <c r="G1582" s="10"/>
      <c r="H1582" s="17"/>
      <c r="I1582" s="343"/>
      <c r="J1582" s="17"/>
      <c r="K1582" s="10"/>
      <c r="L1582" s="847"/>
      <c r="M1582" s="852"/>
      <c r="N1582" s="143"/>
      <c r="O1582" s="853"/>
      <c r="P1582" s="133"/>
      <c r="Q1582" s="854"/>
    </row>
    <row r="1583" spans="5:17">
      <c r="E1583" s="17"/>
      <c r="F1583" s="10"/>
      <c r="G1583" s="10"/>
      <c r="H1583" s="17"/>
      <c r="I1583" s="343"/>
      <c r="J1583" s="17"/>
      <c r="K1583" s="10"/>
      <c r="L1583" s="847"/>
      <c r="M1583" s="852"/>
      <c r="N1583" s="143"/>
      <c r="O1583" s="853"/>
      <c r="P1583" s="133"/>
      <c r="Q1583" s="854"/>
    </row>
    <row r="1584" spans="5:17">
      <c r="E1584" s="17"/>
      <c r="F1584" s="10"/>
      <c r="G1584" s="10"/>
      <c r="H1584" s="17"/>
      <c r="I1584" s="343"/>
      <c r="J1584" s="17"/>
      <c r="K1584" s="10"/>
      <c r="L1584" s="847"/>
      <c r="M1584" s="852"/>
      <c r="N1584" s="143"/>
      <c r="O1584" s="853"/>
      <c r="P1584" s="133"/>
      <c r="Q1584" s="854"/>
    </row>
    <row r="1585" spans="5:17">
      <c r="E1585" s="17"/>
      <c r="F1585" s="10"/>
      <c r="G1585" s="10"/>
      <c r="H1585" s="17"/>
      <c r="I1585" s="343"/>
      <c r="J1585" s="17"/>
      <c r="K1585" s="10"/>
      <c r="L1585" s="847"/>
      <c r="M1585" s="852"/>
      <c r="N1585" s="143"/>
      <c r="O1585" s="853"/>
      <c r="P1585" s="133"/>
      <c r="Q1585" s="854"/>
    </row>
    <row r="1586" spans="5:17">
      <c r="E1586" s="17"/>
      <c r="F1586" s="10"/>
      <c r="G1586" s="10"/>
      <c r="H1586" s="17"/>
      <c r="I1586" s="343"/>
      <c r="J1586" s="17"/>
      <c r="K1586" s="10"/>
      <c r="L1586" s="847"/>
      <c r="M1586" s="852"/>
      <c r="N1586" s="143"/>
      <c r="O1586" s="853"/>
      <c r="P1586" s="133"/>
      <c r="Q1586" s="854"/>
    </row>
    <row r="1587" spans="5:17">
      <c r="E1587" s="17"/>
      <c r="F1587" s="10"/>
      <c r="G1587" s="10"/>
      <c r="H1587" s="17"/>
      <c r="I1587" s="343"/>
      <c r="J1587" s="17"/>
      <c r="K1587" s="10"/>
      <c r="L1587" s="847"/>
      <c r="M1587" s="852"/>
      <c r="N1587" s="143"/>
      <c r="O1587" s="853"/>
      <c r="P1587" s="133"/>
      <c r="Q1587" s="854"/>
    </row>
    <row r="1588" spans="5:17">
      <c r="E1588" s="17"/>
      <c r="F1588" s="10"/>
      <c r="G1588" s="10"/>
      <c r="H1588" s="17"/>
      <c r="I1588" s="343"/>
      <c r="J1588" s="17"/>
      <c r="K1588" s="10"/>
      <c r="L1588" s="847"/>
      <c r="M1588" s="852"/>
      <c r="N1588" s="143"/>
      <c r="O1588" s="853"/>
      <c r="P1588" s="133"/>
      <c r="Q1588" s="854"/>
    </row>
    <row r="1589" spans="5:17">
      <c r="E1589" s="17"/>
      <c r="F1589" s="10"/>
      <c r="G1589" s="10"/>
      <c r="H1589" s="17"/>
      <c r="I1589" s="343"/>
      <c r="J1589" s="17"/>
      <c r="K1589" s="10"/>
      <c r="L1589" s="847"/>
      <c r="M1589" s="852"/>
      <c r="N1589" s="143"/>
      <c r="O1589" s="853"/>
      <c r="P1589" s="133"/>
      <c r="Q1589" s="854"/>
    </row>
    <row r="1590" spans="5:17">
      <c r="E1590" s="17"/>
      <c r="F1590" s="10"/>
      <c r="G1590" s="10"/>
      <c r="H1590" s="17"/>
      <c r="I1590" s="343"/>
      <c r="J1590" s="17"/>
      <c r="K1590" s="10"/>
      <c r="L1590" s="847"/>
      <c r="M1590" s="852"/>
      <c r="N1590" s="143"/>
      <c r="O1590" s="853"/>
      <c r="P1590" s="133"/>
      <c r="Q1590" s="854"/>
    </row>
    <row r="1591" spans="5:17">
      <c r="E1591" s="17"/>
      <c r="F1591" s="10"/>
      <c r="G1591" s="10"/>
      <c r="H1591" s="17"/>
      <c r="I1591" s="343"/>
      <c r="J1591" s="17"/>
      <c r="K1591" s="10"/>
      <c r="L1591" s="847"/>
      <c r="M1591" s="852"/>
      <c r="N1591" s="143"/>
      <c r="O1591" s="853"/>
      <c r="P1591" s="133"/>
      <c r="Q1591" s="854"/>
    </row>
    <row r="1592" spans="5:17">
      <c r="E1592" s="17"/>
      <c r="F1592" s="10"/>
      <c r="G1592" s="10"/>
      <c r="H1592" s="17"/>
      <c r="I1592" s="343"/>
      <c r="J1592" s="17"/>
      <c r="K1592" s="10"/>
      <c r="L1592" s="847"/>
      <c r="M1592" s="852"/>
      <c r="N1592" s="143"/>
      <c r="O1592" s="853"/>
      <c r="P1592" s="133"/>
      <c r="Q1592" s="854"/>
    </row>
    <row r="1593" spans="5:17">
      <c r="E1593" s="17"/>
      <c r="F1593" s="10"/>
      <c r="G1593" s="10"/>
      <c r="H1593" s="17"/>
      <c r="I1593" s="343"/>
      <c r="J1593" s="17"/>
      <c r="K1593" s="10"/>
      <c r="L1593" s="847"/>
      <c r="M1593" s="852"/>
      <c r="N1593" s="143"/>
      <c r="O1593" s="853"/>
      <c r="P1593" s="133"/>
      <c r="Q1593" s="854"/>
    </row>
    <row r="1594" spans="5:17">
      <c r="E1594" s="17"/>
      <c r="F1594" s="10"/>
      <c r="G1594" s="10"/>
      <c r="H1594" s="17"/>
      <c r="I1594" s="343"/>
      <c r="J1594" s="17"/>
      <c r="K1594" s="10"/>
      <c r="L1594" s="847"/>
      <c r="M1594" s="852"/>
      <c r="N1594" s="143"/>
      <c r="O1594" s="853"/>
      <c r="P1594" s="133"/>
      <c r="Q1594" s="854"/>
    </row>
    <row r="1595" spans="5:17">
      <c r="E1595" s="17"/>
      <c r="F1595" s="10"/>
      <c r="G1595" s="10"/>
      <c r="H1595" s="17"/>
      <c r="I1595" s="343"/>
      <c r="J1595" s="17"/>
      <c r="K1595" s="10"/>
      <c r="L1595" s="847"/>
      <c r="M1595" s="852"/>
      <c r="N1595" s="143"/>
      <c r="O1595" s="853"/>
      <c r="P1595" s="133"/>
      <c r="Q1595" s="854"/>
    </row>
    <row r="1596" spans="5:17">
      <c r="E1596" s="17"/>
      <c r="F1596" s="10"/>
      <c r="G1596" s="10"/>
      <c r="H1596" s="17"/>
      <c r="I1596" s="343"/>
      <c r="J1596" s="17"/>
      <c r="K1596" s="10"/>
      <c r="L1596" s="847"/>
      <c r="M1596" s="852"/>
      <c r="N1596" s="143"/>
      <c r="O1596" s="853"/>
      <c r="P1596" s="133"/>
      <c r="Q1596" s="854"/>
    </row>
    <row r="1597" spans="5:17">
      <c r="E1597" s="17"/>
      <c r="F1597" s="10"/>
      <c r="G1597" s="10"/>
      <c r="H1597" s="17"/>
      <c r="I1597" s="343"/>
      <c r="J1597" s="17"/>
      <c r="K1597" s="10"/>
      <c r="L1597" s="847"/>
      <c r="M1597" s="852"/>
      <c r="N1597" s="143"/>
      <c r="O1597" s="853"/>
      <c r="P1597" s="133"/>
      <c r="Q1597" s="854"/>
    </row>
    <row r="1598" spans="5:17">
      <c r="E1598" s="17"/>
      <c r="F1598" s="10"/>
      <c r="G1598" s="10"/>
      <c r="H1598" s="17"/>
      <c r="I1598" s="343"/>
      <c r="J1598" s="17"/>
      <c r="K1598" s="10"/>
      <c r="L1598" s="847"/>
      <c r="M1598" s="852"/>
      <c r="N1598" s="143"/>
      <c r="O1598" s="853"/>
      <c r="P1598" s="133"/>
      <c r="Q1598" s="854"/>
    </row>
    <row r="1599" spans="5:17">
      <c r="E1599" s="17"/>
      <c r="F1599" s="10"/>
      <c r="G1599" s="10"/>
      <c r="H1599" s="17"/>
      <c r="I1599" s="343"/>
      <c r="J1599" s="17"/>
      <c r="K1599" s="10"/>
      <c r="L1599" s="847"/>
      <c r="M1599" s="852"/>
      <c r="N1599" s="143"/>
      <c r="O1599" s="853"/>
      <c r="P1599" s="133"/>
      <c r="Q1599" s="854"/>
    </row>
    <row r="1600" spans="5:17">
      <c r="E1600" s="17"/>
      <c r="F1600" s="10"/>
      <c r="G1600" s="10"/>
      <c r="H1600" s="17"/>
      <c r="I1600" s="343"/>
      <c r="J1600" s="17"/>
      <c r="K1600" s="10"/>
      <c r="L1600" s="847"/>
      <c r="M1600" s="852"/>
      <c r="N1600" s="143"/>
      <c r="O1600" s="853"/>
      <c r="P1600" s="133"/>
      <c r="Q1600" s="854"/>
    </row>
    <row r="1601" spans="5:17">
      <c r="E1601" s="17"/>
      <c r="F1601" s="10"/>
      <c r="G1601" s="10"/>
      <c r="H1601" s="17"/>
      <c r="I1601" s="343"/>
      <c r="J1601" s="17"/>
      <c r="K1601" s="10"/>
      <c r="L1601" s="847"/>
      <c r="M1601" s="852"/>
      <c r="N1601" s="143"/>
      <c r="O1601" s="853"/>
      <c r="P1601" s="133"/>
      <c r="Q1601" s="854"/>
    </row>
    <row r="1602" spans="5:17">
      <c r="E1602" s="17"/>
      <c r="F1602" s="10"/>
      <c r="G1602" s="10"/>
      <c r="H1602" s="17"/>
      <c r="I1602" s="343"/>
      <c r="J1602" s="17"/>
      <c r="K1602" s="10"/>
      <c r="L1602" s="847"/>
      <c r="M1602" s="852"/>
      <c r="N1602" s="143"/>
      <c r="O1602" s="853"/>
      <c r="P1602" s="133"/>
      <c r="Q1602" s="854"/>
    </row>
    <row r="1603" spans="5:17">
      <c r="E1603" s="17"/>
      <c r="F1603" s="10"/>
      <c r="G1603" s="10"/>
      <c r="H1603" s="17"/>
      <c r="I1603" s="343"/>
      <c r="J1603" s="17"/>
      <c r="K1603" s="10"/>
      <c r="L1603" s="847"/>
      <c r="M1603" s="852"/>
      <c r="N1603" s="143"/>
      <c r="O1603" s="853"/>
      <c r="P1603" s="133"/>
      <c r="Q1603" s="854"/>
    </row>
    <row r="1604" spans="5:17">
      <c r="E1604" s="17"/>
      <c r="F1604" s="10"/>
      <c r="G1604" s="10"/>
      <c r="H1604" s="17"/>
      <c r="I1604" s="343"/>
      <c r="J1604" s="17"/>
      <c r="K1604" s="10"/>
      <c r="L1604" s="847"/>
      <c r="M1604" s="852"/>
      <c r="N1604" s="143"/>
      <c r="O1604" s="853"/>
      <c r="P1604" s="133"/>
      <c r="Q1604" s="854"/>
    </row>
    <row r="1605" spans="5:17">
      <c r="E1605" s="17"/>
      <c r="F1605" s="10"/>
      <c r="G1605" s="10"/>
      <c r="H1605" s="17"/>
      <c r="I1605" s="343"/>
      <c r="J1605" s="17"/>
      <c r="K1605" s="10"/>
      <c r="L1605" s="847"/>
      <c r="M1605" s="852"/>
      <c r="N1605" s="143"/>
      <c r="O1605" s="853"/>
      <c r="P1605" s="133"/>
      <c r="Q1605" s="854"/>
    </row>
    <row r="1606" spans="5:17">
      <c r="E1606" s="17"/>
      <c r="F1606" s="10"/>
      <c r="G1606" s="10"/>
      <c r="H1606" s="17"/>
      <c r="I1606" s="343"/>
      <c r="J1606" s="17"/>
      <c r="K1606" s="10"/>
      <c r="L1606" s="847"/>
      <c r="M1606" s="852"/>
      <c r="N1606" s="143"/>
      <c r="O1606" s="853"/>
      <c r="P1606" s="133"/>
      <c r="Q1606" s="854"/>
    </row>
    <row r="1607" spans="5:17">
      <c r="E1607" s="17"/>
      <c r="F1607" s="10"/>
      <c r="G1607" s="10"/>
      <c r="H1607" s="17"/>
      <c r="I1607" s="343"/>
      <c r="J1607" s="17"/>
      <c r="K1607" s="10"/>
      <c r="L1607" s="847"/>
      <c r="M1607" s="852"/>
      <c r="N1607" s="143"/>
      <c r="O1607" s="853"/>
      <c r="P1607" s="133"/>
      <c r="Q1607" s="854"/>
    </row>
    <row r="1608" spans="5:17">
      <c r="E1608" s="17"/>
      <c r="F1608" s="10"/>
      <c r="G1608" s="10"/>
      <c r="H1608" s="17"/>
      <c r="I1608" s="343"/>
      <c r="J1608" s="17"/>
      <c r="K1608" s="10"/>
      <c r="L1608" s="847"/>
      <c r="M1608" s="852"/>
      <c r="N1608" s="143"/>
      <c r="O1608" s="853"/>
      <c r="P1608" s="133"/>
      <c r="Q1608" s="854"/>
    </row>
    <row r="1609" spans="5:17">
      <c r="E1609" s="17"/>
      <c r="F1609" s="10"/>
      <c r="G1609" s="10"/>
      <c r="H1609" s="17"/>
      <c r="I1609" s="343"/>
      <c r="J1609" s="17"/>
      <c r="K1609" s="10"/>
      <c r="L1609" s="847"/>
      <c r="M1609" s="852"/>
      <c r="N1609" s="143"/>
      <c r="O1609" s="853"/>
      <c r="P1609" s="133"/>
      <c r="Q1609" s="854"/>
    </row>
    <row r="1610" spans="5:17">
      <c r="E1610" s="17"/>
      <c r="F1610" s="10"/>
      <c r="G1610" s="10"/>
      <c r="H1610" s="17"/>
      <c r="I1610" s="343"/>
      <c r="J1610" s="17"/>
      <c r="K1610" s="10"/>
      <c r="L1610" s="847"/>
      <c r="M1610" s="852"/>
      <c r="N1610" s="143"/>
      <c r="O1610" s="853"/>
      <c r="P1610" s="133"/>
      <c r="Q1610" s="854"/>
    </row>
    <row r="1611" spans="5:17">
      <c r="E1611" s="17"/>
      <c r="F1611" s="10"/>
      <c r="G1611" s="10"/>
      <c r="H1611" s="17"/>
      <c r="I1611" s="343"/>
      <c r="J1611" s="17"/>
      <c r="K1611" s="10"/>
      <c r="L1611" s="847"/>
      <c r="M1611" s="852"/>
      <c r="N1611" s="143"/>
      <c r="O1611" s="853"/>
      <c r="P1611" s="133"/>
      <c r="Q1611" s="854"/>
    </row>
    <row r="1612" spans="5:17">
      <c r="E1612" s="17"/>
      <c r="F1612" s="10"/>
      <c r="G1612" s="10"/>
      <c r="H1612" s="17"/>
      <c r="I1612" s="343"/>
      <c r="J1612" s="17"/>
      <c r="K1612" s="10"/>
      <c r="L1612" s="847"/>
      <c r="M1612" s="852"/>
      <c r="N1612" s="143"/>
      <c r="O1612" s="853"/>
      <c r="P1612" s="133"/>
      <c r="Q1612" s="854"/>
    </row>
    <row r="1613" spans="5:17">
      <c r="E1613" s="17"/>
      <c r="F1613" s="10"/>
      <c r="G1613" s="10"/>
      <c r="H1613" s="17"/>
      <c r="I1613" s="343"/>
      <c r="J1613" s="17"/>
      <c r="K1613" s="10"/>
      <c r="L1613" s="847"/>
      <c r="M1613" s="852"/>
      <c r="N1613" s="143"/>
      <c r="O1613" s="853"/>
      <c r="P1613" s="133"/>
      <c r="Q1613" s="854"/>
    </row>
    <row r="1614" spans="5:17">
      <c r="E1614" s="17"/>
      <c r="F1614" s="10"/>
      <c r="G1614" s="10"/>
      <c r="H1614" s="17"/>
      <c r="I1614" s="343"/>
      <c r="J1614" s="17"/>
      <c r="K1614" s="10"/>
      <c r="L1614" s="847"/>
      <c r="M1614" s="852"/>
      <c r="N1614" s="143"/>
      <c r="O1614" s="853"/>
      <c r="P1614" s="133"/>
      <c r="Q1614" s="854"/>
    </row>
    <row r="1615" spans="5:17">
      <c r="E1615" s="17"/>
      <c r="F1615" s="10"/>
      <c r="G1615" s="10"/>
      <c r="H1615" s="17"/>
      <c r="I1615" s="343"/>
      <c r="J1615" s="17"/>
      <c r="K1615" s="10"/>
      <c r="L1615" s="847"/>
      <c r="M1615" s="852"/>
      <c r="N1615" s="143"/>
      <c r="O1615" s="853"/>
      <c r="P1615" s="133"/>
      <c r="Q1615" s="854"/>
    </row>
    <row r="1616" spans="5:17">
      <c r="E1616" s="17"/>
      <c r="F1616" s="10"/>
      <c r="G1616" s="10"/>
      <c r="H1616" s="17"/>
      <c r="I1616" s="343"/>
      <c r="J1616" s="17"/>
      <c r="K1616" s="10"/>
      <c r="L1616" s="847"/>
      <c r="M1616" s="852"/>
      <c r="N1616" s="143"/>
      <c r="O1616" s="853"/>
      <c r="P1616" s="133"/>
      <c r="Q1616" s="854"/>
    </row>
    <row r="1617" spans="5:17">
      <c r="E1617" s="17"/>
      <c r="F1617" s="10"/>
      <c r="G1617" s="10"/>
      <c r="H1617" s="17"/>
      <c r="I1617" s="343"/>
      <c r="J1617" s="17"/>
      <c r="K1617" s="10"/>
      <c r="L1617" s="847"/>
      <c r="M1617" s="852"/>
      <c r="N1617" s="143"/>
      <c r="O1617" s="853"/>
      <c r="P1617" s="133"/>
      <c r="Q1617" s="854"/>
    </row>
    <row r="1618" spans="5:17">
      <c r="E1618" s="17"/>
      <c r="F1618" s="10"/>
      <c r="G1618" s="10"/>
      <c r="H1618" s="17"/>
      <c r="I1618" s="343"/>
      <c r="J1618" s="17"/>
      <c r="K1618" s="10"/>
      <c r="L1618" s="847"/>
      <c r="M1618" s="852"/>
      <c r="N1618" s="143"/>
      <c r="O1618" s="853"/>
      <c r="P1618" s="133"/>
      <c r="Q1618" s="854"/>
    </row>
    <row r="1619" spans="5:17">
      <c r="E1619" s="17"/>
      <c r="F1619" s="10"/>
      <c r="G1619" s="10"/>
      <c r="H1619" s="17"/>
      <c r="I1619" s="343"/>
      <c r="J1619" s="17"/>
      <c r="K1619" s="10"/>
      <c r="L1619" s="847"/>
      <c r="M1619" s="852"/>
      <c r="N1619" s="143"/>
      <c r="O1619" s="853"/>
      <c r="P1619" s="133"/>
      <c r="Q1619" s="854"/>
    </row>
    <row r="1620" spans="5:17">
      <c r="E1620" s="17"/>
      <c r="F1620" s="10"/>
      <c r="G1620" s="10"/>
      <c r="H1620" s="17"/>
      <c r="I1620" s="343"/>
      <c r="J1620" s="17"/>
      <c r="K1620" s="10"/>
      <c r="L1620" s="847"/>
      <c r="M1620" s="852"/>
      <c r="N1620" s="143"/>
      <c r="O1620" s="853"/>
      <c r="P1620" s="133"/>
      <c r="Q1620" s="854"/>
    </row>
    <row r="1621" spans="5:17">
      <c r="E1621" s="17"/>
      <c r="F1621" s="10"/>
      <c r="G1621" s="10"/>
      <c r="H1621" s="17"/>
      <c r="I1621" s="343"/>
      <c r="J1621" s="17"/>
      <c r="K1621" s="10"/>
      <c r="L1621" s="847"/>
      <c r="M1621" s="852"/>
      <c r="N1621" s="143"/>
      <c r="O1621" s="853"/>
      <c r="P1621" s="133"/>
      <c r="Q1621" s="854"/>
    </row>
    <row r="1622" spans="5:17">
      <c r="E1622" s="17"/>
      <c r="F1622" s="10"/>
      <c r="G1622" s="10"/>
      <c r="H1622" s="17"/>
      <c r="I1622" s="343"/>
      <c r="J1622" s="17"/>
      <c r="K1622" s="10"/>
      <c r="L1622" s="847"/>
      <c r="M1622" s="852"/>
      <c r="N1622" s="143"/>
      <c r="O1622" s="853"/>
      <c r="P1622" s="133"/>
      <c r="Q1622" s="854"/>
    </row>
    <row r="1623" spans="5:17">
      <c r="E1623" s="17"/>
      <c r="F1623" s="10"/>
      <c r="G1623" s="10"/>
      <c r="H1623" s="17"/>
      <c r="I1623" s="343"/>
      <c r="J1623" s="17"/>
      <c r="K1623" s="10"/>
      <c r="L1623" s="847"/>
      <c r="M1623" s="852"/>
      <c r="N1623" s="143"/>
      <c r="O1623" s="853"/>
      <c r="P1623" s="133"/>
      <c r="Q1623" s="854"/>
    </row>
    <row r="1624" spans="5:17">
      <c r="E1624" s="17"/>
      <c r="F1624" s="10"/>
      <c r="G1624" s="10"/>
      <c r="H1624" s="17"/>
      <c r="I1624" s="343"/>
      <c r="J1624" s="17"/>
      <c r="K1624" s="10"/>
      <c r="L1624" s="847"/>
      <c r="M1624" s="852"/>
      <c r="N1624" s="143"/>
      <c r="O1624" s="853"/>
      <c r="P1624" s="133"/>
      <c r="Q1624" s="854"/>
    </row>
    <row r="1625" spans="5:17">
      <c r="E1625" s="17"/>
      <c r="F1625" s="10"/>
      <c r="G1625" s="10"/>
      <c r="H1625" s="17"/>
      <c r="I1625" s="343"/>
      <c r="J1625" s="17"/>
      <c r="K1625" s="10"/>
      <c r="L1625" s="847"/>
      <c r="M1625" s="852"/>
      <c r="N1625" s="143"/>
      <c r="O1625" s="853"/>
      <c r="P1625" s="133"/>
      <c r="Q1625" s="854"/>
    </row>
    <row r="1626" spans="5:17">
      <c r="E1626" s="17"/>
      <c r="F1626" s="10"/>
      <c r="G1626" s="10"/>
      <c r="H1626" s="17"/>
      <c r="I1626" s="343"/>
      <c r="J1626" s="17"/>
      <c r="K1626" s="10"/>
      <c r="L1626" s="847"/>
      <c r="M1626" s="852"/>
      <c r="N1626" s="143"/>
      <c r="O1626" s="853"/>
      <c r="P1626" s="133"/>
      <c r="Q1626" s="854"/>
    </row>
    <row r="1627" spans="5:17">
      <c r="E1627" s="17"/>
      <c r="F1627" s="10"/>
      <c r="G1627" s="10"/>
      <c r="H1627" s="17"/>
      <c r="I1627" s="343"/>
      <c r="J1627" s="17"/>
      <c r="K1627" s="10"/>
      <c r="L1627" s="847"/>
      <c r="M1627" s="852"/>
      <c r="N1627" s="143"/>
      <c r="O1627" s="853"/>
      <c r="P1627" s="133"/>
      <c r="Q1627" s="854"/>
    </row>
    <row r="1628" spans="5:17">
      <c r="E1628" s="17"/>
      <c r="F1628" s="10"/>
      <c r="G1628" s="10"/>
      <c r="H1628" s="17"/>
      <c r="I1628" s="343"/>
      <c r="J1628" s="17"/>
      <c r="K1628" s="10"/>
      <c r="L1628" s="847"/>
      <c r="M1628" s="852"/>
      <c r="N1628" s="143"/>
      <c r="O1628" s="853"/>
      <c r="P1628" s="133"/>
      <c r="Q1628" s="854"/>
    </row>
    <row r="1629" spans="5:17">
      <c r="E1629" s="17"/>
      <c r="F1629" s="10"/>
      <c r="G1629" s="10"/>
      <c r="H1629" s="17"/>
      <c r="I1629" s="343"/>
      <c r="J1629" s="17"/>
      <c r="K1629" s="10"/>
      <c r="L1629" s="847"/>
      <c r="M1629" s="852"/>
      <c r="N1629" s="143"/>
      <c r="O1629" s="853"/>
      <c r="P1629" s="133"/>
      <c r="Q1629" s="854"/>
    </row>
    <row r="1630" spans="5:17">
      <c r="E1630" s="17"/>
      <c r="F1630" s="10"/>
      <c r="G1630" s="10"/>
      <c r="H1630" s="17"/>
      <c r="I1630" s="343"/>
      <c r="J1630" s="17"/>
      <c r="K1630" s="10"/>
      <c r="L1630" s="847"/>
      <c r="M1630" s="852"/>
      <c r="N1630" s="143"/>
      <c r="O1630" s="853"/>
      <c r="P1630" s="133"/>
      <c r="Q1630" s="854"/>
    </row>
    <row r="1631" spans="5:17">
      <c r="E1631" s="17"/>
      <c r="F1631" s="10"/>
      <c r="G1631" s="10"/>
      <c r="H1631" s="17"/>
      <c r="I1631" s="343"/>
      <c r="J1631" s="17"/>
      <c r="K1631" s="10"/>
      <c r="L1631" s="847"/>
      <c r="M1631" s="852"/>
      <c r="N1631" s="143"/>
      <c r="O1631" s="853"/>
      <c r="P1631" s="133"/>
      <c r="Q1631" s="854"/>
    </row>
    <row r="1632" spans="5:17">
      <c r="E1632" s="17"/>
      <c r="F1632" s="10"/>
      <c r="G1632" s="10"/>
      <c r="H1632" s="17"/>
      <c r="I1632" s="343"/>
      <c r="J1632" s="17"/>
      <c r="K1632" s="10"/>
      <c r="L1632" s="847"/>
      <c r="M1632" s="852"/>
      <c r="N1632" s="143"/>
      <c r="O1632" s="853"/>
      <c r="P1632" s="133"/>
      <c r="Q1632" s="854"/>
    </row>
    <row r="1633" spans="5:17">
      <c r="E1633" s="17"/>
      <c r="F1633" s="10"/>
      <c r="G1633" s="10"/>
      <c r="H1633" s="17"/>
      <c r="I1633" s="343"/>
      <c r="J1633" s="17"/>
      <c r="K1633" s="10"/>
      <c r="L1633" s="847"/>
      <c r="M1633" s="852"/>
      <c r="N1633" s="143"/>
      <c r="O1633" s="853"/>
      <c r="P1633" s="133"/>
      <c r="Q1633" s="854"/>
    </row>
    <row r="1634" spans="5:17">
      <c r="E1634" s="17"/>
      <c r="F1634" s="10"/>
      <c r="G1634" s="10"/>
      <c r="H1634" s="17"/>
      <c r="I1634" s="343"/>
      <c r="J1634" s="17"/>
      <c r="K1634" s="10"/>
      <c r="L1634" s="847"/>
      <c r="M1634" s="852"/>
      <c r="N1634" s="143"/>
      <c r="O1634" s="853"/>
      <c r="P1634" s="133"/>
      <c r="Q1634" s="854"/>
    </row>
    <row r="1635" spans="5:17">
      <c r="E1635" s="17"/>
      <c r="F1635" s="10"/>
      <c r="G1635" s="10"/>
      <c r="H1635" s="17"/>
      <c r="I1635" s="343"/>
      <c r="J1635" s="17"/>
      <c r="K1635" s="10"/>
      <c r="L1635" s="847"/>
      <c r="M1635" s="852"/>
      <c r="N1635" s="143"/>
      <c r="O1635" s="853"/>
      <c r="P1635" s="133"/>
      <c r="Q1635" s="854"/>
    </row>
    <row r="1636" spans="5:17">
      <c r="E1636" s="17"/>
      <c r="F1636" s="10"/>
      <c r="G1636" s="10"/>
      <c r="H1636" s="17"/>
      <c r="I1636" s="343"/>
      <c r="J1636" s="17"/>
      <c r="K1636" s="10"/>
      <c r="L1636" s="847"/>
      <c r="M1636" s="852"/>
      <c r="N1636" s="143"/>
      <c r="O1636" s="853"/>
      <c r="P1636" s="133"/>
      <c r="Q1636" s="854"/>
    </row>
    <row r="1637" spans="5:17">
      <c r="E1637" s="17"/>
      <c r="F1637" s="10"/>
      <c r="G1637" s="10"/>
      <c r="H1637" s="17"/>
      <c r="I1637" s="343"/>
      <c r="J1637" s="17"/>
      <c r="K1637" s="10"/>
      <c r="L1637" s="847"/>
      <c r="M1637" s="852"/>
      <c r="N1637" s="143"/>
      <c r="O1637" s="853"/>
      <c r="P1637" s="133"/>
      <c r="Q1637" s="854"/>
    </row>
    <row r="1638" spans="5:17">
      <c r="E1638" s="17"/>
      <c r="F1638" s="10"/>
      <c r="G1638" s="10"/>
      <c r="H1638" s="17"/>
      <c r="I1638" s="343"/>
      <c r="J1638" s="17"/>
      <c r="K1638" s="10"/>
      <c r="L1638" s="847"/>
      <c r="M1638" s="852"/>
      <c r="N1638" s="143"/>
      <c r="O1638" s="853"/>
      <c r="P1638" s="133"/>
      <c r="Q1638" s="854"/>
    </row>
    <row r="1639" spans="5:17">
      <c r="E1639" s="17"/>
      <c r="F1639" s="10"/>
      <c r="G1639" s="10"/>
      <c r="H1639" s="17"/>
      <c r="I1639" s="343"/>
      <c r="J1639" s="17"/>
      <c r="K1639" s="10"/>
      <c r="L1639" s="847"/>
      <c r="M1639" s="852"/>
      <c r="N1639" s="143"/>
      <c r="O1639" s="853"/>
      <c r="P1639" s="133"/>
      <c r="Q1639" s="854"/>
    </row>
    <row r="1640" spans="5:17">
      <c r="E1640" s="17"/>
      <c r="F1640" s="10"/>
      <c r="G1640" s="10"/>
      <c r="H1640" s="17"/>
      <c r="I1640" s="343"/>
      <c r="J1640" s="17"/>
      <c r="K1640" s="10"/>
      <c r="L1640" s="847"/>
      <c r="M1640" s="852"/>
      <c r="N1640" s="143"/>
      <c r="O1640" s="853"/>
      <c r="P1640" s="133"/>
      <c r="Q1640" s="854"/>
    </row>
    <row r="1641" spans="5:17">
      <c r="E1641" s="17"/>
      <c r="F1641" s="10"/>
      <c r="G1641" s="10"/>
      <c r="H1641" s="17"/>
      <c r="I1641" s="343"/>
      <c r="J1641" s="17"/>
      <c r="K1641" s="10"/>
      <c r="L1641" s="847"/>
      <c r="M1641" s="852"/>
      <c r="N1641" s="143"/>
      <c r="O1641" s="853"/>
      <c r="P1641" s="133"/>
      <c r="Q1641" s="854"/>
    </row>
    <row r="1642" spans="5:17">
      <c r="E1642" s="17"/>
      <c r="F1642" s="10"/>
      <c r="G1642" s="10"/>
      <c r="H1642" s="17"/>
      <c r="I1642" s="343"/>
      <c r="J1642" s="17"/>
      <c r="K1642" s="10"/>
      <c r="L1642" s="847"/>
      <c r="M1642" s="852"/>
      <c r="N1642" s="143"/>
      <c r="O1642" s="853"/>
      <c r="P1642" s="133"/>
      <c r="Q1642" s="854"/>
    </row>
    <row r="1643" spans="5:17">
      <c r="E1643" s="17"/>
      <c r="F1643" s="10"/>
      <c r="G1643" s="10"/>
      <c r="H1643" s="17"/>
      <c r="I1643" s="343"/>
      <c r="J1643" s="17"/>
      <c r="K1643" s="10"/>
      <c r="L1643" s="847"/>
      <c r="M1643" s="852"/>
      <c r="N1643" s="143"/>
      <c r="O1643" s="853"/>
      <c r="P1643" s="133"/>
      <c r="Q1643" s="854"/>
    </row>
    <row r="1644" spans="5:17">
      <c r="E1644" s="17"/>
      <c r="F1644" s="10"/>
      <c r="G1644" s="10"/>
      <c r="H1644" s="17"/>
      <c r="I1644" s="343"/>
      <c r="J1644" s="17"/>
      <c r="K1644" s="10"/>
      <c r="L1644" s="847"/>
      <c r="M1644" s="852"/>
      <c r="N1644" s="143"/>
      <c r="O1644" s="853"/>
      <c r="P1644" s="133"/>
      <c r="Q1644" s="854"/>
    </row>
    <row r="1645" spans="5:17">
      <c r="E1645" s="17"/>
      <c r="F1645" s="10"/>
      <c r="G1645" s="10"/>
      <c r="H1645" s="17"/>
      <c r="I1645" s="343"/>
      <c r="J1645" s="17"/>
      <c r="K1645" s="10"/>
      <c r="L1645" s="847"/>
      <c r="M1645" s="852"/>
      <c r="N1645" s="143"/>
      <c r="O1645" s="853"/>
      <c r="P1645" s="133"/>
      <c r="Q1645" s="854"/>
    </row>
    <row r="1646" spans="5:17">
      <c r="E1646" s="17"/>
      <c r="F1646" s="10"/>
      <c r="G1646" s="10"/>
      <c r="H1646" s="17"/>
      <c r="I1646" s="343"/>
      <c r="J1646" s="17"/>
      <c r="K1646" s="10"/>
      <c r="L1646" s="847"/>
      <c r="M1646" s="852"/>
      <c r="N1646" s="143"/>
      <c r="O1646" s="853"/>
      <c r="P1646" s="133"/>
      <c r="Q1646" s="854"/>
    </row>
    <row r="1647" spans="5:17">
      <c r="E1647" s="17"/>
      <c r="F1647" s="10"/>
      <c r="G1647" s="10"/>
      <c r="H1647" s="17"/>
      <c r="I1647" s="343"/>
      <c r="J1647" s="17"/>
      <c r="K1647" s="10"/>
      <c r="L1647" s="847"/>
      <c r="M1647" s="852"/>
      <c r="N1647" s="143"/>
      <c r="O1647" s="853"/>
      <c r="P1647" s="133"/>
      <c r="Q1647" s="854"/>
    </row>
    <row r="1648" spans="5:17">
      <c r="E1648" s="17"/>
      <c r="F1648" s="10"/>
      <c r="G1648" s="10"/>
      <c r="H1648" s="17"/>
      <c r="I1648" s="343"/>
      <c r="J1648" s="17"/>
      <c r="K1648" s="10"/>
      <c r="L1648" s="847"/>
      <c r="M1648" s="852"/>
      <c r="N1648" s="143"/>
      <c r="O1648" s="853"/>
      <c r="P1648" s="133"/>
      <c r="Q1648" s="854"/>
    </row>
    <row r="1649" spans="5:17">
      <c r="E1649" s="17"/>
      <c r="F1649" s="10"/>
      <c r="G1649" s="10"/>
      <c r="H1649" s="17"/>
      <c r="I1649" s="343"/>
      <c r="J1649" s="17"/>
      <c r="K1649" s="10"/>
      <c r="L1649" s="847"/>
      <c r="M1649" s="852"/>
      <c r="N1649" s="143"/>
      <c r="O1649" s="853"/>
      <c r="P1649" s="133"/>
      <c r="Q1649" s="854"/>
    </row>
    <row r="1650" spans="5:17">
      <c r="E1650" s="17"/>
      <c r="F1650" s="10"/>
      <c r="G1650" s="10"/>
      <c r="H1650" s="17"/>
      <c r="I1650" s="343"/>
      <c r="J1650" s="17"/>
      <c r="K1650" s="10"/>
      <c r="L1650" s="847"/>
      <c r="M1650" s="852"/>
      <c r="N1650" s="143"/>
      <c r="O1650" s="853"/>
      <c r="P1650" s="133"/>
      <c r="Q1650" s="854"/>
    </row>
    <row r="1651" spans="5:17">
      <c r="E1651" s="17"/>
      <c r="F1651" s="10"/>
      <c r="G1651" s="10"/>
      <c r="H1651" s="17"/>
      <c r="I1651" s="343"/>
      <c r="J1651" s="17"/>
      <c r="K1651" s="10"/>
      <c r="L1651" s="847"/>
      <c r="M1651" s="852"/>
      <c r="N1651" s="143"/>
      <c r="O1651" s="853"/>
      <c r="P1651" s="133"/>
      <c r="Q1651" s="854"/>
    </row>
    <row r="1652" spans="5:17">
      <c r="E1652" s="17"/>
      <c r="F1652" s="10"/>
      <c r="G1652" s="10"/>
      <c r="H1652" s="17"/>
      <c r="I1652" s="343"/>
      <c r="J1652" s="17"/>
      <c r="K1652" s="10"/>
      <c r="L1652" s="847"/>
      <c r="M1652" s="852"/>
      <c r="N1652" s="143"/>
      <c r="O1652" s="853"/>
      <c r="P1652" s="133"/>
      <c r="Q1652" s="854"/>
    </row>
    <row r="1653" spans="5:17">
      <c r="E1653" s="17"/>
      <c r="F1653" s="10"/>
      <c r="G1653" s="10"/>
      <c r="H1653" s="17"/>
      <c r="I1653" s="343"/>
      <c r="J1653" s="17"/>
      <c r="K1653" s="10"/>
      <c r="L1653" s="847"/>
      <c r="M1653" s="852"/>
      <c r="N1653" s="143"/>
      <c r="O1653" s="853"/>
      <c r="P1653" s="133"/>
      <c r="Q1653" s="854"/>
    </row>
    <row r="1654" spans="5:17">
      <c r="E1654" s="17"/>
      <c r="F1654" s="10"/>
      <c r="G1654" s="10"/>
      <c r="H1654" s="17"/>
      <c r="I1654" s="343"/>
      <c r="J1654" s="17"/>
      <c r="K1654" s="10"/>
      <c r="L1654" s="847"/>
      <c r="M1654" s="852"/>
      <c r="N1654" s="143"/>
      <c r="O1654" s="853"/>
      <c r="P1654" s="133"/>
      <c r="Q1654" s="854"/>
    </row>
    <row r="1655" spans="5:17">
      <c r="E1655" s="17"/>
      <c r="F1655" s="10"/>
      <c r="G1655" s="10"/>
      <c r="H1655" s="17"/>
      <c r="I1655" s="343"/>
      <c r="J1655" s="17"/>
      <c r="K1655" s="10"/>
      <c r="L1655" s="847"/>
      <c r="M1655" s="852"/>
      <c r="N1655" s="143"/>
      <c r="O1655" s="853"/>
      <c r="P1655" s="133"/>
      <c r="Q1655" s="854"/>
    </row>
    <row r="1656" spans="5:17">
      <c r="E1656" s="17"/>
      <c r="F1656" s="10"/>
      <c r="G1656" s="10"/>
      <c r="H1656" s="17"/>
      <c r="I1656" s="343"/>
      <c r="J1656" s="17"/>
      <c r="K1656" s="10"/>
      <c r="L1656" s="847"/>
      <c r="M1656" s="852"/>
      <c r="N1656" s="143"/>
      <c r="O1656" s="853"/>
      <c r="P1656" s="133"/>
      <c r="Q1656" s="854"/>
    </row>
    <row r="1657" spans="5:17">
      <c r="E1657" s="17"/>
      <c r="F1657" s="10"/>
      <c r="G1657" s="10"/>
      <c r="H1657" s="17"/>
      <c r="I1657" s="343"/>
      <c r="J1657" s="17"/>
      <c r="K1657" s="10"/>
      <c r="L1657" s="847"/>
      <c r="M1657" s="852"/>
      <c r="N1657" s="143"/>
      <c r="O1657" s="853"/>
      <c r="P1657" s="133"/>
      <c r="Q1657" s="854"/>
    </row>
    <row r="1658" spans="5:17">
      <c r="E1658" s="17"/>
      <c r="F1658" s="10"/>
      <c r="G1658" s="10"/>
      <c r="H1658" s="17"/>
      <c r="I1658" s="343"/>
      <c r="J1658" s="17"/>
      <c r="K1658" s="10"/>
      <c r="L1658" s="847"/>
      <c r="M1658" s="852"/>
      <c r="N1658" s="143"/>
      <c r="O1658" s="853"/>
      <c r="P1658" s="133"/>
      <c r="Q1658" s="854"/>
    </row>
    <row r="1659" spans="5:17">
      <c r="E1659" s="17"/>
      <c r="F1659" s="10"/>
      <c r="G1659" s="10"/>
      <c r="H1659" s="17"/>
      <c r="I1659" s="343"/>
      <c r="J1659" s="17"/>
      <c r="K1659" s="10"/>
      <c r="L1659" s="847"/>
      <c r="M1659" s="852"/>
      <c r="N1659" s="143"/>
      <c r="O1659" s="853"/>
      <c r="P1659" s="133"/>
      <c r="Q1659" s="854"/>
    </row>
    <row r="1660" spans="5:17">
      <c r="E1660" s="17"/>
      <c r="F1660" s="10"/>
      <c r="G1660" s="10"/>
      <c r="H1660" s="17"/>
      <c r="I1660" s="343"/>
      <c r="J1660" s="17"/>
      <c r="K1660" s="10"/>
      <c r="L1660" s="847"/>
      <c r="M1660" s="852"/>
      <c r="N1660" s="143"/>
      <c r="O1660" s="853"/>
      <c r="P1660" s="133"/>
      <c r="Q1660" s="854"/>
    </row>
    <row r="1661" spans="5:17">
      <c r="E1661" s="17"/>
      <c r="F1661" s="10"/>
      <c r="G1661" s="10"/>
      <c r="H1661" s="17"/>
      <c r="I1661" s="343"/>
      <c r="J1661" s="17"/>
      <c r="K1661" s="10"/>
      <c r="L1661" s="847"/>
      <c r="M1661" s="852"/>
      <c r="N1661" s="143"/>
      <c r="O1661" s="853"/>
      <c r="P1661" s="133"/>
      <c r="Q1661" s="854"/>
    </row>
    <row r="1662" spans="5:17">
      <c r="E1662" s="17"/>
      <c r="F1662" s="10"/>
      <c r="G1662" s="10"/>
      <c r="H1662" s="17"/>
      <c r="I1662" s="343"/>
      <c r="J1662" s="17"/>
      <c r="K1662" s="10"/>
      <c r="L1662" s="847"/>
      <c r="M1662" s="852"/>
      <c r="N1662" s="143"/>
      <c r="O1662" s="853"/>
      <c r="P1662" s="133"/>
      <c r="Q1662" s="854"/>
    </row>
    <row r="1663" spans="5:17">
      <c r="E1663" s="17"/>
      <c r="F1663" s="10"/>
      <c r="G1663" s="10"/>
      <c r="H1663" s="17"/>
      <c r="I1663" s="343"/>
      <c r="J1663" s="17"/>
      <c r="K1663" s="10"/>
      <c r="L1663" s="847"/>
      <c r="M1663" s="852"/>
      <c r="N1663" s="143"/>
      <c r="O1663" s="853"/>
      <c r="P1663" s="133"/>
      <c r="Q1663" s="854"/>
    </row>
    <row r="1664" spans="5:17">
      <c r="E1664" s="17"/>
      <c r="F1664" s="10"/>
      <c r="G1664" s="10"/>
      <c r="H1664" s="17"/>
      <c r="I1664" s="343"/>
      <c r="J1664" s="17"/>
      <c r="K1664" s="10"/>
      <c r="L1664" s="847"/>
      <c r="M1664" s="852"/>
      <c r="N1664" s="143"/>
      <c r="O1664" s="853"/>
      <c r="P1664" s="133"/>
      <c r="Q1664" s="854"/>
    </row>
    <row r="1665" spans="5:17">
      <c r="E1665" s="17"/>
      <c r="F1665" s="10"/>
      <c r="G1665" s="10"/>
      <c r="H1665" s="17"/>
      <c r="I1665" s="343"/>
      <c r="J1665" s="17"/>
      <c r="K1665" s="10"/>
      <c r="L1665" s="847"/>
      <c r="M1665" s="852"/>
      <c r="N1665" s="143"/>
      <c r="O1665" s="853"/>
      <c r="P1665" s="133"/>
      <c r="Q1665" s="854"/>
    </row>
    <row r="1666" spans="5:17">
      <c r="E1666" s="17"/>
      <c r="F1666" s="10"/>
      <c r="G1666" s="10"/>
      <c r="H1666" s="17"/>
      <c r="I1666" s="343"/>
      <c r="J1666" s="17"/>
      <c r="K1666" s="10"/>
      <c r="L1666" s="847"/>
      <c r="M1666" s="852"/>
      <c r="N1666" s="143"/>
      <c r="O1666" s="853"/>
      <c r="P1666" s="133"/>
      <c r="Q1666" s="854"/>
    </row>
    <row r="1667" spans="5:17">
      <c r="E1667" s="17"/>
      <c r="F1667" s="10"/>
      <c r="G1667" s="10"/>
      <c r="H1667" s="17"/>
      <c r="I1667" s="343"/>
      <c r="J1667" s="17"/>
      <c r="K1667" s="10"/>
      <c r="L1667" s="847"/>
      <c r="M1667" s="852"/>
      <c r="N1667" s="143"/>
      <c r="O1667" s="853"/>
      <c r="P1667" s="133"/>
      <c r="Q1667" s="854"/>
    </row>
    <row r="1668" spans="5:17">
      <c r="E1668" s="17"/>
      <c r="F1668" s="10"/>
      <c r="G1668" s="10"/>
      <c r="H1668" s="17"/>
      <c r="I1668" s="343"/>
      <c r="J1668" s="17"/>
      <c r="K1668" s="10"/>
      <c r="L1668" s="847"/>
      <c r="M1668" s="852"/>
      <c r="N1668" s="143"/>
      <c r="O1668" s="853"/>
      <c r="P1668" s="133"/>
      <c r="Q1668" s="854"/>
    </row>
    <row r="1669" spans="5:17">
      <c r="E1669" s="17"/>
      <c r="F1669" s="10"/>
      <c r="G1669" s="10"/>
      <c r="H1669" s="17"/>
      <c r="I1669" s="343"/>
      <c r="J1669" s="17"/>
      <c r="K1669" s="10"/>
      <c r="L1669" s="847"/>
      <c r="M1669" s="852"/>
      <c r="N1669" s="143"/>
      <c r="O1669" s="853"/>
      <c r="P1669" s="133"/>
      <c r="Q1669" s="854"/>
    </row>
    <row r="1670" spans="5:17">
      <c r="E1670" s="17"/>
      <c r="F1670" s="10"/>
      <c r="G1670" s="10"/>
      <c r="H1670" s="17"/>
      <c r="I1670" s="343"/>
      <c r="J1670" s="17"/>
      <c r="K1670" s="10"/>
      <c r="L1670" s="847"/>
      <c r="M1670" s="852"/>
      <c r="N1670" s="143"/>
      <c r="O1670" s="853"/>
      <c r="P1670" s="133"/>
      <c r="Q1670" s="854"/>
    </row>
    <row r="1671" spans="5:17">
      <c r="E1671" s="17"/>
      <c r="F1671" s="10"/>
      <c r="G1671" s="10"/>
      <c r="H1671" s="17"/>
      <c r="I1671" s="343"/>
      <c r="J1671" s="17"/>
      <c r="K1671" s="10"/>
      <c r="L1671" s="847"/>
      <c r="M1671" s="852"/>
      <c r="N1671" s="143"/>
      <c r="O1671" s="853"/>
      <c r="P1671" s="133"/>
      <c r="Q1671" s="854"/>
    </row>
    <row r="1672" spans="5:17">
      <c r="E1672" s="17"/>
      <c r="F1672" s="10"/>
      <c r="G1672" s="10"/>
      <c r="H1672" s="17"/>
      <c r="I1672" s="343"/>
      <c r="J1672" s="17"/>
      <c r="K1672" s="10"/>
      <c r="L1672" s="847"/>
      <c r="M1672" s="852"/>
      <c r="N1672" s="143"/>
      <c r="O1672" s="853"/>
      <c r="P1672" s="133"/>
      <c r="Q1672" s="854"/>
    </row>
    <row r="1673" spans="5:17">
      <c r="E1673" s="17"/>
      <c r="F1673" s="10"/>
      <c r="G1673" s="10"/>
      <c r="H1673" s="17"/>
      <c r="I1673" s="343"/>
      <c r="J1673" s="17"/>
      <c r="K1673" s="10"/>
      <c r="L1673" s="847"/>
      <c r="M1673" s="852"/>
      <c r="N1673" s="143"/>
      <c r="O1673" s="853"/>
      <c r="P1673" s="133"/>
      <c r="Q1673" s="854"/>
    </row>
    <row r="1674" spans="5:17">
      <c r="E1674" s="17"/>
      <c r="F1674" s="10"/>
      <c r="G1674" s="10"/>
      <c r="H1674" s="17"/>
      <c r="I1674" s="343"/>
      <c r="J1674" s="17"/>
      <c r="K1674" s="10"/>
      <c r="L1674" s="847"/>
      <c r="M1674" s="852"/>
      <c r="N1674" s="143"/>
      <c r="O1674" s="853"/>
      <c r="P1674" s="133"/>
      <c r="Q1674" s="854"/>
    </row>
    <row r="1675" spans="5:17">
      <c r="E1675" s="17"/>
      <c r="F1675" s="10"/>
      <c r="G1675" s="10"/>
      <c r="H1675" s="17"/>
      <c r="I1675" s="343"/>
      <c r="J1675" s="17"/>
      <c r="K1675" s="10"/>
      <c r="L1675" s="847"/>
      <c r="M1675" s="852"/>
      <c r="N1675" s="143"/>
      <c r="O1675" s="853"/>
      <c r="P1675" s="133"/>
      <c r="Q1675" s="854"/>
    </row>
    <row r="1676" spans="5:17">
      <c r="E1676" s="17"/>
      <c r="F1676" s="10"/>
      <c r="G1676" s="10"/>
      <c r="H1676" s="17"/>
      <c r="I1676" s="343"/>
      <c r="J1676" s="17"/>
      <c r="K1676" s="10"/>
      <c r="L1676" s="847"/>
      <c r="M1676" s="852"/>
      <c r="N1676" s="143"/>
      <c r="O1676" s="853"/>
      <c r="P1676" s="133"/>
      <c r="Q1676" s="854"/>
    </row>
    <row r="1677" spans="5:17">
      <c r="E1677" s="17"/>
      <c r="F1677" s="10"/>
      <c r="G1677" s="10"/>
      <c r="H1677" s="17"/>
      <c r="I1677" s="343"/>
      <c r="J1677" s="17"/>
      <c r="K1677" s="10"/>
      <c r="L1677" s="847"/>
      <c r="M1677" s="852"/>
      <c r="N1677" s="143"/>
      <c r="O1677" s="853"/>
      <c r="P1677" s="133"/>
      <c r="Q1677" s="854"/>
    </row>
    <row r="1678" spans="5:17">
      <c r="E1678" s="17"/>
      <c r="F1678" s="10"/>
      <c r="G1678" s="10"/>
      <c r="H1678" s="17"/>
      <c r="I1678" s="343"/>
      <c r="J1678" s="17"/>
      <c r="K1678" s="10"/>
      <c r="L1678" s="847"/>
      <c r="M1678" s="852"/>
      <c r="N1678" s="143"/>
      <c r="O1678" s="853"/>
      <c r="P1678" s="133"/>
      <c r="Q1678" s="854"/>
    </row>
    <row r="1679" spans="5:17">
      <c r="E1679" s="17"/>
      <c r="F1679" s="10"/>
      <c r="G1679" s="10"/>
      <c r="H1679" s="17"/>
      <c r="I1679" s="343"/>
      <c r="J1679" s="17"/>
      <c r="K1679" s="10"/>
      <c r="L1679" s="847"/>
      <c r="M1679" s="852"/>
      <c r="N1679" s="143"/>
      <c r="O1679" s="853"/>
      <c r="P1679" s="133"/>
      <c r="Q1679" s="854"/>
    </row>
    <row r="1680" spans="5:17">
      <c r="E1680" s="17"/>
      <c r="F1680" s="10"/>
      <c r="G1680" s="10"/>
      <c r="H1680" s="17"/>
      <c r="I1680" s="343"/>
      <c r="J1680" s="17"/>
      <c r="K1680" s="10"/>
      <c r="L1680" s="847"/>
      <c r="M1680" s="852"/>
      <c r="N1680" s="143"/>
      <c r="O1680" s="853"/>
      <c r="P1680" s="133"/>
      <c r="Q1680" s="854"/>
    </row>
    <row r="1681" spans="5:17">
      <c r="E1681" s="17"/>
      <c r="F1681" s="10"/>
      <c r="G1681" s="10"/>
      <c r="H1681" s="17"/>
      <c r="I1681" s="343"/>
      <c r="J1681" s="17"/>
      <c r="K1681" s="10"/>
      <c r="L1681" s="847"/>
      <c r="M1681" s="852"/>
      <c r="N1681" s="143"/>
      <c r="O1681" s="853"/>
      <c r="P1681" s="133"/>
      <c r="Q1681" s="854"/>
    </row>
    <row r="1682" spans="5:17">
      <c r="E1682" s="17"/>
      <c r="F1682" s="10"/>
      <c r="G1682" s="10"/>
      <c r="H1682" s="17"/>
      <c r="I1682" s="343"/>
      <c r="J1682" s="17"/>
      <c r="K1682" s="10"/>
      <c r="L1682" s="847"/>
      <c r="M1682" s="852"/>
      <c r="N1682" s="143"/>
      <c r="O1682" s="853"/>
      <c r="P1682" s="133"/>
      <c r="Q1682" s="854"/>
    </row>
    <row r="1683" spans="5:17">
      <c r="E1683" s="17"/>
      <c r="F1683" s="10"/>
      <c r="G1683" s="10"/>
      <c r="H1683" s="17"/>
      <c r="I1683" s="343"/>
      <c r="J1683" s="17"/>
      <c r="K1683" s="10"/>
      <c r="L1683" s="847"/>
      <c r="M1683" s="852"/>
      <c r="N1683" s="143"/>
      <c r="O1683" s="853"/>
      <c r="P1683" s="133"/>
      <c r="Q1683" s="854"/>
    </row>
    <row r="1684" spans="5:17">
      <c r="E1684" s="17"/>
      <c r="F1684" s="10"/>
      <c r="G1684" s="10"/>
      <c r="H1684" s="17"/>
      <c r="I1684" s="343"/>
      <c r="J1684" s="17"/>
      <c r="K1684" s="10"/>
      <c r="L1684" s="847"/>
      <c r="M1684" s="852"/>
      <c r="N1684" s="143"/>
      <c r="O1684" s="853"/>
      <c r="P1684" s="133"/>
      <c r="Q1684" s="854"/>
    </row>
    <row r="1685" spans="5:17">
      <c r="E1685" s="17"/>
      <c r="F1685" s="10"/>
      <c r="G1685" s="10"/>
      <c r="H1685" s="17"/>
      <c r="I1685" s="343"/>
      <c r="J1685" s="17"/>
      <c r="K1685" s="10"/>
      <c r="L1685" s="847"/>
      <c r="M1685" s="852"/>
      <c r="N1685" s="143"/>
      <c r="O1685" s="853"/>
      <c r="P1685" s="133"/>
      <c r="Q1685" s="854"/>
    </row>
    <row r="1686" spans="5:17">
      <c r="E1686" s="17"/>
      <c r="F1686" s="10"/>
      <c r="G1686" s="10"/>
      <c r="H1686" s="17"/>
      <c r="I1686" s="343"/>
      <c r="J1686" s="17"/>
      <c r="K1686" s="10"/>
      <c r="L1686" s="847"/>
      <c r="M1686" s="852"/>
      <c r="N1686" s="143"/>
      <c r="O1686" s="853"/>
      <c r="P1686" s="133"/>
      <c r="Q1686" s="854"/>
    </row>
    <row r="1687" spans="5:17">
      <c r="E1687" s="17"/>
      <c r="F1687" s="10"/>
      <c r="G1687" s="10"/>
      <c r="H1687" s="17"/>
      <c r="I1687" s="343"/>
      <c r="J1687" s="17"/>
      <c r="K1687" s="10"/>
      <c r="L1687" s="847"/>
      <c r="M1687" s="852"/>
      <c r="N1687" s="143"/>
      <c r="O1687" s="853"/>
      <c r="P1687" s="133"/>
      <c r="Q1687" s="854"/>
    </row>
    <row r="1688" spans="5:17">
      <c r="E1688" s="17"/>
      <c r="F1688" s="10"/>
      <c r="G1688" s="10"/>
      <c r="H1688" s="17"/>
      <c r="I1688" s="343"/>
      <c r="J1688" s="17"/>
      <c r="K1688" s="10"/>
      <c r="L1688" s="847"/>
      <c r="M1688" s="852"/>
      <c r="N1688" s="143"/>
      <c r="O1688" s="853"/>
      <c r="P1688" s="133"/>
      <c r="Q1688" s="854"/>
    </row>
    <row r="1689" spans="5:17">
      <c r="E1689" s="17"/>
      <c r="F1689" s="10"/>
      <c r="G1689" s="10"/>
      <c r="H1689" s="17"/>
      <c r="I1689" s="343"/>
      <c r="J1689" s="17"/>
      <c r="K1689" s="10"/>
      <c r="L1689" s="847"/>
      <c r="M1689" s="852"/>
      <c r="N1689" s="143"/>
      <c r="O1689" s="853"/>
      <c r="P1689" s="133"/>
      <c r="Q1689" s="854"/>
    </row>
    <row r="1690" spans="5:17">
      <c r="E1690" s="17"/>
      <c r="F1690" s="10"/>
      <c r="G1690" s="10"/>
      <c r="H1690" s="17"/>
      <c r="I1690" s="343"/>
      <c r="J1690" s="17"/>
      <c r="K1690" s="10"/>
      <c r="L1690" s="847"/>
      <c r="M1690" s="852"/>
      <c r="N1690" s="143"/>
      <c r="O1690" s="853"/>
      <c r="P1690" s="133"/>
      <c r="Q1690" s="854"/>
    </row>
    <row r="1691" spans="5:17">
      <c r="E1691" s="17"/>
      <c r="F1691" s="10"/>
      <c r="G1691" s="10"/>
      <c r="H1691" s="17"/>
      <c r="I1691" s="343"/>
      <c r="J1691" s="17"/>
      <c r="K1691" s="10"/>
      <c r="L1691" s="847"/>
      <c r="M1691" s="852"/>
      <c r="N1691" s="143"/>
      <c r="O1691" s="853"/>
      <c r="P1691" s="133"/>
      <c r="Q1691" s="854"/>
    </row>
    <row r="1692" spans="5:17">
      <c r="E1692" s="17"/>
      <c r="F1692" s="10"/>
      <c r="G1692" s="10"/>
      <c r="H1692" s="17"/>
      <c r="I1692" s="343"/>
      <c r="J1692" s="17"/>
      <c r="K1692" s="10"/>
      <c r="L1692" s="847"/>
      <c r="M1692" s="852"/>
      <c r="N1692" s="143"/>
      <c r="O1692" s="853"/>
      <c r="P1692" s="133"/>
      <c r="Q1692" s="854"/>
    </row>
    <row r="1693" spans="5:17">
      <c r="E1693" s="17"/>
      <c r="F1693" s="10"/>
      <c r="G1693" s="10"/>
      <c r="H1693" s="17"/>
      <c r="I1693" s="343"/>
      <c r="J1693" s="17"/>
      <c r="K1693" s="10"/>
      <c r="L1693" s="847"/>
      <c r="M1693" s="852"/>
      <c r="N1693" s="143"/>
      <c r="O1693" s="853"/>
      <c r="P1693" s="133"/>
      <c r="Q1693" s="854"/>
    </row>
    <row r="1694" spans="5:17">
      <c r="E1694" s="17"/>
      <c r="F1694" s="10"/>
      <c r="G1694" s="10"/>
      <c r="H1694" s="17"/>
      <c r="I1694" s="343"/>
      <c r="J1694" s="17"/>
      <c r="K1694" s="10"/>
      <c r="L1694" s="847"/>
      <c r="M1694" s="852"/>
      <c r="N1694" s="143"/>
      <c r="O1694" s="853"/>
      <c r="P1694" s="133"/>
      <c r="Q1694" s="854"/>
    </row>
    <row r="1695" spans="5:17">
      <c r="E1695" s="17"/>
      <c r="F1695" s="10"/>
      <c r="G1695" s="10"/>
      <c r="H1695" s="17"/>
      <c r="I1695" s="343"/>
      <c r="J1695" s="17"/>
      <c r="K1695" s="10"/>
      <c r="L1695" s="847"/>
      <c r="M1695" s="852"/>
      <c r="N1695" s="143"/>
      <c r="O1695" s="853"/>
      <c r="P1695" s="133"/>
      <c r="Q1695" s="854"/>
    </row>
    <row r="1696" spans="5:17">
      <c r="E1696" s="17"/>
      <c r="F1696" s="10"/>
      <c r="G1696" s="10"/>
      <c r="H1696" s="17"/>
      <c r="I1696" s="343"/>
      <c r="J1696" s="17"/>
      <c r="K1696" s="10"/>
      <c r="L1696" s="847"/>
      <c r="M1696" s="852"/>
      <c r="N1696" s="143"/>
      <c r="O1696" s="853"/>
      <c r="P1696" s="133"/>
      <c r="Q1696" s="854"/>
    </row>
    <row r="1697" spans="5:17">
      <c r="E1697" s="17"/>
      <c r="F1697" s="10"/>
      <c r="G1697" s="10"/>
      <c r="H1697" s="17"/>
      <c r="I1697" s="343"/>
      <c r="J1697" s="17"/>
      <c r="K1697" s="10"/>
      <c r="L1697" s="847"/>
      <c r="M1697" s="852"/>
      <c r="N1697" s="143"/>
      <c r="O1697" s="853"/>
      <c r="P1697" s="133"/>
      <c r="Q1697" s="854"/>
    </row>
    <row r="1698" spans="5:17">
      <c r="E1698" s="17"/>
      <c r="F1698" s="10"/>
      <c r="G1698" s="10"/>
      <c r="H1698" s="17"/>
      <c r="I1698" s="343"/>
      <c r="J1698" s="17"/>
      <c r="K1698" s="10"/>
      <c r="L1698" s="847"/>
      <c r="M1698" s="852"/>
      <c r="N1698" s="143"/>
      <c r="O1698" s="853"/>
      <c r="P1698" s="133"/>
      <c r="Q1698" s="854"/>
    </row>
    <row r="1699" spans="5:17">
      <c r="E1699" s="17"/>
      <c r="F1699" s="10"/>
      <c r="G1699" s="10"/>
      <c r="H1699" s="17"/>
      <c r="I1699" s="343"/>
      <c r="J1699" s="17"/>
      <c r="K1699" s="10"/>
      <c r="L1699" s="847"/>
      <c r="M1699" s="852"/>
      <c r="N1699" s="143"/>
      <c r="O1699" s="853"/>
      <c r="P1699" s="133"/>
      <c r="Q1699" s="854"/>
    </row>
    <row r="1700" spans="5:17">
      <c r="E1700" s="17"/>
      <c r="F1700" s="10"/>
      <c r="G1700" s="10"/>
      <c r="H1700" s="17"/>
      <c r="I1700" s="343"/>
      <c r="J1700" s="17"/>
      <c r="K1700" s="10"/>
      <c r="L1700" s="847"/>
      <c r="M1700" s="852"/>
      <c r="N1700" s="143"/>
      <c r="O1700" s="853"/>
      <c r="P1700" s="133"/>
      <c r="Q1700" s="854"/>
    </row>
    <row r="1701" spans="5:17">
      <c r="E1701" s="17"/>
      <c r="F1701" s="10"/>
      <c r="G1701" s="10"/>
      <c r="H1701" s="17"/>
      <c r="I1701" s="343"/>
      <c r="J1701" s="17"/>
      <c r="K1701" s="10"/>
      <c r="L1701" s="847"/>
      <c r="M1701" s="852"/>
      <c r="N1701" s="143"/>
      <c r="O1701" s="853"/>
      <c r="P1701" s="133"/>
      <c r="Q1701" s="854"/>
    </row>
    <row r="1702" spans="5:17">
      <c r="E1702" s="17"/>
      <c r="F1702" s="10"/>
      <c r="G1702" s="10"/>
      <c r="H1702" s="17"/>
      <c r="I1702" s="343"/>
      <c r="J1702" s="17"/>
      <c r="K1702" s="10"/>
      <c r="L1702" s="847"/>
      <c r="M1702" s="852"/>
      <c r="N1702" s="143"/>
      <c r="O1702" s="853"/>
      <c r="P1702" s="133"/>
      <c r="Q1702" s="854"/>
    </row>
    <row r="1703" spans="5:17">
      <c r="E1703" s="17"/>
      <c r="F1703" s="10"/>
      <c r="G1703" s="10"/>
      <c r="H1703" s="17"/>
      <c r="I1703" s="343"/>
      <c r="J1703" s="17"/>
      <c r="K1703" s="10"/>
      <c r="L1703" s="847"/>
      <c r="M1703" s="852"/>
      <c r="N1703" s="143"/>
      <c r="O1703" s="853"/>
      <c r="P1703" s="133"/>
      <c r="Q1703" s="854"/>
    </row>
    <row r="1704" spans="5:17">
      <c r="E1704" s="17"/>
      <c r="F1704" s="10"/>
      <c r="G1704" s="10"/>
      <c r="H1704" s="17"/>
      <c r="I1704" s="343"/>
      <c r="J1704" s="17"/>
      <c r="K1704" s="10"/>
      <c r="L1704" s="847"/>
      <c r="M1704" s="852"/>
      <c r="N1704" s="143"/>
      <c r="O1704" s="853"/>
      <c r="P1704" s="133"/>
      <c r="Q1704" s="854"/>
    </row>
    <row r="1705" spans="5:17">
      <c r="E1705" s="17"/>
      <c r="F1705" s="10"/>
      <c r="G1705" s="10"/>
      <c r="H1705" s="17"/>
      <c r="I1705" s="343"/>
      <c r="J1705" s="17"/>
      <c r="K1705" s="10"/>
      <c r="L1705" s="847"/>
      <c r="M1705" s="852"/>
      <c r="N1705" s="143"/>
      <c r="O1705" s="853"/>
      <c r="P1705" s="133"/>
      <c r="Q1705" s="854"/>
    </row>
    <row r="1706" spans="5:17">
      <c r="E1706" s="17"/>
      <c r="F1706" s="10"/>
      <c r="G1706" s="10"/>
      <c r="H1706" s="17"/>
      <c r="I1706" s="343"/>
      <c r="J1706" s="17"/>
      <c r="K1706" s="10"/>
      <c r="L1706" s="847"/>
      <c r="M1706" s="852"/>
      <c r="N1706" s="143"/>
      <c r="O1706" s="853"/>
      <c r="P1706" s="133"/>
      <c r="Q1706" s="854"/>
    </row>
    <row r="1707" spans="5:17">
      <c r="E1707" s="17"/>
      <c r="F1707" s="10"/>
      <c r="G1707" s="10"/>
      <c r="H1707" s="17"/>
      <c r="I1707" s="343"/>
      <c r="J1707" s="17"/>
      <c r="K1707" s="10"/>
      <c r="L1707" s="847"/>
      <c r="M1707" s="852"/>
      <c r="N1707" s="143"/>
      <c r="O1707" s="853"/>
      <c r="P1707" s="133"/>
      <c r="Q1707" s="854"/>
    </row>
    <row r="1708" spans="5:17">
      <c r="E1708" s="17"/>
      <c r="F1708" s="10"/>
      <c r="G1708" s="10"/>
      <c r="H1708" s="17"/>
      <c r="I1708" s="343"/>
      <c r="J1708" s="17"/>
      <c r="K1708" s="10"/>
      <c r="L1708" s="847"/>
      <c r="M1708" s="852"/>
      <c r="N1708" s="143"/>
      <c r="O1708" s="853"/>
      <c r="P1708" s="133"/>
      <c r="Q1708" s="854"/>
    </row>
    <row r="1709" spans="5:17">
      <c r="E1709" s="17"/>
      <c r="F1709" s="10"/>
      <c r="G1709" s="10"/>
      <c r="H1709" s="17"/>
      <c r="I1709" s="343"/>
      <c r="J1709" s="17"/>
      <c r="K1709" s="10"/>
      <c r="L1709" s="847"/>
      <c r="M1709" s="852"/>
      <c r="N1709" s="143"/>
      <c r="O1709" s="853"/>
      <c r="P1709" s="133"/>
      <c r="Q1709" s="854"/>
    </row>
    <row r="1710" spans="5:17">
      <c r="E1710" s="17"/>
      <c r="F1710" s="10"/>
      <c r="G1710" s="10"/>
      <c r="H1710" s="17"/>
      <c r="I1710" s="343"/>
      <c r="J1710" s="17"/>
      <c r="K1710" s="10"/>
      <c r="L1710" s="847"/>
      <c r="M1710" s="852"/>
      <c r="N1710" s="143"/>
      <c r="O1710" s="853"/>
      <c r="P1710" s="133"/>
      <c r="Q1710" s="854"/>
    </row>
    <row r="1711" spans="5:17">
      <c r="E1711" s="17"/>
      <c r="F1711" s="10"/>
      <c r="G1711" s="10"/>
      <c r="H1711" s="17"/>
      <c r="I1711" s="343"/>
      <c r="J1711" s="17"/>
      <c r="K1711" s="10"/>
      <c r="L1711" s="847"/>
      <c r="M1711" s="852"/>
      <c r="N1711" s="143"/>
      <c r="O1711" s="853"/>
      <c r="P1711" s="133"/>
      <c r="Q1711" s="854"/>
    </row>
    <row r="1712" spans="5:17">
      <c r="E1712" s="17"/>
      <c r="F1712" s="10"/>
      <c r="G1712" s="10"/>
      <c r="H1712" s="17"/>
      <c r="I1712" s="343"/>
      <c r="J1712" s="17"/>
      <c r="K1712" s="10"/>
      <c r="L1712" s="847"/>
      <c r="M1712" s="852"/>
      <c r="N1712" s="143"/>
      <c r="O1712" s="853"/>
      <c r="P1712" s="133"/>
      <c r="Q1712" s="854"/>
    </row>
    <row r="1713" spans="5:17">
      <c r="E1713" s="17"/>
      <c r="F1713" s="10"/>
      <c r="G1713" s="10"/>
      <c r="H1713" s="17"/>
      <c r="I1713" s="343"/>
      <c r="J1713" s="17"/>
      <c r="K1713" s="10"/>
      <c r="L1713" s="847"/>
      <c r="M1713" s="852"/>
      <c r="N1713" s="143"/>
      <c r="O1713" s="853"/>
      <c r="P1713" s="133"/>
      <c r="Q1713" s="854"/>
    </row>
    <row r="1714" spans="5:17">
      <c r="E1714" s="17"/>
      <c r="F1714" s="10"/>
      <c r="G1714" s="10"/>
      <c r="H1714" s="17"/>
      <c r="I1714" s="343"/>
      <c r="J1714" s="17"/>
      <c r="K1714" s="10"/>
      <c r="L1714" s="847"/>
      <c r="M1714" s="852"/>
      <c r="N1714" s="143"/>
      <c r="O1714" s="853"/>
      <c r="P1714" s="133"/>
      <c r="Q1714" s="854"/>
    </row>
    <row r="1715" spans="5:17">
      <c r="E1715" s="17"/>
      <c r="F1715" s="10"/>
      <c r="G1715" s="10"/>
      <c r="H1715" s="17"/>
      <c r="I1715" s="343"/>
      <c r="J1715" s="17"/>
      <c r="K1715" s="10"/>
      <c r="L1715" s="847"/>
      <c r="M1715" s="852"/>
      <c r="N1715" s="143"/>
      <c r="O1715" s="853"/>
      <c r="P1715" s="133"/>
      <c r="Q1715" s="854"/>
    </row>
    <row r="1716" spans="5:17">
      <c r="E1716" s="17"/>
      <c r="F1716" s="10"/>
      <c r="G1716" s="10"/>
      <c r="H1716" s="17"/>
      <c r="I1716" s="343"/>
      <c r="J1716" s="17"/>
      <c r="K1716" s="10"/>
      <c r="L1716" s="847"/>
      <c r="M1716" s="852"/>
      <c r="N1716" s="143"/>
      <c r="O1716" s="853"/>
      <c r="P1716" s="133"/>
      <c r="Q1716" s="854"/>
    </row>
    <row r="1717" spans="5:17">
      <c r="E1717" s="17"/>
      <c r="F1717" s="10"/>
      <c r="G1717" s="10"/>
      <c r="H1717" s="17"/>
      <c r="I1717" s="343"/>
      <c r="J1717" s="17"/>
      <c r="K1717" s="10"/>
      <c r="L1717" s="847"/>
      <c r="M1717" s="852"/>
      <c r="N1717" s="143"/>
      <c r="O1717" s="853"/>
      <c r="P1717" s="133"/>
      <c r="Q1717" s="854"/>
    </row>
    <row r="1718" spans="5:17">
      <c r="E1718" s="17"/>
      <c r="F1718" s="10"/>
      <c r="G1718" s="10"/>
      <c r="H1718" s="17"/>
      <c r="I1718" s="343"/>
      <c r="J1718" s="17"/>
      <c r="K1718" s="10"/>
      <c r="L1718" s="847"/>
      <c r="M1718" s="852"/>
      <c r="N1718" s="143"/>
      <c r="O1718" s="853"/>
      <c r="P1718" s="133"/>
      <c r="Q1718" s="854"/>
    </row>
    <row r="1719" spans="5:17">
      <c r="E1719" s="17"/>
      <c r="F1719" s="10"/>
      <c r="G1719" s="10"/>
      <c r="H1719" s="17"/>
      <c r="I1719" s="343"/>
      <c r="J1719" s="17"/>
      <c r="K1719" s="10"/>
      <c r="L1719" s="847"/>
      <c r="M1719" s="852"/>
      <c r="N1719" s="143"/>
      <c r="O1719" s="853"/>
      <c r="P1719" s="133"/>
      <c r="Q1719" s="854"/>
    </row>
    <row r="1720" spans="5:17">
      <c r="E1720" s="17"/>
      <c r="F1720" s="10"/>
      <c r="G1720" s="10"/>
      <c r="H1720" s="17"/>
      <c r="I1720" s="343"/>
      <c r="J1720" s="17"/>
      <c r="K1720" s="10"/>
      <c r="L1720" s="847"/>
      <c r="M1720" s="852"/>
      <c r="N1720" s="143"/>
      <c r="O1720" s="853"/>
      <c r="P1720" s="133"/>
      <c r="Q1720" s="854"/>
    </row>
    <row r="1721" spans="5:17">
      <c r="E1721" s="17"/>
      <c r="F1721" s="10"/>
      <c r="G1721" s="10"/>
      <c r="H1721" s="17"/>
      <c r="I1721" s="343"/>
      <c r="J1721" s="17"/>
      <c r="K1721" s="10"/>
      <c r="L1721" s="847"/>
      <c r="M1721" s="852"/>
      <c r="N1721" s="143"/>
      <c r="O1721" s="853"/>
      <c r="P1721" s="133"/>
      <c r="Q1721" s="854"/>
    </row>
    <row r="1722" spans="5:17">
      <c r="E1722" s="17"/>
      <c r="F1722" s="10"/>
      <c r="G1722" s="10"/>
      <c r="H1722" s="17"/>
      <c r="I1722" s="343"/>
      <c r="J1722" s="17"/>
      <c r="K1722" s="10"/>
      <c r="L1722" s="847"/>
      <c r="M1722" s="852"/>
      <c r="N1722" s="143"/>
      <c r="O1722" s="853"/>
      <c r="P1722" s="133"/>
      <c r="Q1722" s="854"/>
    </row>
    <row r="1723" spans="5:17">
      <c r="E1723" s="17"/>
      <c r="F1723" s="10"/>
      <c r="G1723" s="10"/>
      <c r="H1723" s="17"/>
      <c r="I1723" s="343"/>
      <c r="J1723" s="17"/>
      <c r="K1723" s="10"/>
      <c r="L1723" s="847"/>
      <c r="M1723" s="852"/>
      <c r="N1723" s="143"/>
      <c r="O1723" s="853"/>
      <c r="P1723" s="133"/>
      <c r="Q1723" s="854"/>
    </row>
    <row r="1724" spans="5:17">
      <c r="E1724" s="17"/>
      <c r="F1724" s="10"/>
      <c r="G1724" s="10"/>
      <c r="H1724" s="17"/>
      <c r="I1724" s="343"/>
      <c r="J1724" s="17"/>
      <c r="K1724" s="10"/>
      <c r="L1724" s="847"/>
      <c r="M1724" s="852"/>
      <c r="N1724" s="143"/>
      <c r="O1724" s="853"/>
      <c r="P1724" s="133"/>
      <c r="Q1724" s="854"/>
    </row>
    <row r="1725" spans="5:17">
      <c r="E1725" s="17"/>
      <c r="F1725" s="10"/>
      <c r="G1725" s="10"/>
      <c r="H1725" s="17"/>
      <c r="I1725" s="343"/>
      <c r="J1725" s="17"/>
      <c r="K1725" s="10"/>
      <c r="L1725" s="847"/>
      <c r="M1725" s="852"/>
      <c r="N1725" s="143"/>
      <c r="O1725" s="853"/>
      <c r="P1725" s="133"/>
      <c r="Q1725" s="854"/>
    </row>
    <row r="1726" spans="5:17">
      <c r="E1726" s="17"/>
      <c r="F1726" s="10"/>
      <c r="G1726" s="10"/>
      <c r="H1726" s="17"/>
      <c r="I1726" s="343"/>
      <c r="J1726" s="17"/>
      <c r="K1726" s="10"/>
      <c r="L1726" s="847"/>
      <c r="M1726" s="852"/>
      <c r="N1726" s="143"/>
      <c r="O1726" s="853"/>
      <c r="P1726" s="133"/>
      <c r="Q1726" s="854"/>
    </row>
    <row r="1727" spans="5:17">
      <c r="E1727" s="17"/>
      <c r="F1727" s="10"/>
      <c r="G1727" s="10"/>
      <c r="H1727" s="17"/>
      <c r="I1727" s="343"/>
      <c r="J1727" s="17"/>
      <c r="K1727" s="10"/>
      <c r="L1727" s="847"/>
      <c r="M1727" s="852"/>
      <c r="N1727" s="143"/>
      <c r="O1727" s="853"/>
      <c r="P1727" s="133"/>
      <c r="Q1727" s="854"/>
    </row>
    <row r="1728" spans="5:17">
      <c r="E1728" s="17"/>
      <c r="F1728" s="10"/>
      <c r="G1728" s="10"/>
      <c r="H1728" s="17"/>
      <c r="I1728" s="343"/>
      <c r="J1728" s="17"/>
      <c r="K1728" s="10"/>
      <c r="L1728" s="847"/>
      <c r="M1728" s="852"/>
      <c r="N1728" s="143"/>
      <c r="O1728" s="853"/>
      <c r="P1728" s="133"/>
      <c r="Q1728" s="854"/>
    </row>
    <row r="1729" spans="5:17">
      <c r="E1729" s="17"/>
      <c r="F1729" s="10"/>
      <c r="G1729" s="10"/>
      <c r="H1729" s="17"/>
      <c r="I1729" s="343"/>
      <c r="J1729" s="17"/>
      <c r="K1729" s="10"/>
      <c r="L1729" s="847"/>
      <c r="M1729" s="852"/>
      <c r="N1729" s="143"/>
      <c r="O1729" s="853"/>
      <c r="P1729" s="133"/>
      <c r="Q1729" s="854"/>
    </row>
    <row r="1730" spans="5:17">
      <c r="E1730" s="17"/>
      <c r="F1730" s="10"/>
      <c r="G1730" s="10"/>
      <c r="H1730" s="17"/>
      <c r="I1730" s="343"/>
      <c r="J1730" s="17"/>
      <c r="K1730" s="10"/>
      <c r="L1730" s="847"/>
      <c r="M1730" s="852"/>
      <c r="N1730" s="143"/>
      <c r="O1730" s="853"/>
      <c r="P1730" s="133"/>
      <c r="Q1730" s="854"/>
    </row>
    <row r="1731" spans="5:17">
      <c r="E1731" s="17"/>
      <c r="F1731" s="10"/>
      <c r="G1731" s="10"/>
      <c r="H1731" s="17"/>
      <c r="I1731" s="343"/>
      <c r="J1731" s="17"/>
      <c r="K1731" s="10"/>
      <c r="L1731" s="847"/>
      <c r="M1731" s="852"/>
      <c r="N1731" s="143"/>
      <c r="O1731" s="853"/>
      <c r="P1731" s="133"/>
      <c r="Q1731" s="854"/>
    </row>
    <row r="1732" spans="5:17">
      <c r="E1732" s="17"/>
      <c r="F1732" s="10"/>
      <c r="G1732" s="10"/>
      <c r="H1732" s="17"/>
      <c r="I1732" s="343"/>
      <c r="J1732" s="17"/>
      <c r="K1732" s="10"/>
      <c r="L1732" s="847"/>
      <c r="M1732" s="852"/>
      <c r="N1732" s="143"/>
      <c r="O1732" s="853"/>
      <c r="P1732" s="133"/>
      <c r="Q1732" s="854"/>
    </row>
    <row r="1733" spans="5:17">
      <c r="E1733" s="17"/>
      <c r="F1733" s="10"/>
      <c r="G1733" s="10"/>
      <c r="H1733" s="17"/>
      <c r="I1733" s="343"/>
      <c r="J1733" s="17"/>
      <c r="K1733" s="10"/>
      <c r="L1733" s="847"/>
      <c r="M1733" s="852"/>
      <c r="N1733" s="143"/>
      <c r="O1733" s="853"/>
      <c r="P1733" s="133"/>
      <c r="Q1733" s="854"/>
    </row>
    <row r="1734" spans="5:17">
      <c r="E1734" s="17"/>
      <c r="F1734" s="10"/>
      <c r="G1734" s="10"/>
      <c r="H1734" s="17"/>
      <c r="I1734" s="343"/>
      <c r="J1734" s="17"/>
      <c r="K1734" s="10"/>
      <c r="L1734" s="847"/>
      <c r="M1734" s="852"/>
      <c r="N1734" s="143"/>
      <c r="O1734" s="853"/>
      <c r="P1734" s="133"/>
      <c r="Q1734" s="854"/>
    </row>
    <row r="1735" spans="5:17">
      <c r="E1735" s="17"/>
      <c r="F1735" s="10"/>
      <c r="G1735" s="10"/>
      <c r="H1735" s="17"/>
      <c r="I1735" s="343"/>
      <c r="J1735" s="17"/>
      <c r="K1735" s="10"/>
      <c r="L1735" s="847"/>
      <c r="M1735" s="852"/>
      <c r="N1735" s="143"/>
      <c r="O1735" s="853"/>
      <c r="P1735" s="133"/>
      <c r="Q1735" s="854"/>
    </row>
    <row r="1736" spans="5:17">
      <c r="E1736" s="17"/>
      <c r="F1736" s="10"/>
      <c r="G1736" s="10"/>
      <c r="H1736" s="17"/>
      <c r="I1736" s="343"/>
      <c r="J1736" s="17"/>
      <c r="K1736" s="10"/>
      <c r="L1736" s="847"/>
      <c r="M1736" s="852"/>
      <c r="N1736" s="143"/>
      <c r="O1736" s="853"/>
      <c r="P1736" s="133"/>
      <c r="Q1736" s="854"/>
    </row>
    <row r="1737" spans="5:17">
      <c r="E1737" s="17"/>
      <c r="F1737" s="10"/>
      <c r="G1737" s="10"/>
      <c r="H1737" s="17"/>
      <c r="I1737" s="343"/>
      <c r="J1737" s="17"/>
      <c r="K1737" s="10"/>
      <c r="L1737" s="847"/>
      <c r="M1737" s="852"/>
      <c r="N1737" s="143"/>
      <c r="O1737" s="853"/>
      <c r="P1737" s="133"/>
      <c r="Q1737" s="854"/>
    </row>
    <row r="1738" spans="5:17">
      <c r="E1738" s="17"/>
      <c r="F1738" s="10"/>
      <c r="G1738" s="10"/>
      <c r="H1738" s="17"/>
      <c r="I1738" s="343"/>
      <c r="J1738" s="17"/>
      <c r="K1738" s="10"/>
      <c r="L1738" s="847"/>
      <c r="M1738" s="852"/>
      <c r="N1738" s="143"/>
      <c r="O1738" s="853"/>
      <c r="P1738" s="133"/>
      <c r="Q1738" s="854"/>
    </row>
    <row r="1739" spans="5:17">
      <c r="E1739" s="17"/>
      <c r="F1739" s="10"/>
      <c r="G1739" s="10"/>
      <c r="H1739" s="17"/>
      <c r="I1739" s="343"/>
      <c r="J1739" s="17"/>
      <c r="K1739" s="10"/>
      <c r="L1739" s="847"/>
      <c r="M1739" s="852"/>
      <c r="N1739" s="143"/>
      <c r="O1739" s="853"/>
      <c r="P1739" s="133"/>
      <c r="Q1739" s="854"/>
    </row>
    <row r="1740" spans="5:17">
      <c r="E1740" s="17"/>
      <c r="F1740" s="10"/>
      <c r="G1740" s="10"/>
      <c r="H1740" s="17"/>
      <c r="I1740" s="343"/>
      <c r="J1740" s="17"/>
      <c r="K1740" s="10"/>
      <c r="L1740" s="847"/>
      <c r="M1740" s="852"/>
      <c r="N1740" s="143"/>
      <c r="O1740" s="853"/>
      <c r="P1740" s="133"/>
      <c r="Q1740" s="854"/>
    </row>
    <row r="1741" spans="5:17">
      <c r="E1741" s="17"/>
      <c r="F1741" s="10"/>
      <c r="G1741" s="10"/>
      <c r="H1741" s="17"/>
      <c r="I1741" s="343"/>
      <c r="J1741" s="17"/>
      <c r="K1741" s="10"/>
      <c r="L1741" s="847"/>
      <c r="M1741" s="852"/>
      <c r="N1741" s="143"/>
      <c r="O1741" s="853"/>
      <c r="P1741" s="133"/>
      <c r="Q1741" s="854"/>
    </row>
    <row r="1742" spans="5:17">
      <c r="E1742" s="17"/>
      <c r="F1742" s="10"/>
      <c r="G1742" s="10"/>
      <c r="H1742" s="17"/>
      <c r="I1742" s="343"/>
      <c r="J1742" s="17"/>
      <c r="K1742" s="10"/>
      <c r="L1742" s="847"/>
      <c r="M1742" s="852"/>
      <c r="N1742" s="143"/>
      <c r="O1742" s="853"/>
      <c r="P1742" s="133"/>
      <c r="Q1742" s="854"/>
    </row>
    <row r="1743" spans="5:17">
      <c r="E1743" s="17"/>
      <c r="F1743" s="10"/>
      <c r="G1743" s="10"/>
      <c r="H1743" s="17"/>
      <c r="I1743" s="343"/>
      <c r="J1743" s="17"/>
      <c r="K1743" s="10"/>
      <c r="L1743" s="847"/>
      <c r="M1743" s="852"/>
      <c r="N1743" s="143"/>
      <c r="O1743" s="853"/>
      <c r="P1743" s="133"/>
      <c r="Q1743" s="854"/>
    </row>
    <row r="1744" spans="5:17">
      <c r="E1744" s="17"/>
      <c r="F1744" s="10"/>
      <c r="G1744" s="10"/>
      <c r="H1744" s="17"/>
      <c r="I1744" s="343"/>
      <c r="J1744" s="17"/>
      <c r="K1744" s="10"/>
      <c r="L1744" s="847"/>
      <c r="M1744" s="852"/>
      <c r="N1744" s="143"/>
      <c r="O1744" s="853"/>
      <c r="P1744" s="133"/>
      <c r="Q1744" s="854"/>
    </row>
    <row r="1745" spans="5:17">
      <c r="E1745" s="17"/>
      <c r="F1745" s="10"/>
      <c r="G1745" s="10"/>
      <c r="H1745" s="17"/>
      <c r="I1745" s="343"/>
      <c r="J1745" s="17"/>
      <c r="K1745" s="10"/>
      <c r="L1745" s="847"/>
      <c r="M1745" s="852"/>
      <c r="N1745" s="143"/>
      <c r="O1745" s="853"/>
      <c r="P1745" s="133"/>
      <c r="Q1745" s="854"/>
    </row>
    <row r="1746" spans="5:17">
      <c r="E1746" s="17"/>
      <c r="F1746" s="10"/>
      <c r="G1746" s="10"/>
      <c r="H1746" s="17"/>
      <c r="I1746" s="343"/>
      <c r="J1746" s="17"/>
      <c r="K1746" s="10"/>
      <c r="L1746" s="847"/>
      <c r="M1746" s="852"/>
      <c r="N1746" s="143"/>
      <c r="O1746" s="853"/>
      <c r="P1746" s="133"/>
      <c r="Q1746" s="854"/>
    </row>
    <row r="1747" spans="5:17">
      <c r="E1747" s="17"/>
      <c r="F1747" s="10"/>
      <c r="G1747" s="10"/>
      <c r="H1747" s="17"/>
      <c r="I1747" s="343"/>
      <c r="J1747" s="17"/>
      <c r="K1747" s="10"/>
      <c r="L1747" s="847"/>
      <c r="M1747" s="852"/>
      <c r="N1747" s="143"/>
      <c r="O1747" s="853"/>
      <c r="P1747" s="133"/>
      <c r="Q1747" s="854"/>
    </row>
    <row r="1748" spans="5:17">
      <c r="E1748" s="17"/>
      <c r="F1748" s="10"/>
      <c r="G1748" s="10"/>
      <c r="H1748" s="17"/>
      <c r="I1748" s="343"/>
      <c r="J1748" s="17"/>
      <c r="K1748" s="10"/>
      <c r="L1748" s="847"/>
      <c r="M1748" s="852"/>
      <c r="N1748" s="143"/>
      <c r="O1748" s="853"/>
      <c r="P1748" s="133"/>
      <c r="Q1748" s="854"/>
    </row>
    <row r="1749" spans="5:17">
      <c r="E1749" s="17"/>
      <c r="F1749" s="10"/>
      <c r="G1749" s="10"/>
      <c r="H1749" s="17"/>
      <c r="I1749" s="343"/>
      <c r="J1749" s="17"/>
      <c r="K1749" s="10"/>
      <c r="L1749" s="847"/>
      <c r="M1749" s="852"/>
      <c r="N1749" s="143"/>
      <c r="O1749" s="853"/>
      <c r="P1749" s="133"/>
      <c r="Q1749" s="854"/>
    </row>
    <row r="1750" spans="5:17">
      <c r="E1750" s="17"/>
      <c r="F1750" s="10"/>
      <c r="G1750" s="10"/>
      <c r="H1750" s="17"/>
      <c r="I1750" s="343"/>
      <c r="J1750" s="17"/>
      <c r="K1750" s="10"/>
      <c r="L1750" s="847"/>
      <c r="M1750" s="852"/>
      <c r="N1750" s="143"/>
      <c r="O1750" s="853"/>
      <c r="P1750" s="133"/>
      <c r="Q1750" s="854"/>
    </row>
    <row r="1751" spans="5:17">
      <c r="E1751" s="17"/>
      <c r="F1751" s="10"/>
      <c r="G1751" s="10"/>
      <c r="H1751" s="17"/>
      <c r="I1751" s="343"/>
      <c r="J1751" s="17"/>
      <c r="K1751" s="10"/>
      <c r="L1751" s="847"/>
      <c r="M1751" s="852"/>
      <c r="N1751" s="143"/>
      <c r="O1751" s="853"/>
      <c r="P1751" s="133"/>
      <c r="Q1751" s="854"/>
    </row>
    <row r="1752" spans="5:17">
      <c r="E1752" s="17"/>
      <c r="F1752" s="10"/>
      <c r="G1752" s="10"/>
      <c r="H1752" s="17"/>
      <c r="I1752" s="343"/>
      <c r="J1752" s="17"/>
      <c r="K1752" s="10"/>
      <c r="L1752" s="847"/>
      <c r="M1752" s="852"/>
      <c r="N1752" s="143"/>
      <c r="O1752" s="853"/>
      <c r="P1752" s="133"/>
      <c r="Q1752" s="854"/>
    </row>
    <row r="1753" spans="5:17">
      <c r="E1753" s="17"/>
      <c r="F1753" s="10"/>
      <c r="G1753" s="10"/>
      <c r="H1753" s="17"/>
      <c r="I1753" s="343"/>
      <c r="J1753" s="17"/>
      <c r="K1753" s="10"/>
      <c r="L1753" s="847"/>
      <c r="M1753" s="852"/>
      <c r="N1753" s="143"/>
      <c r="O1753" s="853"/>
      <c r="P1753" s="133"/>
      <c r="Q1753" s="854"/>
    </row>
    <row r="1754" spans="5:17">
      <c r="E1754" s="17"/>
      <c r="F1754" s="10"/>
      <c r="G1754" s="10"/>
      <c r="H1754" s="17"/>
      <c r="I1754" s="343"/>
      <c r="J1754" s="17"/>
      <c r="K1754" s="10"/>
      <c r="L1754" s="847"/>
      <c r="M1754" s="852"/>
      <c r="N1754" s="143"/>
      <c r="O1754" s="853"/>
      <c r="P1754" s="133"/>
      <c r="Q1754" s="854"/>
    </row>
    <row r="1755" spans="5:17">
      <c r="E1755" s="17"/>
      <c r="F1755" s="10"/>
      <c r="G1755" s="10"/>
      <c r="H1755" s="17"/>
      <c r="I1755" s="343"/>
      <c r="J1755" s="17"/>
      <c r="K1755" s="10"/>
      <c r="L1755" s="847"/>
      <c r="M1755" s="852"/>
      <c r="N1755" s="143"/>
      <c r="O1755" s="853"/>
      <c r="P1755" s="133"/>
      <c r="Q1755" s="854"/>
    </row>
    <row r="1756" spans="5:17">
      <c r="E1756" s="17"/>
      <c r="F1756" s="10"/>
      <c r="G1756" s="10"/>
      <c r="H1756" s="17"/>
      <c r="I1756" s="343"/>
      <c r="J1756" s="17"/>
      <c r="K1756" s="10"/>
      <c r="L1756" s="847"/>
      <c r="M1756" s="852"/>
      <c r="N1756" s="143"/>
      <c r="O1756" s="853"/>
      <c r="P1756" s="133"/>
      <c r="Q1756" s="854"/>
    </row>
    <row r="1757" spans="5:17">
      <c r="E1757" s="17"/>
      <c r="F1757" s="10"/>
      <c r="G1757" s="10"/>
      <c r="H1757" s="17"/>
      <c r="I1757" s="343"/>
      <c r="J1757" s="17"/>
      <c r="K1757" s="10"/>
      <c r="L1757" s="847"/>
      <c r="M1757" s="852"/>
      <c r="N1757" s="143"/>
      <c r="O1757" s="853"/>
      <c r="P1757" s="133"/>
      <c r="Q1757" s="854"/>
    </row>
    <row r="1758" spans="5:17">
      <c r="E1758" s="17"/>
      <c r="F1758" s="10"/>
      <c r="G1758" s="10"/>
      <c r="H1758" s="17"/>
      <c r="I1758" s="343"/>
      <c r="J1758" s="17"/>
      <c r="K1758" s="10"/>
      <c r="L1758" s="847"/>
      <c r="M1758" s="852"/>
      <c r="N1758" s="143"/>
      <c r="O1758" s="853"/>
      <c r="P1758" s="133"/>
      <c r="Q1758" s="854"/>
    </row>
    <row r="1759" spans="5:17">
      <c r="E1759" s="17"/>
      <c r="F1759" s="10"/>
      <c r="G1759" s="10"/>
      <c r="H1759" s="17"/>
      <c r="I1759" s="343"/>
      <c r="J1759" s="17"/>
      <c r="K1759" s="10"/>
      <c r="L1759" s="847"/>
      <c r="M1759" s="852"/>
      <c r="N1759" s="143"/>
      <c r="O1759" s="853"/>
      <c r="P1759" s="133"/>
      <c r="Q1759" s="854"/>
    </row>
    <row r="1760" spans="5:17">
      <c r="E1760" s="17"/>
      <c r="F1760" s="10"/>
      <c r="G1760" s="10"/>
      <c r="H1760" s="17"/>
      <c r="I1760" s="343"/>
      <c r="J1760" s="17"/>
      <c r="K1760" s="10"/>
      <c r="L1760" s="847"/>
      <c r="M1760" s="852"/>
      <c r="N1760" s="143"/>
      <c r="O1760" s="853"/>
      <c r="P1760" s="133"/>
      <c r="Q1760" s="854"/>
    </row>
    <row r="1761" spans="5:17">
      <c r="E1761" s="17"/>
      <c r="F1761" s="10"/>
      <c r="G1761" s="10"/>
      <c r="H1761" s="17"/>
      <c r="I1761" s="343"/>
      <c r="J1761" s="17"/>
      <c r="K1761" s="10"/>
      <c r="L1761" s="847"/>
      <c r="M1761" s="852"/>
      <c r="N1761" s="143"/>
      <c r="O1761" s="853"/>
      <c r="P1761" s="133"/>
      <c r="Q1761" s="854"/>
    </row>
    <row r="1762" spans="5:17">
      <c r="E1762" s="17"/>
      <c r="F1762" s="10"/>
      <c r="G1762" s="10"/>
      <c r="H1762" s="17"/>
      <c r="I1762" s="343"/>
      <c r="J1762" s="17"/>
      <c r="K1762" s="10"/>
      <c r="L1762" s="847"/>
      <c r="M1762" s="852"/>
      <c r="N1762" s="143"/>
      <c r="O1762" s="853"/>
      <c r="P1762" s="133"/>
      <c r="Q1762" s="854"/>
    </row>
    <row r="1763" spans="5:17">
      <c r="E1763" s="17"/>
      <c r="F1763" s="10"/>
      <c r="G1763" s="10"/>
      <c r="H1763" s="17"/>
      <c r="I1763" s="343"/>
      <c r="J1763" s="17"/>
      <c r="K1763" s="10"/>
      <c r="L1763" s="847"/>
      <c r="M1763" s="852"/>
      <c r="N1763" s="143"/>
      <c r="O1763" s="853"/>
      <c r="P1763" s="133"/>
      <c r="Q1763" s="854"/>
    </row>
    <row r="1764" spans="5:17">
      <c r="E1764" s="17"/>
      <c r="F1764" s="10"/>
      <c r="G1764" s="10"/>
      <c r="H1764" s="17"/>
      <c r="I1764" s="343"/>
      <c r="J1764" s="17"/>
      <c r="K1764" s="10"/>
      <c r="L1764" s="847"/>
      <c r="M1764" s="852"/>
      <c r="N1764" s="143"/>
      <c r="O1764" s="853"/>
      <c r="P1764" s="133"/>
      <c r="Q1764" s="854"/>
    </row>
    <row r="1765" spans="5:17">
      <c r="E1765" s="17"/>
      <c r="F1765" s="10"/>
      <c r="G1765" s="10"/>
      <c r="H1765" s="17"/>
      <c r="I1765" s="343"/>
      <c r="J1765" s="17"/>
      <c r="K1765" s="10"/>
      <c r="L1765" s="847"/>
      <c r="M1765" s="852"/>
      <c r="N1765" s="143"/>
      <c r="O1765" s="853"/>
      <c r="P1765" s="133"/>
      <c r="Q1765" s="854"/>
    </row>
    <row r="1766" spans="5:17">
      <c r="E1766" s="17"/>
      <c r="F1766" s="10"/>
      <c r="G1766" s="10"/>
      <c r="H1766" s="17"/>
      <c r="I1766" s="343"/>
      <c r="J1766" s="17"/>
      <c r="K1766" s="10"/>
      <c r="L1766" s="847"/>
      <c r="M1766" s="852"/>
      <c r="N1766" s="143"/>
      <c r="O1766" s="853"/>
      <c r="P1766" s="133"/>
      <c r="Q1766" s="854"/>
    </row>
    <row r="1767" spans="5:17">
      <c r="E1767" s="17"/>
      <c r="F1767" s="10"/>
      <c r="G1767" s="10"/>
      <c r="H1767" s="17"/>
      <c r="I1767" s="343"/>
      <c r="J1767" s="17"/>
      <c r="K1767" s="10"/>
      <c r="L1767" s="847"/>
      <c r="M1767" s="852"/>
      <c r="N1767" s="143"/>
      <c r="O1767" s="853"/>
      <c r="P1767" s="133"/>
      <c r="Q1767" s="854"/>
    </row>
    <row r="1768" spans="5:17">
      <c r="E1768" s="17"/>
      <c r="F1768" s="10"/>
      <c r="G1768" s="10"/>
      <c r="H1768" s="17"/>
      <c r="I1768" s="343"/>
      <c r="J1768" s="17"/>
      <c r="K1768" s="10"/>
      <c r="L1768" s="847"/>
      <c r="M1768" s="852"/>
      <c r="N1768" s="143"/>
      <c r="O1768" s="853"/>
      <c r="P1768" s="133"/>
      <c r="Q1768" s="854"/>
    </row>
    <row r="1769" spans="5:17">
      <c r="E1769" s="17"/>
      <c r="F1769" s="10"/>
      <c r="G1769" s="10"/>
      <c r="H1769" s="17"/>
      <c r="I1769" s="343"/>
      <c r="J1769" s="17"/>
      <c r="K1769" s="10"/>
      <c r="L1769" s="847"/>
      <c r="M1769" s="852"/>
      <c r="N1769" s="143"/>
      <c r="O1769" s="853"/>
      <c r="P1769" s="133"/>
      <c r="Q1769" s="854"/>
    </row>
    <row r="1770" spans="5:17">
      <c r="E1770" s="17"/>
      <c r="F1770" s="10"/>
      <c r="G1770" s="10"/>
      <c r="H1770" s="17"/>
      <c r="I1770" s="343"/>
      <c r="J1770" s="17"/>
      <c r="K1770" s="10"/>
      <c r="L1770" s="847"/>
      <c r="M1770" s="852"/>
      <c r="N1770" s="143"/>
      <c r="O1770" s="853"/>
      <c r="P1770" s="133"/>
      <c r="Q1770" s="854"/>
    </row>
    <row r="1771" spans="5:17">
      <c r="E1771" s="17"/>
      <c r="F1771" s="10"/>
      <c r="G1771" s="10"/>
      <c r="H1771" s="17"/>
      <c r="I1771" s="343"/>
      <c r="J1771" s="17"/>
      <c r="K1771" s="10"/>
      <c r="L1771" s="847"/>
      <c r="M1771" s="852"/>
      <c r="N1771" s="143"/>
      <c r="O1771" s="853"/>
      <c r="P1771" s="133"/>
      <c r="Q1771" s="854"/>
    </row>
    <row r="1772" spans="5:17">
      <c r="E1772" s="17"/>
      <c r="F1772" s="10"/>
      <c r="G1772" s="10"/>
      <c r="H1772" s="17"/>
      <c r="I1772" s="343"/>
      <c r="J1772" s="17"/>
      <c r="K1772" s="10"/>
      <c r="L1772" s="847"/>
      <c r="M1772" s="852"/>
      <c r="N1772" s="143"/>
      <c r="O1772" s="853"/>
      <c r="P1772" s="133"/>
      <c r="Q1772" s="854"/>
    </row>
    <row r="1773" spans="5:17">
      <c r="E1773" s="17"/>
      <c r="F1773" s="10"/>
      <c r="G1773" s="10"/>
      <c r="H1773" s="17"/>
      <c r="I1773" s="343"/>
      <c r="J1773" s="17"/>
      <c r="K1773" s="10"/>
      <c r="L1773" s="847"/>
      <c r="M1773" s="852"/>
      <c r="N1773" s="143"/>
      <c r="O1773" s="853"/>
      <c r="P1773" s="133"/>
      <c r="Q1773" s="854"/>
    </row>
    <row r="1774" spans="5:17">
      <c r="E1774" s="17"/>
      <c r="F1774" s="10"/>
      <c r="G1774" s="10"/>
      <c r="H1774" s="17"/>
      <c r="I1774" s="343"/>
      <c r="J1774" s="17"/>
      <c r="K1774" s="10"/>
      <c r="L1774" s="847"/>
      <c r="M1774" s="852"/>
      <c r="N1774" s="143"/>
      <c r="O1774" s="853"/>
      <c r="P1774" s="133"/>
      <c r="Q1774" s="854"/>
    </row>
    <row r="1775" spans="5:17">
      <c r="E1775" s="17"/>
      <c r="F1775" s="10"/>
      <c r="G1775" s="10"/>
      <c r="H1775" s="17"/>
      <c r="I1775" s="343"/>
      <c r="J1775" s="17"/>
      <c r="K1775" s="10"/>
      <c r="L1775" s="847"/>
      <c r="M1775" s="852"/>
      <c r="N1775" s="143"/>
      <c r="O1775" s="853"/>
      <c r="P1775" s="133"/>
      <c r="Q1775" s="854"/>
    </row>
    <row r="1776" spans="5:17">
      <c r="E1776" s="17"/>
      <c r="F1776" s="10"/>
      <c r="G1776" s="10"/>
      <c r="H1776" s="17"/>
      <c r="I1776" s="343"/>
      <c r="J1776" s="17"/>
      <c r="K1776" s="10"/>
      <c r="L1776" s="847"/>
      <c r="M1776" s="852"/>
      <c r="N1776" s="143"/>
      <c r="O1776" s="853"/>
      <c r="P1776" s="133"/>
      <c r="Q1776" s="854"/>
    </row>
    <row r="1777" spans="5:17">
      <c r="E1777" s="17"/>
      <c r="F1777" s="10"/>
      <c r="G1777" s="10"/>
      <c r="H1777" s="17"/>
      <c r="I1777" s="343"/>
      <c r="J1777" s="17"/>
      <c r="K1777" s="10"/>
      <c r="L1777" s="847"/>
      <c r="M1777" s="852"/>
      <c r="N1777" s="143"/>
      <c r="O1777" s="853"/>
      <c r="P1777" s="133"/>
      <c r="Q1777" s="854"/>
    </row>
    <row r="1778" spans="5:17">
      <c r="E1778" s="17"/>
      <c r="F1778" s="10"/>
      <c r="G1778" s="10"/>
      <c r="H1778" s="17"/>
      <c r="I1778" s="343"/>
      <c r="J1778" s="17"/>
      <c r="K1778" s="10"/>
      <c r="L1778" s="847"/>
      <c r="M1778" s="852"/>
      <c r="N1778" s="143"/>
      <c r="O1778" s="853"/>
      <c r="P1778" s="133"/>
      <c r="Q1778" s="854"/>
    </row>
    <row r="1779" spans="5:17">
      <c r="E1779" s="17"/>
      <c r="F1779" s="10"/>
      <c r="G1779" s="10"/>
      <c r="H1779" s="17"/>
      <c r="I1779" s="343"/>
      <c r="J1779" s="17"/>
      <c r="K1779" s="10"/>
      <c r="L1779" s="847"/>
      <c r="M1779" s="852"/>
      <c r="N1779" s="143"/>
      <c r="O1779" s="853"/>
      <c r="P1779" s="133"/>
      <c r="Q1779" s="854"/>
    </row>
    <row r="1780" spans="5:17">
      <c r="E1780" s="17"/>
      <c r="F1780" s="10"/>
      <c r="G1780" s="10"/>
      <c r="H1780" s="17"/>
      <c r="I1780" s="343"/>
      <c r="J1780" s="17"/>
      <c r="K1780" s="10"/>
      <c r="L1780" s="847"/>
      <c r="M1780" s="852"/>
      <c r="N1780" s="143"/>
      <c r="O1780" s="853"/>
      <c r="P1780" s="133"/>
      <c r="Q1780" s="854"/>
    </row>
    <row r="1781" spans="5:17">
      <c r="E1781" s="17"/>
      <c r="F1781" s="10"/>
      <c r="G1781" s="10"/>
      <c r="H1781" s="17"/>
      <c r="I1781" s="343"/>
      <c r="J1781" s="17"/>
      <c r="K1781" s="10"/>
      <c r="L1781" s="847"/>
      <c r="M1781" s="852"/>
      <c r="N1781" s="143"/>
      <c r="O1781" s="853"/>
      <c r="P1781" s="133"/>
      <c r="Q1781" s="854"/>
    </row>
    <row r="1782" spans="5:17">
      <c r="E1782" s="17"/>
      <c r="F1782" s="10"/>
      <c r="G1782" s="10"/>
      <c r="H1782" s="17"/>
      <c r="I1782" s="343"/>
      <c r="J1782" s="17"/>
      <c r="K1782" s="10"/>
      <c r="L1782" s="847"/>
      <c r="M1782" s="852"/>
      <c r="N1782" s="143"/>
      <c r="O1782" s="853"/>
      <c r="P1782" s="133"/>
      <c r="Q1782" s="854"/>
    </row>
    <row r="1783" spans="5:17">
      <c r="E1783" s="17"/>
      <c r="F1783" s="10"/>
      <c r="G1783" s="10"/>
      <c r="H1783" s="17"/>
      <c r="I1783" s="343"/>
      <c r="J1783" s="17"/>
      <c r="K1783" s="10"/>
      <c r="L1783" s="847"/>
      <c r="M1783" s="852"/>
      <c r="N1783" s="143"/>
      <c r="O1783" s="853"/>
      <c r="P1783" s="133"/>
      <c r="Q1783" s="854"/>
    </row>
    <row r="1784" spans="5:17">
      <c r="E1784" s="17"/>
      <c r="F1784" s="10"/>
      <c r="G1784" s="10"/>
      <c r="H1784" s="17"/>
      <c r="I1784" s="343"/>
      <c r="J1784" s="17"/>
      <c r="K1784" s="10"/>
      <c r="L1784" s="847"/>
      <c r="M1784" s="852"/>
      <c r="N1784" s="143"/>
      <c r="O1784" s="853"/>
      <c r="P1784" s="133"/>
      <c r="Q1784" s="854"/>
    </row>
    <row r="1785" spans="5:17">
      <c r="E1785" s="17"/>
      <c r="F1785" s="10"/>
      <c r="G1785" s="10"/>
      <c r="H1785" s="17"/>
      <c r="I1785" s="343"/>
      <c r="J1785" s="17"/>
      <c r="K1785" s="10"/>
      <c r="L1785" s="847"/>
      <c r="M1785" s="852"/>
      <c r="N1785" s="143"/>
      <c r="O1785" s="853"/>
      <c r="P1785" s="133"/>
      <c r="Q1785" s="854"/>
    </row>
    <row r="1786" spans="5:17">
      <c r="E1786" s="17"/>
      <c r="F1786" s="10"/>
      <c r="G1786" s="10"/>
      <c r="H1786" s="17"/>
      <c r="I1786" s="343"/>
      <c r="J1786" s="17"/>
      <c r="K1786" s="10"/>
      <c r="L1786" s="847"/>
      <c r="M1786" s="852"/>
      <c r="N1786" s="143"/>
      <c r="O1786" s="853"/>
      <c r="P1786" s="133"/>
      <c r="Q1786" s="854"/>
    </row>
    <row r="1787" spans="5:17">
      <c r="E1787" s="17"/>
      <c r="F1787" s="10"/>
      <c r="G1787" s="10"/>
      <c r="H1787" s="17"/>
      <c r="I1787" s="343"/>
      <c r="J1787" s="17"/>
      <c r="K1787" s="10"/>
      <c r="L1787" s="847"/>
      <c r="M1787" s="852"/>
      <c r="N1787" s="143"/>
      <c r="O1787" s="853"/>
      <c r="P1787" s="133"/>
      <c r="Q1787" s="854"/>
    </row>
    <row r="1788" spans="5:17">
      <c r="E1788" s="17"/>
      <c r="F1788" s="10"/>
      <c r="G1788" s="10"/>
      <c r="H1788" s="17"/>
      <c r="I1788" s="343"/>
      <c r="J1788" s="17"/>
      <c r="K1788" s="10"/>
      <c r="L1788" s="847"/>
      <c r="M1788" s="852"/>
      <c r="N1788" s="143"/>
      <c r="O1788" s="853"/>
      <c r="P1788" s="133"/>
      <c r="Q1788" s="854"/>
    </row>
    <row r="1789" spans="5:17">
      <c r="E1789" s="17"/>
      <c r="F1789" s="10"/>
      <c r="G1789" s="10"/>
      <c r="H1789" s="17"/>
      <c r="I1789" s="343"/>
      <c r="J1789" s="17"/>
      <c r="K1789" s="10"/>
      <c r="L1789" s="847"/>
      <c r="M1789" s="852"/>
      <c r="N1789" s="143"/>
      <c r="O1789" s="853"/>
      <c r="P1789" s="133"/>
      <c r="Q1789" s="854"/>
    </row>
    <row r="1790" spans="5:17">
      <c r="E1790" s="17"/>
      <c r="F1790" s="10"/>
      <c r="G1790" s="10"/>
      <c r="H1790" s="17"/>
      <c r="I1790" s="343"/>
      <c r="J1790" s="17"/>
      <c r="K1790" s="10"/>
      <c r="L1790" s="847"/>
      <c r="M1790" s="852"/>
      <c r="N1790" s="143"/>
      <c r="O1790" s="853"/>
      <c r="P1790" s="133"/>
      <c r="Q1790" s="854"/>
    </row>
    <row r="1791" spans="5:17">
      <c r="E1791" s="17"/>
      <c r="F1791" s="10"/>
      <c r="G1791" s="10"/>
      <c r="H1791" s="17"/>
      <c r="I1791" s="343"/>
      <c r="J1791" s="17"/>
      <c r="K1791" s="10"/>
      <c r="L1791" s="847"/>
      <c r="M1791" s="852"/>
      <c r="N1791" s="143"/>
      <c r="O1791" s="853"/>
      <c r="P1791" s="133"/>
      <c r="Q1791" s="854"/>
    </row>
    <row r="1792" spans="5:17">
      <c r="E1792" s="17"/>
      <c r="F1792" s="10"/>
      <c r="G1792" s="10"/>
      <c r="H1792" s="17"/>
      <c r="I1792" s="343"/>
      <c r="J1792" s="17"/>
      <c r="K1792" s="10"/>
      <c r="L1792" s="847"/>
      <c r="M1792" s="852"/>
      <c r="N1792" s="143"/>
      <c r="O1792" s="853"/>
      <c r="P1792" s="133"/>
      <c r="Q1792" s="854"/>
    </row>
    <row r="1793" spans="5:17">
      <c r="E1793" s="17"/>
      <c r="F1793" s="10"/>
      <c r="G1793" s="10"/>
      <c r="H1793" s="17"/>
      <c r="I1793" s="343"/>
      <c r="J1793" s="17"/>
      <c r="K1793" s="10"/>
      <c r="L1793" s="847"/>
      <c r="M1793" s="852"/>
      <c r="N1793" s="143"/>
      <c r="O1793" s="853"/>
      <c r="P1793" s="133"/>
      <c r="Q1793" s="854"/>
    </row>
    <row r="1794" spans="5:17">
      <c r="E1794" s="17"/>
      <c r="F1794" s="10"/>
      <c r="G1794" s="10"/>
      <c r="H1794" s="17"/>
      <c r="I1794" s="343"/>
      <c r="J1794" s="17"/>
      <c r="K1794" s="10"/>
      <c r="L1794" s="847"/>
      <c r="M1794" s="852"/>
      <c r="N1794" s="143"/>
      <c r="O1794" s="853"/>
      <c r="P1794" s="133"/>
      <c r="Q1794" s="854"/>
    </row>
    <row r="1795" spans="5:17">
      <c r="E1795" s="17"/>
      <c r="F1795" s="10"/>
      <c r="G1795" s="10"/>
      <c r="H1795" s="17"/>
      <c r="I1795" s="343"/>
      <c r="J1795" s="17"/>
      <c r="K1795" s="10"/>
      <c r="L1795" s="847"/>
      <c r="M1795" s="852"/>
      <c r="N1795" s="143"/>
      <c r="O1795" s="853"/>
      <c r="P1795" s="133"/>
      <c r="Q1795" s="854"/>
    </row>
    <row r="1796" spans="5:17">
      <c r="E1796" s="17"/>
      <c r="F1796" s="10"/>
      <c r="G1796" s="10"/>
      <c r="H1796" s="17"/>
      <c r="I1796" s="343"/>
      <c r="J1796" s="17"/>
      <c r="K1796" s="10"/>
      <c r="L1796" s="847"/>
      <c r="M1796" s="852"/>
      <c r="N1796" s="143"/>
      <c r="O1796" s="853"/>
      <c r="P1796" s="133"/>
      <c r="Q1796" s="854"/>
    </row>
    <row r="1797" spans="5:17">
      <c r="E1797" s="17"/>
      <c r="F1797" s="10"/>
      <c r="G1797" s="10"/>
      <c r="H1797" s="17"/>
      <c r="I1797" s="343"/>
      <c r="J1797" s="17"/>
      <c r="K1797" s="10"/>
      <c r="L1797" s="847"/>
      <c r="M1797" s="852"/>
      <c r="N1797" s="143"/>
      <c r="O1797" s="853"/>
      <c r="P1797" s="133"/>
      <c r="Q1797" s="854"/>
    </row>
    <row r="1798" spans="5:17">
      <c r="E1798" s="17"/>
      <c r="F1798" s="10"/>
      <c r="G1798" s="10"/>
      <c r="H1798" s="17"/>
      <c r="I1798" s="343"/>
      <c r="J1798" s="17"/>
      <c r="K1798" s="10"/>
      <c r="L1798" s="847"/>
      <c r="M1798" s="852"/>
      <c r="N1798" s="143"/>
      <c r="O1798" s="853"/>
      <c r="P1798" s="133"/>
      <c r="Q1798" s="854"/>
    </row>
    <row r="1799" spans="5:17">
      <c r="E1799" s="17"/>
      <c r="F1799" s="10"/>
      <c r="G1799" s="10"/>
      <c r="H1799" s="17"/>
      <c r="I1799" s="343"/>
      <c r="J1799" s="17"/>
      <c r="K1799" s="10"/>
      <c r="L1799" s="847"/>
      <c r="M1799" s="852"/>
      <c r="N1799" s="143"/>
      <c r="O1799" s="853"/>
      <c r="P1799" s="133"/>
      <c r="Q1799" s="854"/>
    </row>
    <row r="1800" spans="5:17">
      <c r="E1800" s="17"/>
      <c r="F1800" s="10"/>
      <c r="G1800" s="10"/>
      <c r="H1800" s="17"/>
      <c r="I1800" s="343"/>
      <c r="J1800" s="17"/>
      <c r="K1800" s="10"/>
      <c r="L1800" s="847"/>
      <c r="M1800" s="852"/>
      <c r="N1800" s="143"/>
      <c r="O1800" s="853"/>
      <c r="P1800" s="133"/>
      <c r="Q1800" s="854"/>
    </row>
    <row r="1801" spans="5:17">
      <c r="E1801" s="17"/>
      <c r="F1801" s="10"/>
      <c r="G1801" s="10"/>
      <c r="H1801" s="17"/>
      <c r="I1801" s="343"/>
      <c r="J1801" s="17"/>
      <c r="K1801" s="10"/>
      <c r="L1801" s="847"/>
      <c r="M1801" s="852"/>
      <c r="N1801" s="143"/>
      <c r="O1801" s="853"/>
      <c r="P1801" s="133"/>
      <c r="Q1801" s="854"/>
    </row>
    <row r="1802" spans="5:17">
      <c r="E1802" s="17"/>
      <c r="F1802" s="10"/>
      <c r="G1802" s="10"/>
      <c r="H1802" s="17"/>
      <c r="I1802" s="343"/>
      <c r="J1802" s="17"/>
      <c r="K1802" s="10"/>
      <c r="L1802" s="847"/>
      <c r="M1802" s="852"/>
      <c r="N1802" s="143"/>
      <c r="O1802" s="853"/>
      <c r="P1802" s="133"/>
      <c r="Q1802" s="854"/>
    </row>
    <row r="1803" spans="5:17">
      <c r="E1803" s="17"/>
      <c r="F1803" s="10"/>
      <c r="G1803" s="10"/>
      <c r="H1803" s="17"/>
      <c r="I1803" s="343"/>
      <c r="J1803" s="17"/>
      <c r="K1803" s="10"/>
      <c r="L1803" s="847"/>
      <c r="M1803" s="852"/>
      <c r="N1803" s="143"/>
      <c r="O1803" s="853"/>
      <c r="P1803" s="133"/>
      <c r="Q1803" s="854"/>
    </row>
    <row r="1804" spans="5:17">
      <c r="E1804" s="17"/>
      <c r="F1804" s="10"/>
      <c r="G1804" s="10"/>
      <c r="H1804" s="17"/>
      <c r="I1804" s="343"/>
      <c r="J1804" s="17"/>
      <c r="K1804" s="10"/>
      <c r="L1804" s="847"/>
      <c r="M1804" s="852"/>
      <c r="N1804" s="143"/>
      <c r="O1804" s="853"/>
      <c r="P1804" s="133"/>
      <c r="Q1804" s="854"/>
    </row>
    <row r="1805" spans="5:17">
      <c r="E1805" s="17"/>
      <c r="F1805" s="10"/>
      <c r="G1805" s="10"/>
      <c r="H1805" s="17"/>
      <c r="I1805" s="343"/>
      <c r="J1805" s="17"/>
      <c r="K1805" s="10"/>
      <c r="L1805" s="847"/>
      <c r="M1805" s="852"/>
      <c r="N1805" s="143"/>
      <c r="O1805" s="853"/>
      <c r="P1805" s="133"/>
      <c r="Q1805" s="854"/>
    </row>
    <row r="1806" spans="5:17">
      <c r="E1806" s="17"/>
      <c r="F1806" s="10"/>
      <c r="G1806" s="10"/>
      <c r="H1806" s="17"/>
      <c r="I1806" s="343"/>
      <c r="J1806" s="17"/>
      <c r="K1806" s="10"/>
      <c r="L1806" s="847"/>
      <c r="M1806" s="852"/>
      <c r="N1806" s="143"/>
      <c r="O1806" s="853"/>
      <c r="P1806" s="133"/>
      <c r="Q1806" s="854"/>
    </row>
    <row r="1807" spans="5:17">
      <c r="E1807" s="17"/>
      <c r="F1807" s="10"/>
      <c r="G1807" s="10"/>
      <c r="H1807" s="17"/>
      <c r="I1807" s="343"/>
      <c r="J1807" s="17"/>
      <c r="K1807" s="10"/>
      <c r="L1807" s="847"/>
      <c r="M1807" s="852"/>
      <c r="N1807" s="143"/>
      <c r="O1807" s="853"/>
      <c r="P1807" s="133"/>
      <c r="Q1807" s="854"/>
    </row>
    <row r="1808" spans="5:17">
      <c r="E1808" s="17"/>
      <c r="F1808" s="10"/>
      <c r="G1808" s="10"/>
      <c r="H1808" s="17"/>
      <c r="I1808" s="343"/>
      <c r="J1808" s="17"/>
      <c r="K1808" s="10"/>
      <c r="L1808" s="847"/>
      <c r="M1808" s="852"/>
      <c r="N1808" s="143"/>
      <c r="O1808" s="853"/>
      <c r="P1808" s="133"/>
      <c r="Q1808" s="854"/>
    </row>
    <row r="1809" spans="5:17">
      <c r="E1809" s="17"/>
      <c r="F1809" s="10"/>
      <c r="G1809" s="10"/>
      <c r="H1809" s="17"/>
      <c r="I1809" s="343"/>
      <c r="J1809" s="17"/>
      <c r="K1809" s="10"/>
      <c r="L1809" s="847"/>
      <c r="M1809" s="852"/>
      <c r="N1809" s="143"/>
      <c r="O1809" s="853"/>
      <c r="P1809" s="133"/>
      <c r="Q1809" s="854"/>
    </row>
    <row r="1810" spans="5:17">
      <c r="E1810" s="17"/>
      <c r="F1810" s="10"/>
      <c r="G1810" s="10"/>
      <c r="H1810" s="17"/>
      <c r="I1810" s="343"/>
      <c r="J1810" s="17"/>
      <c r="K1810" s="10"/>
      <c r="L1810" s="847"/>
      <c r="M1810" s="852"/>
      <c r="N1810" s="143"/>
      <c r="O1810" s="853"/>
      <c r="P1810" s="133"/>
      <c r="Q1810" s="854"/>
    </row>
    <row r="1811" spans="5:17">
      <c r="E1811" s="17"/>
      <c r="F1811" s="10"/>
      <c r="G1811" s="10"/>
      <c r="H1811" s="17"/>
      <c r="I1811" s="343"/>
      <c r="J1811" s="17"/>
      <c r="K1811" s="10"/>
      <c r="L1811" s="847"/>
      <c r="M1811" s="852"/>
      <c r="N1811" s="143"/>
      <c r="O1811" s="853"/>
      <c r="P1811" s="133"/>
      <c r="Q1811" s="854"/>
    </row>
    <row r="1812" spans="5:17">
      <c r="E1812" s="17"/>
      <c r="F1812" s="10"/>
      <c r="G1812" s="10"/>
      <c r="H1812" s="17"/>
      <c r="I1812" s="343"/>
      <c r="J1812" s="17"/>
      <c r="K1812" s="10"/>
      <c r="L1812" s="847"/>
      <c r="M1812" s="852"/>
      <c r="N1812" s="143"/>
      <c r="O1812" s="853"/>
      <c r="P1812" s="133"/>
      <c r="Q1812" s="854"/>
    </row>
    <row r="1813" spans="5:17">
      <c r="E1813" s="17"/>
      <c r="F1813" s="10"/>
      <c r="G1813" s="10"/>
      <c r="H1813" s="17"/>
      <c r="I1813" s="343"/>
      <c r="J1813" s="17"/>
      <c r="K1813" s="10"/>
      <c r="L1813" s="847"/>
      <c r="M1813" s="852"/>
      <c r="N1813" s="143"/>
      <c r="O1813" s="853"/>
      <c r="P1813" s="133"/>
      <c r="Q1813" s="854"/>
    </row>
    <row r="1814" spans="5:17">
      <c r="E1814" s="17"/>
      <c r="F1814" s="10"/>
      <c r="G1814" s="10"/>
      <c r="H1814" s="17"/>
      <c r="I1814" s="343"/>
      <c r="J1814" s="17"/>
      <c r="K1814" s="10"/>
      <c r="L1814" s="847"/>
      <c r="M1814" s="852"/>
      <c r="N1814" s="143"/>
      <c r="O1814" s="853"/>
      <c r="P1814" s="133"/>
      <c r="Q1814" s="854"/>
    </row>
    <row r="1815" spans="5:17">
      <c r="E1815" s="17"/>
      <c r="F1815" s="10"/>
      <c r="G1815" s="10"/>
      <c r="H1815" s="17"/>
      <c r="I1815" s="343"/>
      <c r="J1815" s="17"/>
      <c r="K1815" s="10"/>
      <c r="L1815" s="847"/>
      <c r="M1815" s="852"/>
      <c r="N1815" s="143"/>
      <c r="O1815" s="853"/>
      <c r="P1815" s="133"/>
      <c r="Q1815" s="854"/>
    </row>
    <row r="1816" spans="5:17">
      <c r="E1816" s="17"/>
      <c r="F1816" s="10"/>
      <c r="G1816" s="10"/>
      <c r="H1816" s="17"/>
      <c r="I1816" s="343"/>
      <c r="J1816" s="17"/>
      <c r="K1816" s="10"/>
      <c r="L1816" s="847"/>
      <c r="M1816" s="852"/>
      <c r="N1816" s="143"/>
      <c r="O1816" s="853"/>
      <c r="P1816" s="133"/>
      <c r="Q1816" s="854"/>
    </row>
    <row r="1817" spans="5:17">
      <c r="E1817" s="17"/>
      <c r="F1817" s="10"/>
      <c r="G1817" s="10"/>
      <c r="H1817" s="17"/>
      <c r="I1817" s="343"/>
      <c r="J1817" s="17"/>
      <c r="K1817" s="10"/>
      <c r="L1817" s="847"/>
      <c r="M1817" s="852"/>
      <c r="N1817" s="143"/>
      <c r="O1817" s="853"/>
      <c r="P1817" s="133"/>
      <c r="Q1817" s="854"/>
    </row>
    <row r="1818" spans="5:17">
      <c r="E1818" s="17"/>
      <c r="F1818" s="10"/>
      <c r="G1818" s="10"/>
      <c r="H1818" s="17"/>
      <c r="I1818" s="343"/>
      <c r="J1818" s="17"/>
      <c r="K1818" s="10"/>
      <c r="L1818" s="847"/>
      <c r="M1818" s="852"/>
      <c r="N1818" s="143"/>
      <c r="O1818" s="853"/>
      <c r="P1818" s="133"/>
      <c r="Q1818" s="854"/>
    </row>
    <row r="1819" spans="5:17">
      <c r="E1819" s="17"/>
      <c r="F1819" s="10"/>
      <c r="G1819" s="10"/>
      <c r="H1819" s="17"/>
      <c r="I1819" s="343"/>
      <c r="J1819" s="17"/>
      <c r="K1819" s="10"/>
      <c r="L1819" s="847"/>
      <c r="M1819" s="852"/>
      <c r="N1819" s="143"/>
      <c r="O1819" s="853"/>
      <c r="P1819" s="133"/>
      <c r="Q1819" s="854"/>
    </row>
    <row r="1820" spans="5:17">
      <c r="E1820" s="17"/>
      <c r="F1820" s="10"/>
      <c r="G1820" s="10"/>
      <c r="H1820" s="17"/>
      <c r="I1820" s="343"/>
      <c r="J1820" s="17"/>
      <c r="K1820" s="10"/>
      <c r="L1820" s="847"/>
      <c r="M1820" s="852"/>
      <c r="N1820" s="143"/>
      <c r="O1820" s="853"/>
      <c r="P1820" s="133"/>
      <c r="Q1820" s="854"/>
    </row>
    <row r="1821" spans="5:17">
      <c r="E1821" s="17"/>
      <c r="F1821" s="10"/>
      <c r="G1821" s="10"/>
      <c r="H1821" s="17"/>
      <c r="I1821" s="343"/>
      <c r="J1821" s="17"/>
      <c r="K1821" s="10"/>
      <c r="L1821" s="847"/>
      <c r="M1821" s="852"/>
      <c r="N1821" s="143"/>
      <c r="O1821" s="853"/>
      <c r="P1821" s="133"/>
      <c r="Q1821" s="854"/>
    </row>
    <row r="1822" spans="5:17">
      <c r="E1822" s="17"/>
      <c r="F1822" s="10"/>
      <c r="G1822" s="10"/>
      <c r="H1822" s="17"/>
      <c r="I1822" s="343"/>
      <c r="J1822" s="17"/>
      <c r="K1822" s="10"/>
      <c r="L1822" s="847"/>
      <c r="M1822" s="852"/>
      <c r="N1822" s="143"/>
      <c r="O1822" s="853"/>
      <c r="P1822" s="133"/>
      <c r="Q1822" s="854"/>
    </row>
    <row r="1823" spans="5:17">
      <c r="E1823" s="17"/>
      <c r="F1823" s="10"/>
      <c r="G1823" s="10"/>
      <c r="H1823" s="17"/>
      <c r="I1823" s="343"/>
      <c r="J1823" s="17"/>
      <c r="K1823" s="10"/>
      <c r="L1823" s="847"/>
      <c r="M1823" s="852"/>
      <c r="N1823" s="143"/>
      <c r="O1823" s="853"/>
      <c r="P1823" s="133"/>
      <c r="Q1823" s="854"/>
    </row>
    <row r="1824" spans="5:17">
      <c r="E1824" s="17"/>
      <c r="F1824" s="10"/>
      <c r="G1824" s="10"/>
      <c r="H1824" s="17"/>
      <c r="I1824" s="343"/>
      <c r="J1824" s="17"/>
      <c r="K1824" s="10"/>
      <c r="L1824" s="847"/>
      <c r="M1824" s="852"/>
      <c r="N1824" s="143"/>
      <c r="O1824" s="853"/>
      <c r="P1824" s="133"/>
      <c r="Q1824" s="854"/>
    </row>
    <row r="1825" spans="5:17">
      <c r="E1825" s="17"/>
      <c r="F1825" s="10"/>
      <c r="G1825" s="10"/>
      <c r="H1825" s="17"/>
      <c r="I1825" s="343"/>
      <c r="J1825" s="17"/>
      <c r="K1825" s="10"/>
      <c r="L1825" s="847"/>
      <c r="M1825" s="852"/>
      <c r="N1825" s="143"/>
      <c r="O1825" s="853"/>
      <c r="P1825" s="133"/>
      <c r="Q1825" s="854"/>
    </row>
    <row r="1826" spans="5:17">
      <c r="E1826" s="17"/>
      <c r="F1826" s="10"/>
      <c r="G1826" s="10"/>
      <c r="H1826" s="17"/>
      <c r="I1826" s="343"/>
      <c r="J1826" s="17"/>
      <c r="K1826" s="10"/>
      <c r="L1826" s="847"/>
      <c r="M1826" s="852"/>
      <c r="N1826" s="143"/>
      <c r="O1826" s="853"/>
      <c r="P1826" s="133"/>
      <c r="Q1826" s="854"/>
    </row>
    <row r="1827" spans="5:17">
      <c r="E1827" s="17"/>
      <c r="F1827" s="10"/>
      <c r="G1827" s="10"/>
      <c r="H1827" s="17"/>
      <c r="I1827" s="343"/>
      <c r="J1827" s="17"/>
      <c r="K1827" s="10"/>
      <c r="L1827" s="847"/>
      <c r="M1827" s="852"/>
      <c r="N1827" s="143"/>
      <c r="O1827" s="853"/>
      <c r="P1827" s="133"/>
      <c r="Q1827" s="854"/>
    </row>
    <row r="1828" spans="5:17">
      <c r="E1828" s="17"/>
      <c r="F1828" s="10"/>
      <c r="G1828" s="10"/>
      <c r="H1828" s="17"/>
      <c r="I1828" s="343"/>
      <c r="J1828" s="17"/>
      <c r="K1828" s="10"/>
      <c r="L1828" s="847"/>
      <c r="M1828" s="852"/>
      <c r="N1828" s="143"/>
      <c r="O1828" s="853"/>
      <c r="P1828" s="133"/>
      <c r="Q1828" s="854"/>
    </row>
    <row r="1829" spans="5:17">
      <c r="E1829" s="17"/>
      <c r="F1829" s="10"/>
      <c r="G1829" s="10"/>
      <c r="H1829" s="17"/>
      <c r="I1829" s="343"/>
      <c r="J1829" s="17"/>
      <c r="K1829" s="10"/>
      <c r="L1829" s="847"/>
      <c r="M1829" s="852"/>
      <c r="N1829" s="143"/>
      <c r="O1829" s="853"/>
      <c r="P1829" s="133"/>
      <c r="Q1829" s="854"/>
    </row>
    <row r="1830" spans="5:17">
      <c r="E1830" s="17"/>
      <c r="F1830" s="10"/>
      <c r="G1830" s="10"/>
      <c r="H1830" s="17"/>
      <c r="I1830" s="343"/>
      <c r="J1830" s="17"/>
      <c r="K1830" s="10"/>
      <c r="L1830" s="847"/>
      <c r="M1830" s="852"/>
      <c r="N1830" s="143"/>
      <c r="O1830" s="853"/>
      <c r="P1830" s="133"/>
      <c r="Q1830" s="854"/>
    </row>
    <row r="1831" spans="5:17">
      <c r="E1831" s="17"/>
      <c r="F1831" s="10"/>
      <c r="G1831" s="10"/>
      <c r="H1831" s="17"/>
      <c r="I1831" s="343"/>
      <c r="J1831" s="17"/>
      <c r="K1831" s="10"/>
      <c r="L1831" s="847"/>
      <c r="M1831" s="852"/>
      <c r="N1831" s="143"/>
      <c r="O1831" s="853"/>
      <c r="P1831" s="133"/>
      <c r="Q1831" s="854"/>
    </row>
    <row r="1832" spans="5:17">
      <c r="E1832" s="17"/>
      <c r="F1832" s="10"/>
      <c r="G1832" s="10"/>
      <c r="H1832" s="17"/>
      <c r="I1832" s="343"/>
      <c r="J1832" s="17"/>
      <c r="K1832" s="10"/>
      <c r="L1832" s="847"/>
      <c r="M1832" s="852"/>
      <c r="N1832" s="143"/>
      <c r="O1832" s="853"/>
      <c r="P1832" s="133"/>
      <c r="Q1832" s="854"/>
    </row>
    <row r="1833" spans="5:17">
      <c r="E1833" s="17"/>
      <c r="F1833" s="10"/>
      <c r="G1833" s="10"/>
      <c r="H1833" s="17"/>
      <c r="I1833" s="343"/>
      <c r="J1833" s="17"/>
      <c r="K1833" s="10"/>
      <c r="L1833" s="847"/>
      <c r="M1833" s="852"/>
      <c r="N1833" s="143"/>
      <c r="O1833" s="853"/>
      <c r="P1833" s="133"/>
      <c r="Q1833" s="854"/>
    </row>
    <row r="1834" spans="5:17">
      <c r="E1834" s="17"/>
      <c r="F1834" s="10"/>
      <c r="G1834" s="10"/>
      <c r="H1834" s="17"/>
      <c r="I1834" s="343"/>
      <c r="J1834" s="17"/>
      <c r="K1834" s="10"/>
      <c r="L1834" s="847"/>
      <c r="M1834" s="852"/>
      <c r="N1834" s="143"/>
      <c r="O1834" s="853"/>
      <c r="P1834" s="133"/>
      <c r="Q1834" s="854"/>
    </row>
    <row r="1835" spans="5:17">
      <c r="E1835" s="17"/>
      <c r="F1835" s="10"/>
      <c r="G1835" s="10"/>
      <c r="H1835" s="17"/>
      <c r="I1835" s="343"/>
      <c r="J1835" s="17"/>
      <c r="K1835" s="10"/>
      <c r="L1835" s="847"/>
      <c r="M1835" s="852"/>
      <c r="N1835" s="143"/>
      <c r="O1835" s="853"/>
      <c r="P1835" s="133"/>
      <c r="Q1835" s="854"/>
    </row>
    <row r="1836" spans="5:17">
      <c r="E1836" s="17"/>
      <c r="F1836" s="10"/>
      <c r="G1836" s="10"/>
      <c r="H1836" s="17"/>
      <c r="I1836" s="343"/>
      <c r="J1836" s="17"/>
      <c r="K1836" s="10"/>
      <c r="L1836" s="847"/>
      <c r="M1836" s="852"/>
      <c r="N1836" s="143"/>
      <c r="O1836" s="853"/>
      <c r="P1836" s="133"/>
      <c r="Q1836" s="854"/>
    </row>
    <row r="1837" spans="5:17">
      <c r="E1837" s="17"/>
      <c r="F1837" s="10"/>
      <c r="G1837" s="10"/>
      <c r="H1837" s="17"/>
      <c r="I1837" s="343"/>
      <c r="J1837" s="17"/>
      <c r="K1837" s="10"/>
      <c r="L1837" s="847"/>
      <c r="M1837" s="852"/>
      <c r="N1837" s="143"/>
      <c r="O1837" s="853"/>
      <c r="P1837" s="133"/>
      <c r="Q1837" s="854"/>
    </row>
    <row r="1838" spans="5:17">
      <c r="E1838" s="17"/>
      <c r="F1838" s="10"/>
      <c r="G1838" s="10"/>
      <c r="H1838" s="17"/>
      <c r="I1838" s="343"/>
      <c r="J1838" s="17"/>
      <c r="K1838" s="10"/>
      <c r="L1838" s="847"/>
      <c r="M1838" s="852"/>
      <c r="N1838" s="143"/>
      <c r="O1838" s="853"/>
      <c r="P1838" s="133"/>
      <c r="Q1838" s="854"/>
    </row>
    <row r="1839" spans="5:17">
      <c r="E1839" s="17"/>
      <c r="F1839" s="10"/>
      <c r="G1839" s="10"/>
      <c r="H1839" s="17"/>
      <c r="I1839" s="343"/>
      <c r="J1839" s="17"/>
      <c r="K1839" s="10"/>
      <c r="L1839" s="847"/>
      <c r="M1839" s="852"/>
      <c r="N1839" s="143"/>
      <c r="O1839" s="853"/>
      <c r="P1839" s="133"/>
      <c r="Q1839" s="854"/>
    </row>
    <row r="1840" spans="5:17">
      <c r="E1840" s="17"/>
      <c r="F1840" s="10"/>
      <c r="G1840" s="10"/>
      <c r="H1840" s="17"/>
      <c r="I1840" s="343"/>
      <c r="J1840" s="17"/>
      <c r="K1840" s="10"/>
      <c r="L1840" s="847"/>
      <c r="M1840" s="852"/>
      <c r="N1840" s="143"/>
      <c r="O1840" s="853"/>
      <c r="P1840" s="133"/>
      <c r="Q1840" s="854"/>
    </row>
    <row r="1841" spans="5:17">
      <c r="E1841" s="17"/>
      <c r="F1841" s="10"/>
      <c r="G1841" s="10"/>
      <c r="H1841" s="17"/>
      <c r="I1841" s="343"/>
      <c r="J1841" s="17"/>
      <c r="K1841" s="10"/>
      <c r="L1841" s="847"/>
      <c r="M1841" s="852"/>
      <c r="N1841" s="143"/>
      <c r="O1841" s="853"/>
      <c r="P1841" s="133"/>
      <c r="Q1841" s="854"/>
    </row>
    <row r="1842" spans="5:17">
      <c r="E1842" s="17"/>
      <c r="F1842" s="10"/>
      <c r="G1842" s="10"/>
      <c r="H1842" s="17"/>
      <c r="I1842" s="343"/>
      <c r="J1842" s="17"/>
      <c r="K1842" s="10"/>
      <c r="L1842" s="847"/>
      <c r="M1842" s="852"/>
      <c r="N1842" s="143"/>
      <c r="O1842" s="853"/>
      <c r="P1842" s="133"/>
      <c r="Q1842" s="854"/>
    </row>
    <row r="1843" spans="5:17">
      <c r="E1843" s="17"/>
      <c r="F1843" s="10"/>
      <c r="G1843" s="10"/>
      <c r="H1843" s="17"/>
      <c r="I1843" s="343"/>
      <c r="J1843" s="17"/>
      <c r="K1843" s="10"/>
      <c r="L1843" s="847"/>
      <c r="M1843" s="852"/>
      <c r="N1843" s="143"/>
      <c r="O1843" s="853"/>
      <c r="P1843" s="133"/>
      <c r="Q1843" s="854"/>
    </row>
    <row r="1844" spans="5:17">
      <c r="E1844" s="17"/>
      <c r="F1844" s="10"/>
      <c r="G1844" s="10"/>
      <c r="H1844" s="17"/>
      <c r="I1844" s="343"/>
      <c r="J1844" s="17"/>
      <c r="K1844" s="10"/>
      <c r="L1844" s="847"/>
      <c r="M1844" s="852"/>
      <c r="N1844" s="143"/>
      <c r="O1844" s="853"/>
      <c r="P1844" s="133"/>
      <c r="Q1844" s="854"/>
    </row>
    <row r="1845" spans="5:17">
      <c r="E1845" s="17"/>
      <c r="F1845" s="10"/>
      <c r="G1845" s="10"/>
      <c r="H1845" s="17"/>
      <c r="I1845" s="343"/>
      <c r="J1845" s="17"/>
      <c r="K1845" s="10"/>
      <c r="L1845" s="847"/>
      <c r="M1845" s="852"/>
      <c r="N1845" s="143"/>
      <c r="O1845" s="853"/>
      <c r="P1845" s="133"/>
      <c r="Q1845" s="854"/>
    </row>
    <row r="1846" spans="5:17">
      <c r="E1846" s="17"/>
      <c r="F1846" s="10"/>
      <c r="G1846" s="10"/>
      <c r="H1846" s="17"/>
      <c r="I1846" s="343"/>
      <c r="J1846" s="17"/>
      <c r="K1846" s="10"/>
      <c r="L1846" s="847"/>
      <c r="M1846" s="852"/>
      <c r="N1846" s="143"/>
      <c r="O1846" s="853"/>
      <c r="P1846" s="133"/>
      <c r="Q1846" s="854"/>
    </row>
    <row r="1847" spans="5:17">
      <c r="E1847" s="17"/>
      <c r="F1847" s="10"/>
      <c r="G1847" s="10"/>
      <c r="H1847" s="17"/>
      <c r="I1847" s="343"/>
      <c r="J1847" s="17"/>
      <c r="K1847" s="10"/>
      <c r="L1847" s="847"/>
      <c r="M1847" s="852"/>
      <c r="N1847" s="143"/>
      <c r="O1847" s="853"/>
      <c r="P1847" s="133"/>
      <c r="Q1847" s="854"/>
    </row>
    <row r="1848" spans="5:17">
      <c r="E1848" s="17"/>
      <c r="F1848" s="10"/>
      <c r="G1848" s="10"/>
      <c r="H1848" s="17"/>
      <c r="I1848" s="343"/>
      <c r="J1848" s="17"/>
      <c r="K1848" s="10"/>
      <c r="L1848" s="847"/>
      <c r="M1848" s="852"/>
      <c r="N1848" s="143"/>
      <c r="O1848" s="853"/>
      <c r="P1848" s="133"/>
      <c r="Q1848" s="854"/>
    </row>
    <row r="1849" spans="5:17">
      <c r="E1849" s="17"/>
      <c r="F1849" s="10"/>
      <c r="G1849" s="10"/>
      <c r="H1849" s="17"/>
      <c r="I1849" s="343"/>
      <c r="J1849" s="17"/>
      <c r="K1849" s="10"/>
      <c r="L1849" s="847"/>
      <c r="M1849" s="852"/>
      <c r="N1849" s="143"/>
      <c r="O1849" s="853"/>
      <c r="P1849" s="133"/>
      <c r="Q1849" s="854"/>
    </row>
    <row r="1850" spans="5:17">
      <c r="E1850" s="17"/>
      <c r="F1850" s="10"/>
      <c r="G1850" s="10"/>
      <c r="H1850" s="17"/>
      <c r="I1850" s="343"/>
      <c r="J1850" s="17"/>
      <c r="K1850" s="10"/>
      <c r="L1850" s="847"/>
      <c r="M1850" s="852"/>
      <c r="N1850" s="143"/>
      <c r="O1850" s="853"/>
      <c r="P1850" s="133"/>
      <c r="Q1850" s="854"/>
    </row>
    <row r="1851" spans="5:17">
      <c r="E1851" s="17"/>
      <c r="F1851" s="10"/>
      <c r="G1851" s="10"/>
      <c r="H1851" s="17"/>
      <c r="I1851" s="343"/>
      <c r="J1851" s="17"/>
      <c r="K1851" s="10"/>
      <c r="L1851" s="847"/>
      <c r="M1851" s="852"/>
      <c r="N1851" s="143"/>
      <c r="O1851" s="853"/>
      <c r="P1851" s="133"/>
      <c r="Q1851" s="854"/>
    </row>
    <row r="1852" spans="5:17">
      <c r="E1852" s="17"/>
      <c r="F1852" s="10"/>
      <c r="G1852" s="10"/>
      <c r="H1852" s="17"/>
      <c r="I1852" s="343"/>
      <c r="J1852" s="17"/>
      <c r="K1852" s="10"/>
      <c r="L1852" s="847"/>
      <c r="M1852" s="852"/>
      <c r="N1852" s="143"/>
      <c r="O1852" s="853"/>
      <c r="P1852" s="133"/>
      <c r="Q1852" s="854"/>
    </row>
    <row r="1853" spans="5:17">
      <c r="E1853" s="17"/>
      <c r="F1853" s="10"/>
      <c r="G1853" s="10"/>
      <c r="H1853" s="17"/>
      <c r="I1853" s="343"/>
      <c r="J1853" s="17"/>
      <c r="K1853" s="10"/>
      <c r="L1853" s="847"/>
      <c r="M1853" s="852"/>
      <c r="N1853" s="143"/>
      <c r="O1853" s="853"/>
      <c r="P1853" s="133"/>
      <c r="Q1853" s="854"/>
    </row>
    <row r="1854" spans="5:17">
      <c r="E1854" s="17"/>
      <c r="F1854" s="10"/>
      <c r="G1854" s="10"/>
      <c r="H1854" s="17"/>
      <c r="I1854" s="343"/>
      <c r="J1854" s="17"/>
      <c r="K1854" s="10"/>
      <c r="L1854" s="847"/>
      <c r="M1854" s="852"/>
      <c r="N1854" s="143"/>
      <c r="O1854" s="853"/>
      <c r="P1854" s="133"/>
      <c r="Q1854" s="854"/>
    </row>
    <row r="1855" spans="5:17">
      <c r="E1855" s="17"/>
      <c r="F1855" s="10"/>
      <c r="G1855" s="10"/>
      <c r="H1855" s="17"/>
      <c r="I1855" s="343"/>
      <c r="J1855" s="17"/>
      <c r="K1855" s="10"/>
      <c r="L1855" s="847"/>
      <c r="M1855" s="852"/>
      <c r="N1855" s="143"/>
      <c r="O1855" s="853"/>
      <c r="P1855" s="133"/>
      <c r="Q1855" s="854"/>
    </row>
    <row r="1856" spans="5:17">
      <c r="E1856" s="17"/>
      <c r="F1856" s="10"/>
      <c r="G1856" s="10"/>
      <c r="H1856" s="17"/>
      <c r="I1856" s="343"/>
      <c r="J1856" s="17"/>
      <c r="K1856" s="10"/>
      <c r="L1856" s="847"/>
      <c r="M1856" s="852"/>
      <c r="N1856" s="143"/>
      <c r="O1856" s="853"/>
      <c r="P1856" s="133"/>
      <c r="Q1856" s="854"/>
    </row>
    <row r="1857" spans="5:17">
      <c r="E1857" s="17"/>
      <c r="F1857" s="10"/>
      <c r="G1857" s="10"/>
      <c r="H1857" s="17"/>
      <c r="I1857" s="343"/>
      <c r="J1857" s="17"/>
      <c r="K1857" s="10"/>
      <c r="L1857" s="847"/>
      <c r="M1857" s="852"/>
      <c r="N1857" s="143"/>
      <c r="O1857" s="853"/>
      <c r="P1857" s="133"/>
      <c r="Q1857" s="854"/>
    </row>
    <row r="1858" spans="5:17">
      <c r="E1858" s="17"/>
      <c r="F1858" s="10"/>
      <c r="G1858" s="10"/>
      <c r="H1858" s="17"/>
      <c r="I1858" s="343"/>
      <c r="J1858" s="17"/>
      <c r="K1858" s="10"/>
      <c r="L1858" s="847"/>
      <c r="M1858" s="852"/>
      <c r="N1858" s="143"/>
      <c r="O1858" s="853"/>
      <c r="P1858" s="133"/>
      <c r="Q1858" s="854"/>
    </row>
    <row r="1859" spans="5:17">
      <c r="E1859" s="17"/>
      <c r="F1859" s="10"/>
      <c r="G1859" s="10"/>
      <c r="H1859" s="17"/>
      <c r="I1859" s="343"/>
      <c r="J1859" s="17"/>
      <c r="K1859" s="10"/>
      <c r="L1859" s="847"/>
      <c r="M1859" s="852"/>
      <c r="N1859" s="143"/>
      <c r="O1859" s="853"/>
      <c r="P1859" s="133"/>
      <c r="Q1859" s="854"/>
    </row>
    <row r="1860" spans="5:17">
      <c r="E1860" s="17"/>
      <c r="F1860" s="10"/>
      <c r="G1860" s="10"/>
      <c r="H1860" s="17"/>
      <c r="I1860" s="343"/>
      <c r="J1860" s="17"/>
      <c r="K1860" s="10"/>
      <c r="L1860" s="847"/>
      <c r="M1860" s="852"/>
      <c r="N1860" s="143"/>
      <c r="O1860" s="853"/>
      <c r="P1860" s="133"/>
      <c r="Q1860" s="854"/>
    </row>
    <row r="1861" spans="5:17">
      <c r="E1861" s="17"/>
      <c r="F1861" s="10"/>
      <c r="G1861" s="10"/>
      <c r="H1861" s="17"/>
      <c r="I1861" s="343"/>
      <c r="J1861" s="17"/>
      <c r="K1861" s="10"/>
      <c r="L1861" s="847"/>
      <c r="M1861" s="852"/>
      <c r="N1861" s="143"/>
      <c r="O1861" s="853"/>
      <c r="P1861" s="133"/>
      <c r="Q1861" s="854"/>
    </row>
    <row r="1862" spans="5:17">
      <c r="E1862" s="17"/>
      <c r="F1862" s="10"/>
      <c r="G1862" s="10"/>
      <c r="H1862" s="17"/>
      <c r="I1862" s="343"/>
      <c r="J1862" s="17"/>
      <c r="K1862" s="10"/>
      <c r="L1862" s="847"/>
      <c r="M1862" s="852"/>
      <c r="N1862" s="143"/>
      <c r="O1862" s="853"/>
      <c r="P1862" s="133"/>
      <c r="Q1862" s="854"/>
    </row>
    <row r="1863" spans="5:17">
      <c r="E1863" s="17"/>
      <c r="F1863" s="10"/>
      <c r="G1863" s="10"/>
      <c r="H1863" s="17"/>
      <c r="I1863" s="343"/>
      <c r="J1863" s="17"/>
      <c r="K1863" s="10"/>
      <c r="L1863" s="847"/>
      <c r="M1863" s="852"/>
      <c r="N1863" s="143"/>
      <c r="O1863" s="853"/>
      <c r="P1863" s="133"/>
      <c r="Q1863" s="854"/>
    </row>
    <row r="1864" spans="5:17">
      <c r="E1864" s="17"/>
      <c r="F1864" s="10"/>
      <c r="G1864" s="10"/>
      <c r="H1864" s="17"/>
      <c r="I1864" s="343"/>
      <c r="J1864" s="17"/>
      <c r="K1864" s="10"/>
      <c r="L1864" s="847"/>
      <c r="M1864" s="852"/>
      <c r="N1864" s="143"/>
      <c r="O1864" s="853"/>
      <c r="P1864" s="133"/>
      <c r="Q1864" s="854"/>
    </row>
    <row r="1865" spans="5:17">
      <c r="E1865" s="17"/>
      <c r="F1865" s="10"/>
      <c r="G1865" s="10"/>
      <c r="H1865" s="17"/>
      <c r="I1865" s="343"/>
      <c r="J1865" s="17"/>
      <c r="K1865" s="10"/>
      <c r="L1865" s="847"/>
      <c r="M1865" s="852"/>
      <c r="N1865" s="143"/>
      <c r="O1865" s="853"/>
      <c r="P1865" s="133"/>
      <c r="Q1865" s="854"/>
    </row>
    <row r="1866" spans="5:17">
      <c r="E1866" s="17"/>
      <c r="F1866" s="10"/>
      <c r="G1866" s="10"/>
      <c r="H1866" s="17"/>
      <c r="I1866" s="343"/>
      <c r="J1866" s="17"/>
      <c r="K1866" s="10"/>
      <c r="L1866" s="847"/>
      <c r="M1866" s="852"/>
      <c r="N1866" s="143"/>
      <c r="O1866" s="853"/>
      <c r="P1866" s="133"/>
      <c r="Q1866" s="854"/>
    </row>
    <row r="1867" spans="5:17">
      <c r="E1867" s="17"/>
      <c r="F1867" s="10"/>
      <c r="G1867" s="10"/>
      <c r="H1867" s="17"/>
      <c r="I1867" s="343"/>
      <c r="J1867" s="17"/>
      <c r="K1867" s="10"/>
      <c r="L1867" s="847"/>
      <c r="M1867" s="852"/>
      <c r="N1867" s="143"/>
      <c r="O1867" s="853"/>
      <c r="P1867" s="133"/>
      <c r="Q1867" s="854"/>
    </row>
    <row r="1868" spans="5:17">
      <c r="E1868" s="17"/>
      <c r="F1868" s="10"/>
      <c r="G1868" s="10"/>
      <c r="H1868" s="17"/>
      <c r="I1868" s="343"/>
      <c r="J1868" s="17"/>
      <c r="K1868" s="10"/>
      <c r="L1868" s="847"/>
      <c r="M1868" s="852"/>
      <c r="N1868" s="143"/>
      <c r="O1868" s="853"/>
      <c r="P1868" s="133"/>
      <c r="Q1868" s="854"/>
    </row>
    <row r="1869" spans="5:17">
      <c r="E1869" s="17"/>
      <c r="F1869" s="10"/>
      <c r="G1869" s="10"/>
      <c r="H1869" s="17"/>
      <c r="I1869" s="343"/>
      <c r="J1869" s="17"/>
      <c r="K1869" s="10"/>
      <c r="L1869" s="847"/>
      <c r="M1869" s="852"/>
      <c r="N1869" s="143"/>
      <c r="O1869" s="853"/>
      <c r="P1869" s="133"/>
      <c r="Q1869" s="854"/>
    </row>
    <row r="1870" spans="5:17">
      <c r="E1870" s="17"/>
      <c r="F1870" s="10"/>
      <c r="G1870" s="10"/>
      <c r="H1870" s="17"/>
      <c r="I1870" s="343"/>
      <c r="J1870" s="17"/>
      <c r="K1870" s="10"/>
      <c r="L1870" s="847"/>
      <c r="M1870" s="852"/>
      <c r="N1870" s="143"/>
      <c r="O1870" s="853"/>
      <c r="P1870" s="133"/>
      <c r="Q1870" s="854"/>
    </row>
    <row r="1871" spans="5:17">
      <c r="E1871" s="17"/>
      <c r="F1871" s="10"/>
      <c r="G1871" s="10"/>
      <c r="H1871" s="17"/>
      <c r="I1871" s="343"/>
      <c r="J1871" s="17"/>
      <c r="K1871" s="10"/>
      <c r="L1871" s="847"/>
      <c r="M1871" s="852"/>
      <c r="N1871" s="143"/>
      <c r="O1871" s="853"/>
      <c r="P1871" s="133"/>
      <c r="Q1871" s="854"/>
    </row>
    <row r="1872" spans="5:17">
      <c r="E1872" s="17"/>
      <c r="F1872" s="10"/>
      <c r="G1872" s="10"/>
      <c r="H1872" s="17"/>
      <c r="I1872" s="343"/>
      <c r="J1872" s="17"/>
      <c r="K1872" s="10"/>
      <c r="L1872" s="847"/>
      <c r="M1872" s="852"/>
      <c r="N1872" s="143"/>
      <c r="O1872" s="853"/>
      <c r="P1872" s="133"/>
      <c r="Q1872" s="854"/>
    </row>
    <row r="1873" spans="5:17">
      <c r="E1873" s="17"/>
      <c r="F1873" s="10"/>
      <c r="G1873" s="10"/>
      <c r="H1873" s="17"/>
      <c r="I1873" s="343"/>
      <c r="J1873" s="17"/>
      <c r="K1873" s="10"/>
      <c r="L1873" s="847"/>
      <c r="M1873" s="852"/>
      <c r="N1873" s="143"/>
      <c r="O1873" s="853"/>
      <c r="P1873" s="133"/>
      <c r="Q1873" s="854"/>
    </row>
    <row r="1874" spans="5:17">
      <c r="E1874" s="17"/>
      <c r="F1874" s="10"/>
      <c r="G1874" s="10"/>
      <c r="H1874" s="17"/>
      <c r="I1874" s="343"/>
      <c r="J1874" s="17"/>
      <c r="K1874" s="10"/>
      <c r="L1874" s="847"/>
      <c r="M1874" s="852"/>
      <c r="N1874" s="143"/>
      <c r="O1874" s="853"/>
      <c r="P1874" s="133"/>
      <c r="Q1874" s="854"/>
    </row>
    <row r="1875" spans="5:17">
      <c r="E1875" s="17"/>
      <c r="F1875" s="10"/>
      <c r="G1875" s="10"/>
      <c r="H1875" s="17"/>
      <c r="I1875" s="343"/>
      <c r="J1875" s="17"/>
      <c r="K1875" s="10"/>
      <c r="L1875" s="847"/>
      <c r="M1875" s="852"/>
      <c r="N1875" s="143"/>
      <c r="O1875" s="853"/>
      <c r="P1875" s="133"/>
      <c r="Q1875" s="854"/>
    </row>
    <row r="1876" spans="5:17">
      <c r="E1876" s="17"/>
      <c r="F1876" s="10"/>
      <c r="G1876" s="10"/>
      <c r="H1876" s="17"/>
      <c r="I1876" s="343"/>
      <c r="J1876" s="17"/>
      <c r="K1876" s="10"/>
      <c r="L1876" s="847"/>
      <c r="M1876" s="852"/>
      <c r="N1876" s="143"/>
      <c r="O1876" s="853"/>
      <c r="P1876" s="133"/>
      <c r="Q1876" s="854"/>
    </row>
    <row r="1877" spans="5:17">
      <c r="E1877" s="17"/>
      <c r="F1877" s="10"/>
      <c r="G1877" s="10"/>
      <c r="H1877" s="17"/>
      <c r="I1877" s="343"/>
      <c r="J1877" s="17"/>
      <c r="K1877" s="10"/>
      <c r="L1877" s="847"/>
      <c r="M1877" s="852"/>
      <c r="N1877" s="143"/>
      <c r="O1877" s="853"/>
      <c r="P1877" s="133"/>
      <c r="Q1877" s="854"/>
    </row>
    <row r="1878" spans="5:17">
      <c r="E1878" s="17"/>
      <c r="F1878" s="10"/>
      <c r="G1878" s="10"/>
      <c r="H1878" s="17"/>
      <c r="I1878" s="343"/>
      <c r="J1878" s="17"/>
      <c r="K1878" s="10"/>
      <c r="L1878" s="847"/>
      <c r="M1878" s="852"/>
      <c r="N1878" s="143"/>
      <c r="O1878" s="853"/>
      <c r="P1878" s="133"/>
      <c r="Q1878" s="854"/>
    </row>
    <row r="1879" spans="5:17">
      <c r="E1879" s="17"/>
      <c r="F1879" s="10"/>
      <c r="G1879" s="10"/>
      <c r="H1879" s="17"/>
      <c r="I1879" s="343"/>
      <c r="J1879" s="17"/>
      <c r="K1879" s="10"/>
      <c r="L1879" s="847"/>
      <c r="M1879" s="852"/>
      <c r="N1879" s="143"/>
      <c r="O1879" s="853"/>
      <c r="P1879" s="133"/>
      <c r="Q1879" s="854"/>
    </row>
    <row r="1880" spans="5:17">
      <c r="E1880" s="17"/>
      <c r="F1880" s="10"/>
      <c r="G1880" s="10"/>
      <c r="H1880" s="17"/>
      <c r="I1880" s="343"/>
      <c r="J1880" s="17"/>
      <c r="K1880" s="10"/>
      <c r="L1880" s="847"/>
      <c r="M1880" s="852"/>
      <c r="N1880" s="143"/>
      <c r="O1880" s="853"/>
      <c r="P1880" s="133"/>
      <c r="Q1880" s="854"/>
    </row>
    <row r="1881" spans="5:17">
      <c r="E1881" s="17"/>
      <c r="F1881" s="10"/>
      <c r="G1881" s="10"/>
      <c r="H1881" s="17"/>
      <c r="I1881" s="343"/>
      <c r="J1881" s="17"/>
      <c r="K1881" s="10"/>
      <c r="L1881" s="847"/>
      <c r="M1881" s="852"/>
      <c r="N1881" s="143"/>
      <c r="O1881" s="853"/>
      <c r="P1881" s="133"/>
      <c r="Q1881" s="854"/>
    </row>
    <row r="1882" spans="5:17">
      <c r="E1882" s="17"/>
      <c r="F1882" s="10"/>
      <c r="G1882" s="10"/>
      <c r="H1882" s="17"/>
      <c r="I1882" s="343"/>
      <c r="J1882" s="17"/>
      <c r="K1882" s="10"/>
      <c r="L1882" s="847"/>
      <c r="M1882" s="852"/>
      <c r="N1882" s="143"/>
      <c r="O1882" s="853"/>
      <c r="P1882" s="133"/>
      <c r="Q1882" s="854"/>
    </row>
    <row r="1883" spans="5:17">
      <c r="E1883" s="17"/>
      <c r="F1883" s="10"/>
      <c r="G1883" s="10"/>
      <c r="H1883" s="17"/>
      <c r="I1883" s="343"/>
      <c r="J1883" s="17"/>
      <c r="K1883" s="10"/>
      <c r="L1883" s="847"/>
      <c r="M1883" s="852"/>
      <c r="N1883" s="143"/>
      <c r="O1883" s="853"/>
      <c r="P1883" s="133"/>
      <c r="Q1883" s="854"/>
    </row>
    <row r="1884" spans="5:17">
      <c r="E1884" s="17"/>
      <c r="F1884" s="10"/>
      <c r="G1884" s="10"/>
      <c r="H1884" s="17"/>
      <c r="I1884" s="343"/>
      <c r="J1884" s="17"/>
      <c r="K1884" s="10"/>
      <c r="L1884" s="847"/>
      <c r="M1884" s="852"/>
      <c r="N1884" s="143"/>
      <c r="O1884" s="853"/>
      <c r="P1884" s="133"/>
      <c r="Q1884" s="854"/>
    </row>
    <row r="1885" spans="5:17">
      <c r="E1885" s="17"/>
      <c r="F1885" s="10"/>
      <c r="G1885" s="10"/>
      <c r="H1885" s="17"/>
      <c r="I1885" s="343"/>
      <c r="J1885" s="17"/>
      <c r="K1885" s="10"/>
      <c r="L1885" s="847"/>
      <c r="M1885" s="852"/>
      <c r="N1885" s="143"/>
      <c r="O1885" s="853"/>
      <c r="P1885" s="133"/>
      <c r="Q1885" s="854"/>
    </row>
    <row r="1886" spans="5:17">
      <c r="E1886" s="17"/>
      <c r="F1886" s="10"/>
      <c r="G1886" s="10"/>
      <c r="H1886" s="17"/>
      <c r="I1886" s="343"/>
      <c r="J1886" s="17"/>
      <c r="K1886" s="10"/>
      <c r="L1886" s="847"/>
      <c r="M1886" s="852"/>
      <c r="N1886" s="143"/>
      <c r="O1886" s="853"/>
      <c r="P1886" s="133"/>
      <c r="Q1886" s="854"/>
    </row>
    <row r="1887" spans="5:17">
      <c r="E1887" s="17"/>
      <c r="F1887" s="10"/>
      <c r="G1887" s="10"/>
      <c r="H1887" s="17"/>
      <c r="I1887" s="343"/>
      <c r="J1887" s="17"/>
      <c r="K1887" s="10"/>
      <c r="L1887" s="847"/>
      <c r="M1887" s="852"/>
      <c r="N1887" s="143"/>
      <c r="O1887" s="853"/>
      <c r="P1887" s="133"/>
      <c r="Q1887" s="854"/>
    </row>
    <row r="1888" spans="5:17">
      <c r="E1888" s="17"/>
      <c r="F1888" s="10"/>
      <c r="G1888" s="10"/>
      <c r="H1888" s="17"/>
      <c r="I1888" s="343"/>
      <c r="J1888" s="17"/>
      <c r="K1888" s="10"/>
      <c r="L1888" s="847"/>
      <c r="M1888" s="852"/>
      <c r="N1888" s="143"/>
      <c r="O1888" s="853"/>
      <c r="P1888" s="133"/>
      <c r="Q1888" s="854"/>
    </row>
    <row r="1889" spans="5:17">
      <c r="E1889" s="17"/>
      <c r="F1889" s="10"/>
      <c r="G1889" s="10"/>
      <c r="H1889" s="17"/>
      <c r="I1889" s="343"/>
      <c r="J1889" s="17"/>
      <c r="K1889" s="10"/>
      <c r="L1889" s="847"/>
      <c r="M1889" s="852"/>
      <c r="N1889" s="143"/>
      <c r="O1889" s="853"/>
      <c r="P1889" s="133"/>
      <c r="Q1889" s="854"/>
    </row>
    <row r="1890" spans="5:17">
      <c r="E1890" s="17"/>
      <c r="F1890" s="10"/>
      <c r="G1890" s="10"/>
      <c r="H1890" s="17"/>
      <c r="I1890" s="343"/>
      <c r="J1890" s="17"/>
      <c r="K1890" s="10"/>
      <c r="L1890" s="847"/>
      <c r="M1890" s="852"/>
      <c r="N1890" s="143"/>
      <c r="O1890" s="853"/>
      <c r="P1890" s="133"/>
      <c r="Q1890" s="854"/>
    </row>
    <row r="1891" spans="5:17">
      <c r="E1891" s="17"/>
      <c r="F1891" s="10"/>
      <c r="G1891" s="10"/>
      <c r="H1891" s="17"/>
      <c r="I1891" s="343"/>
      <c r="J1891" s="17"/>
      <c r="K1891" s="10"/>
      <c r="L1891" s="847"/>
      <c r="M1891" s="852"/>
      <c r="N1891" s="143"/>
      <c r="O1891" s="853"/>
      <c r="P1891" s="133"/>
      <c r="Q1891" s="854"/>
    </row>
    <row r="1892" spans="5:17">
      <c r="E1892" s="17"/>
      <c r="F1892" s="10"/>
      <c r="G1892" s="10"/>
      <c r="H1892" s="17"/>
      <c r="I1892" s="343"/>
      <c r="J1892" s="17"/>
      <c r="K1892" s="10"/>
      <c r="L1892" s="847"/>
      <c r="M1892" s="852"/>
      <c r="N1892" s="143"/>
      <c r="O1892" s="853"/>
      <c r="P1892" s="133"/>
      <c r="Q1892" s="854"/>
    </row>
    <row r="1893" spans="5:17">
      <c r="E1893" s="17"/>
      <c r="F1893" s="10"/>
      <c r="G1893" s="10"/>
      <c r="H1893" s="17"/>
      <c r="I1893" s="343"/>
      <c r="J1893" s="17"/>
      <c r="K1893" s="10"/>
      <c r="L1893" s="847"/>
      <c r="M1893" s="852"/>
      <c r="N1893" s="143"/>
      <c r="O1893" s="853"/>
      <c r="P1893" s="133"/>
      <c r="Q1893" s="854"/>
    </row>
    <row r="1894" spans="5:17">
      <c r="E1894" s="17"/>
      <c r="F1894" s="10"/>
      <c r="G1894" s="10"/>
      <c r="H1894" s="17"/>
      <c r="I1894" s="343"/>
      <c r="J1894" s="17"/>
      <c r="K1894" s="10"/>
      <c r="L1894" s="847"/>
      <c r="M1894" s="852"/>
      <c r="N1894" s="143"/>
      <c r="O1894" s="853"/>
      <c r="P1894" s="133"/>
      <c r="Q1894" s="854"/>
    </row>
    <row r="1895" spans="5:17">
      <c r="E1895" s="17"/>
      <c r="F1895" s="10"/>
      <c r="G1895" s="10"/>
      <c r="H1895" s="17"/>
      <c r="I1895" s="343"/>
      <c r="J1895" s="17"/>
      <c r="K1895" s="10"/>
      <c r="L1895" s="847"/>
      <c r="M1895" s="852"/>
      <c r="N1895" s="143"/>
      <c r="O1895" s="853"/>
      <c r="P1895" s="133"/>
      <c r="Q1895" s="854"/>
    </row>
    <row r="1896" spans="5:17">
      <c r="E1896" s="17"/>
      <c r="F1896" s="10"/>
      <c r="G1896" s="10"/>
      <c r="H1896" s="17"/>
      <c r="I1896" s="343"/>
      <c r="J1896" s="17"/>
      <c r="K1896" s="10"/>
      <c r="L1896" s="847"/>
      <c r="M1896" s="852"/>
      <c r="N1896" s="143"/>
      <c r="O1896" s="853"/>
      <c r="P1896" s="133"/>
      <c r="Q1896" s="854"/>
    </row>
    <row r="1897" spans="5:17">
      <c r="E1897" s="17"/>
      <c r="F1897" s="10"/>
      <c r="G1897" s="10"/>
      <c r="H1897" s="17"/>
      <c r="I1897" s="343"/>
      <c r="J1897" s="17"/>
      <c r="K1897" s="10"/>
      <c r="L1897" s="847"/>
      <c r="M1897" s="852"/>
      <c r="N1897" s="143"/>
      <c r="O1897" s="853"/>
      <c r="P1897" s="133"/>
      <c r="Q1897" s="854"/>
    </row>
    <row r="1898" spans="5:17">
      <c r="E1898" s="17"/>
      <c r="F1898" s="10"/>
      <c r="G1898" s="10"/>
      <c r="H1898" s="17"/>
      <c r="I1898" s="343"/>
      <c r="J1898" s="17"/>
      <c r="K1898" s="10"/>
      <c r="L1898" s="847"/>
      <c r="M1898" s="852"/>
      <c r="N1898" s="143"/>
      <c r="O1898" s="853"/>
      <c r="P1898" s="133"/>
      <c r="Q1898" s="854"/>
    </row>
    <row r="1899" spans="5:17">
      <c r="E1899" s="17"/>
      <c r="F1899" s="10"/>
      <c r="G1899" s="10"/>
      <c r="H1899" s="17"/>
      <c r="I1899" s="343"/>
      <c r="J1899" s="17"/>
      <c r="K1899" s="10"/>
      <c r="L1899" s="847"/>
      <c r="M1899" s="852"/>
      <c r="N1899" s="143"/>
      <c r="O1899" s="853"/>
      <c r="P1899" s="133"/>
      <c r="Q1899" s="854"/>
    </row>
    <row r="1900" spans="5:17">
      <c r="E1900" s="17"/>
      <c r="F1900" s="10"/>
      <c r="G1900" s="10"/>
      <c r="H1900" s="17"/>
      <c r="I1900" s="343"/>
      <c r="J1900" s="17"/>
      <c r="K1900" s="10"/>
      <c r="L1900" s="847"/>
      <c r="M1900" s="852"/>
      <c r="N1900" s="143"/>
      <c r="O1900" s="853"/>
      <c r="P1900" s="133"/>
      <c r="Q1900" s="854"/>
    </row>
    <row r="1901" spans="5:17">
      <c r="E1901" s="17"/>
      <c r="F1901" s="10"/>
      <c r="G1901" s="10"/>
      <c r="H1901" s="17"/>
      <c r="I1901" s="343"/>
      <c r="J1901" s="17"/>
      <c r="K1901" s="10"/>
      <c r="L1901" s="847"/>
      <c r="M1901" s="852"/>
      <c r="N1901" s="143"/>
      <c r="O1901" s="853"/>
      <c r="P1901" s="133"/>
      <c r="Q1901" s="854"/>
    </row>
    <row r="1902" spans="5:17">
      <c r="E1902" s="17"/>
      <c r="F1902" s="10"/>
      <c r="G1902" s="10"/>
      <c r="H1902" s="17"/>
      <c r="I1902" s="343"/>
      <c r="J1902" s="17"/>
      <c r="K1902" s="10"/>
      <c r="L1902" s="847"/>
      <c r="M1902" s="852"/>
      <c r="N1902" s="143"/>
      <c r="O1902" s="853"/>
      <c r="P1902" s="133"/>
      <c r="Q1902" s="854"/>
    </row>
    <row r="1903" spans="5:17">
      <c r="E1903" s="17"/>
      <c r="F1903" s="10"/>
      <c r="G1903" s="10"/>
      <c r="H1903" s="17"/>
      <c r="I1903" s="343"/>
      <c r="J1903" s="17"/>
      <c r="K1903" s="10"/>
      <c r="L1903" s="847"/>
      <c r="M1903" s="852"/>
      <c r="N1903" s="143"/>
      <c r="O1903" s="853"/>
      <c r="P1903" s="133"/>
      <c r="Q1903" s="854"/>
    </row>
    <row r="1904" spans="5:17">
      <c r="E1904" s="17"/>
      <c r="F1904" s="10"/>
      <c r="G1904" s="10"/>
      <c r="H1904" s="17"/>
      <c r="I1904" s="343"/>
      <c r="J1904" s="17"/>
      <c r="K1904" s="10"/>
      <c r="L1904" s="847"/>
      <c r="M1904" s="852"/>
      <c r="N1904" s="143"/>
      <c r="O1904" s="853"/>
      <c r="P1904" s="133"/>
      <c r="Q1904" s="854"/>
    </row>
    <row r="1905" spans="5:17">
      <c r="E1905" s="17"/>
      <c r="F1905" s="10"/>
      <c r="G1905" s="10"/>
      <c r="H1905" s="17"/>
      <c r="I1905" s="343"/>
      <c r="J1905" s="17"/>
      <c r="K1905" s="10"/>
      <c r="L1905" s="847"/>
      <c r="M1905" s="852"/>
      <c r="N1905" s="143"/>
      <c r="O1905" s="853"/>
      <c r="P1905" s="133"/>
      <c r="Q1905" s="854"/>
    </row>
    <row r="1906" spans="5:17">
      <c r="E1906" s="17"/>
      <c r="F1906" s="10"/>
      <c r="G1906" s="10"/>
      <c r="H1906" s="17"/>
      <c r="I1906" s="343"/>
      <c r="J1906" s="17"/>
      <c r="K1906" s="10"/>
      <c r="L1906" s="847"/>
      <c r="M1906" s="852"/>
      <c r="N1906" s="143"/>
      <c r="O1906" s="853"/>
      <c r="P1906" s="133"/>
      <c r="Q1906" s="854"/>
    </row>
    <row r="1907" spans="5:17">
      <c r="E1907" s="17"/>
      <c r="F1907" s="10"/>
      <c r="G1907" s="10"/>
      <c r="H1907" s="17"/>
      <c r="I1907" s="343"/>
      <c r="J1907" s="17"/>
      <c r="K1907" s="10"/>
      <c r="L1907" s="847"/>
      <c r="M1907" s="852"/>
      <c r="N1907" s="143"/>
      <c r="O1907" s="853"/>
      <c r="P1907" s="133"/>
      <c r="Q1907" s="854"/>
    </row>
    <row r="1908" spans="5:17">
      <c r="E1908" s="17"/>
      <c r="F1908" s="10"/>
      <c r="G1908" s="10"/>
      <c r="H1908" s="17"/>
      <c r="I1908" s="343"/>
      <c r="J1908" s="17"/>
      <c r="K1908" s="10"/>
      <c r="L1908" s="847"/>
      <c r="M1908" s="852"/>
      <c r="N1908" s="143"/>
      <c r="O1908" s="853"/>
      <c r="P1908" s="133"/>
      <c r="Q1908" s="854"/>
    </row>
    <row r="1909" spans="5:17">
      <c r="E1909" s="17"/>
      <c r="F1909" s="10"/>
      <c r="G1909" s="10"/>
      <c r="H1909" s="17"/>
      <c r="I1909" s="343"/>
      <c r="J1909" s="17"/>
      <c r="K1909" s="10"/>
      <c r="L1909" s="847"/>
      <c r="M1909" s="852"/>
      <c r="N1909" s="143"/>
      <c r="O1909" s="853"/>
      <c r="P1909" s="133"/>
      <c r="Q1909" s="854"/>
    </row>
    <row r="1910" spans="5:17">
      <c r="E1910" s="17"/>
      <c r="F1910" s="10"/>
      <c r="G1910" s="10"/>
      <c r="H1910" s="17"/>
      <c r="I1910" s="343"/>
      <c r="J1910" s="17"/>
      <c r="K1910" s="10"/>
      <c r="L1910" s="847"/>
      <c r="M1910" s="852"/>
      <c r="N1910" s="143"/>
      <c r="O1910" s="853"/>
      <c r="P1910" s="133"/>
      <c r="Q1910" s="854"/>
    </row>
    <row r="1911" spans="5:17">
      <c r="E1911" s="17"/>
      <c r="F1911" s="10"/>
      <c r="G1911" s="10"/>
      <c r="H1911" s="17"/>
      <c r="I1911" s="343"/>
      <c r="J1911" s="17"/>
      <c r="K1911" s="10"/>
      <c r="L1911" s="847"/>
      <c r="M1911" s="852"/>
      <c r="N1911" s="143"/>
      <c r="O1911" s="853"/>
      <c r="P1911" s="133"/>
      <c r="Q1911" s="854"/>
    </row>
    <row r="1912" spans="5:17">
      <c r="E1912" s="17"/>
      <c r="F1912" s="10"/>
      <c r="G1912" s="10"/>
      <c r="H1912" s="17"/>
      <c r="I1912" s="343"/>
      <c r="J1912" s="17"/>
      <c r="K1912" s="10"/>
      <c r="L1912" s="847"/>
      <c r="M1912" s="852"/>
      <c r="N1912" s="143"/>
      <c r="O1912" s="853"/>
      <c r="P1912" s="133"/>
      <c r="Q1912" s="854"/>
    </row>
    <row r="1913" spans="5:17">
      <c r="E1913" s="17"/>
      <c r="F1913" s="10"/>
      <c r="G1913" s="10"/>
      <c r="H1913" s="17"/>
      <c r="I1913" s="343"/>
      <c r="J1913" s="17"/>
      <c r="K1913" s="10"/>
      <c r="L1913" s="847"/>
      <c r="M1913" s="852"/>
      <c r="N1913" s="143"/>
      <c r="O1913" s="853"/>
      <c r="P1913" s="133"/>
      <c r="Q1913" s="854"/>
    </row>
    <row r="1914" spans="5:17">
      <c r="E1914" s="17"/>
      <c r="F1914" s="10"/>
      <c r="G1914" s="10"/>
      <c r="H1914" s="17"/>
      <c r="I1914" s="343"/>
      <c r="J1914" s="17"/>
      <c r="K1914" s="10"/>
      <c r="L1914" s="847"/>
      <c r="M1914" s="852"/>
      <c r="N1914" s="143"/>
      <c r="O1914" s="853"/>
      <c r="P1914" s="133"/>
      <c r="Q1914" s="854"/>
    </row>
    <row r="1915" spans="5:17">
      <c r="E1915" s="17"/>
      <c r="F1915" s="10"/>
      <c r="G1915" s="10"/>
      <c r="H1915" s="17"/>
      <c r="I1915" s="343"/>
      <c r="J1915" s="17"/>
      <c r="K1915" s="10"/>
      <c r="L1915" s="847"/>
      <c r="M1915" s="852"/>
      <c r="N1915" s="143"/>
      <c r="O1915" s="853"/>
      <c r="P1915" s="133"/>
      <c r="Q1915" s="854"/>
    </row>
    <row r="1916" spans="5:17">
      <c r="E1916" s="17"/>
      <c r="F1916" s="10"/>
      <c r="G1916" s="10"/>
      <c r="H1916" s="17"/>
      <c r="I1916" s="343"/>
      <c r="J1916" s="17"/>
      <c r="K1916" s="10"/>
      <c r="L1916" s="847"/>
      <c r="M1916" s="852"/>
      <c r="N1916" s="143"/>
      <c r="O1916" s="853"/>
      <c r="P1916" s="133"/>
      <c r="Q1916" s="854"/>
    </row>
    <row r="1917" spans="5:17">
      <c r="E1917" s="17"/>
      <c r="F1917" s="10"/>
      <c r="G1917" s="10"/>
      <c r="H1917" s="17"/>
      <c r="I1917" s="343"/>
      <c r="J1917" s="17"/>
      <c r="K1917" s="10"/>
      <c r="L1917" s="847"/>
      <c r="M1917" s="852"/>
      <c r="N1917" s="143"/>
      <c r="O1917" s="853"/>
      <c r="P1917" s="133"/>
      <c r="Q1917" s="854"/>
    </row>
    <row r="1918" spans="5:17">
      <c r="E1918" s="17"/>
      <c r="F1918" s="10"/>
      <c r="G1918" s="10"/>
      <c r="H1918" s="17"/>
      <c r="I1918" s="343"/>
      <c r="J1918" s="17"/>
      <c r="K1918" s="10"/>
      <c r="L1918" s="847"/>
      <c r="M1918" s="852"/>
      <c r="N1918" s="143"/>
      <c r="O1918" s="853"/>
      <c r="P1918" s="133"/>
      <c r="Q1918" s="854"/>
    </row>
    <row r="1919" spans="5:17">
      <c r="E1919" s="17"/>
      <c r="F1919" s="10"/>
      <c r="G1919" s="10"/>
      <c r="H1919" s="17"/>
      <c r="I1919" s="343"/>
      <c r="J1919" s="17"/>
      <c r="K1919" s="10"/>
      <c r="L1919" s="847"/>
      <c r="M1919" s="852"/>
      <c r="N1919" s="143"/>
      <c r="O1919" s="853"/>
      <c r="P1919" s="133"/>
      <c r="Q1919" s="854"/>
    </row>
    <row r="1920" spans="5:17">
      <c r="E1920" s="17"/>
      <c r="F1920" s="10"/>
      <c r="G1920" s="10"/>
      <c r="H1920" s="17"/>
      <c r="I1920" s="343"/>
      <c r="J1920" s="17"/>
      <c r="K1920" s="10"/>
      <c r="L1920" s="847"/>
      <c r="M1920" s="852"/>
      <c r="N1920" s="143"/>
      <c r="O1920" s="853"/>
      <c r="P1920" s="133"/>
      <c r="Q1920" s="854"/>
    </row>
    <row r="1921" spans="5:17">
      <c r="E1921" s="17"/>
      <c r="F1921" s="10"/>
      <c r="G1921" s="10"/>
      <c r="H1921" s="17"/>
      <c r="I1921" s="343"/>
      <c r="J1921" s="17"/>
      <c r="K1921" s="10"/>
      <c r="L1921" s="847"/>
      <c r="M1921" s="852"/>
      <c r="N1921" s="143"/>
      <c r="O1921" s="853"/>
      <c r="P1921" s="133"/>
      <c r="Q1921" s="854"/>
    </row>
    <row r="1922" spans="5:17">
      <c r="E1922" s="17"/>
      <c r="F1922" s="10"/>
      <c r="G1922" s="10"/>
      <c r="H1922" s="17"/>
      <c r="I1922" s="343"/>
      <c r="J1922" s="17"/>
      <c r="K1922" s="10"/>
      <c r="L1922" s="847"/>
      <c r="M1922" s="852"/>
      <c r="N1922" s="143"/>
      <c r="O1922" s="853"/>
      <c r="P1922" s="133"/>
      <c r="Q1922" s="854"/>
    </row>
    <row r="1923" spans="5:17">
      <c r="E1923" s="17"/>
      <c r="F1923" s="10"/>
      <c r="G1923" s="10"/>
      <c r="H1923" s="17"/>
      <c r="I1923" s="343"/>
      <c r="J1923" s="17"/>
      <c r="K1923" s="10"/>
      <c r="L1923" s="847"/>
      <c r="M1923" s="852"/>
      <c r="N1923" s="143"/>
      <c r="O1923" s="853"/>
      <c r="P1923" s="133"/>
      <c r="Q1923" s="854"/>
    </row>
    <row r="1924" spans="5:17">
      <c r="E1924" s="17"/>
      <c r="F1924" s="10"/>
      <c r="G1924" s="10"/>
      <c r="H1924" s="17"/>
      <c r="I1924" s="343"/>
      <c r="J1924" s="17"/>
      <c r="K1924" s="10"/>
      <c r="L1924" s="847"/>
      <c r="M1924" s="852"/>
      <c r="N1924" s="143"/>
      <c r="O1924" s="853"/>
      <c r="P1924" s="133"/>
      <c r="Q1924" s="854"/>
    </row>
    <row r="1925" spans="5:17">
      <c r="E1925" s="17"/>
      <c r="F1925" s="10"/>
      <c r="G1925" s="10"/>
      <c r="H1925" s="17"/>
      <c r="I1925" s="343"/>
      <c r="J1925" s="17"/>
      <c r="K1925" s="10"/>
      <c r="L1925" s="847"/>
      <c r="M1925" s="852"/>
      <c r="N1925" s="143"/>
      <c r="O1925" s="853"/>
      <c r="P1925" s="133"/>
      <c r="Q1925" s="854"/>
    </row>
    <row r="1926" spans="5:17">
      <c r="E1926" s="17"/>
      <c r="F1926" s="10"/>
      <c r="G1926" s="10"/>
      <c r="H1926" s="17"/>
      <c r="I1926" s="343"/>
      <c r="J1926" s="17"/>
      <c r="K1926" s="10"/>
      <c r="L1926" s="847"/>
      <c r="M1926" s="852"/>
      <c r="N1926" s="143"/>
      <c r="O1926" s="853"/>
      <c r="P1926" s="133"/>
      <c r="Q1926" s="854"/>
    </row>
    <row r="1927" spans="5:17">
      <c r="E1927" s="17"/>
      <c r="F1927" s="10"/>
      <c r="G1927" s="10"/>
      <c r="H1927" s="17"/>
      <c r="I1927" s="343"/>
      <c r="J1927" s="17"/>
      <c r="K1927" s="10"/>
      <c r="L1927" s="847"/>
      <c r="M1927" s="852"/>
      <c r="N1927" s="143"/>
      <c r="O1927" s="853"/>
      <c r="P1927" s="133"/>
      <c r="Q1927" s="854"/>
    </row>
    <row r="1928" spans="5:17">
      <c r="E1928" s="17"/>
      <c r="F1928" s="10"/>
      <c r="G1928" s="10"/>
      <c r="H1928" s="17"/>
      <c r="I1928" s="343"/>
      <c r="J1928" s="17"/>
      <c r="K1928" s="10"/>
      <c r="L1928" s="847"/>
      <c r="M1928" s="852"/>
      <c r="N1928" s="143"/>
      <c r="O1928" s="853"/>
      <c r="P1928" s="133"/>
      <c r="Q1928" s="854"/>
    </row>
    <row r="1929" spans="5:17">
      <c r="E1929" s="17"/>
      <c r="F1929" s="10"/>
      <c r="G1929" s="10"/>
      <c r="H1929" s="17"/>
      <c r="I1929" s="343"/>
      <c r="J1929" s="17"/>
      <c r="K1929" s="10"/>
      <c r="L1929" s="847"/>
      <c r="M1929" s="852"/>
      <c r="N1929" s="143"/>
      <c r="O1929" s="853"/>
      <c r="P1929" s="133"/>
      <c r="Q1929" s="854"/>
    </row>
    <row r="1930" spans="5:17">
      <c r="E1930" s="17"/>
      <c r="F1930" s="10"/>
      <c r="G1930" s="10"/>
      <c r="H1930" s="17"/>
      <c r="I1930" s="343"/>
      <c r="J1930" s="17"/>
      <c r="K1930" s="10"/>
      <c r="L1930" s="847"/>
      <c r="M1930" s="852"/>
      <c r="N1930" s="143"/>
      <c r="O1930" s="853"/>
      <c r="P1930" s="133"/>
      <c r="Q1930" s="854"/>
    </row>
    <row r="1931" spans="5:17">
      <c r="E1931" s="17"/>
      <c r="F1931" s="10"/>
      <c r="G1931" s="10"/>
      <c r="H1931" s="17"/>
      <c r="I1931" s="343"/>
      <c r="J1931" s="17"/>
      <c r="K1931" s="10"/>
      <c r="L1931" s="847"/>
      <c r="M1931" s="852"/>
      <c r="N1931" s="143"/>
      <c r="O1931" s="853"/>
      <c r="P1931" s="133"/>
      <c r="Q1931" s="854"/>
    </row>
    <row r="1932" spans="5:17">
      <c r="E1932" s="17"/>
      <c r="F1932" s="10"/>
      <c r="G1932" s="10"/>
      <c r="H1932" s="17"/>
      <c r="I1932" s="343"/>
      <c r="J1932" s="17"/>
      <c r="K1932" s="10"/>
      <c r="L1932" s="847"/>
      <c r="M1932" s="852"/>
      <c r="N1932" s="143"/>
      <c r="O1932" s="853"/>
      <c r="P1932" s="133"/>
      <c r="Q1932" s="854"/>
    </row>
    <row r="1933" spans="5:17">
      <c r="E1933" s="17"/>
      <c r="F1933" s="10"/>
      <c r="G1933" s="10"/>
      <c r="H1933" s="17"/>
      <c r="I1933" s="343"/>
      <c r="J1933" s="17"/>
      <c r="K1933" s="10"/>
      <c r="L1933" s="847"/>
      <c r="M1933" s="852"/>
      <c r="N1933" s="143"/>
      <c r="O1933" s="853"/>
      <c r="P1933" s="133"/>
      <c r="Q1933" s="854"/>
    </row>
    <row r="1934" spans="5:17">
      <c r="E1934" s="17"/>
      <c r="F1934" s="10"/>
      <c r="G1934" s="10"/>
      <c r="H1934" s="17"/>
      <c r="I1934" s="343"/>
      <c r="J1934" s="17"/>
      <c r="K1934" s="10"/>
      <c r="L1934" s="847"/>
      <c r="M1934" s="852"/>
      <c r="N1934" s="143"/>
      <c r="O1934" s="853"/>
      <c r="P1934" s="133"/>
      <c r="Q1934" s="854"/>
    </row>
    <row r="1935" spans="5:17">
      <c r="E1935" s="17"/>
      <c r="F1935" s="10"/>
      <c r="G1935" s="10"/>
      <c r="H1935" s="17"/>
      <c r="I1935" s="343"/>
      <c r="J1935" s="17"/>
      <c r="K1935" s="10"/>
      <c r="L1935" s="847"/>
      <c r="M1935" s="852"/>
      <c r="N1935" s="143"/>
      <c r="O1935" s="853"/>
      <c r="P1935" s="133"/>
      <c r="Q1935" s="854"/>
    </row>
    <row r="1936" spans="5:17">
      <c r="E1936" s="17"/>
      <c r="F1936" s="10"/>
      <c r="G1936" s="10"/>
      <c r="H1936" s="17"/>
      <c r="I1936" s="343"/>
      <c r="J1936" s="17"/>
      <c r="K1936" s="10"/>
      <c r="L1936" s="847"/>
      <c r="M1936" s="852"/>
      <c r="N1936" s="143"/>
      <c r="O1936" s="853"/>
      <c r="P1936" s="133"/>
      <c r="Q1936" s="854"/>
    </row>
    <row r="1937" spans="5:17">
      <c r="E1937" s="17"/>
      <c r="F1937" s="10"/>
      <c r="G1937" s="10"/>
      <c r="H1937" s="17"/>
      <c r="I1937" s="343"/>
      <c r="J1937" s="17"/>
      <c r="K1937" s="10"/>
      <c r="L1937" s="847"/>
      <c r="M1937" s="852"/>
      <c r="N1937" s="143"/>
      <c r="O1937" s="853"/>
      <c r="P1937" s="133"/>
      <c r="Q1937" s="854"/>
    </row>
    <row r="1938" spans="5:17">
      <c r="E1938" s="17"/>
      <c r="F1938" s="10"/>
      <c r="G1938" s="10"/>
      <c r="H1938" s="17"/>
      <c r="I1938" s="343"/>
      <c r="J1938" s="17"/>
      <c r="K1938" s="10"/>
      <c r="L1938" s="847"/>
      <c r="M1938" s="852"/>
      <c r="N1938" s="143"/>
      <c r="O1938" s="853"/>
      <c r="P1938" s="133"/>
      <c r="Q1938" s="854"/>
    </row>
    <row r="1939" spans="5:17">
      <c r="E1939" s="17"/>
      <c r="F1939" s="10"/>
      <c r="G1939" s="10"/>
      <c r="H1939" s="17"/>
      <c r="I1939" s="343"/>
      <c r="J1939" s="17"/>
      <c r="K1939" s="10"/>
      <c r="L1939" s="847"/>
      <c r="M1939" s="852"/>
      <c r="N1939" s="143"/>
      <c r="O1939" s="853"/>
      <c r="P1939" s="133"/>
      <c r="Q1939" s="854"/>
    </row>
    <row r="1940" spans="5:17">
      <c r="E1940" s="17"/>
      <c r="F1940" s="10"/>
      <c r="G1940" s="10"/>
      <c r="H1940" s="17"/>
      <c r="I1940" s="343"/>
      <c r="J1940" s="17"/>
      <c r="K1940" s="10"/>
      <c r="L1940" s="847"/>
      <c r="M1940" s="852"/>
      <c r="N1940" s="143"/>
      <c r="O1940" s="853"/>
      <c r="P1940" s="133"/>
      <c r="Q1940" s="854"/>
    </row>
    <row r="1941" spans="5:17">
      <c r="E1941" s="17"/>
      <c r="F1941" s="10"/>
      <c r="G1941" s="10"/>
      <c r="H1941" s="17"/>
      <c r="I1941" s="343"/>
      <c r="J1941" s="17"/>
      <c r="K1941" s="10"/>
      <c r="L1941" s="847"/>
      <c r="M1941" s="852"/>
      <c r="N1941" s="143"/>
      <c r="O1941" s="853"/>
      <c r="P1941" s="133"/>
      <c r="Q1941" s="854"/>
    </row>
    <row r="1942" spans="5:17">
      <c r="E1942" s="17"/>
      <c r="F1942" s="10"/>
      <c r="G1942" s="10"/>
      <c r="H1942" s="17"/>
      <c r="I1942" s="343"/>
      <c r="J1942" s="17"/>
      <c r="K1942" s="10"/>
      <c r="L1942" s="847"/>
      <c r="M1942" s="852"/>
      <c r="N1942" s="143"/>
      <c r="O1942" s="853"/>
      <c r="P1942" s="133"/>
      <c r="Q1942" s="854"/>
    </row>
    <row r="1943" spans="5:17">
      <c r="E1943" s="17"/>
      <c r="F1943" s="10"/>
      <c r="G1943" s="10"/>
      <c r="H1943" s="17"/>
      <c r="I1943" s="343"/>
      <c r="J1943" s="17"/>
      <c r="K1943" s="10"/>
      <c r="L1943" s="847"/>
      <c r="M1943" s="852"/>
      <c r="N1943" s="143"/>
      <c r="O1943" s="853"/>
      <c r="P1943" s="133"/>
      <c r="Q1943" s="854"/>
    </row>
    <row r="1944" spans="5:17">
      <c r="E1944" s="17"/>
      <c r="F1944" s="10"/>
      <c r="G1944" s="10"/>
      <c r="H1944" s="17"/>
      <c r="I1944" s="343"/>
      <c r="J1944" s="17"/>
      <c r="K1944" s="10"/>
      <c r="L1944" s="847"/>
      <c r="M1944" s="852"/>
      <c r="N1944" s="143"/>
      <c r="O1944" s="853"/>
      <c r="P1944" s="133"/>
      <c r="Q1944" s="854"/>
    </row>
    <row r="1945" spans="5:17">
      <c r="E1945" s="17"/>
      <c r="F1945" s="10"/>
      <c r="G1945" s="10"/>
      <c r="H1945" s="17"/>
      <c r="I1945" s="343"/>
      <c r="J1945" s="17"/>
      <c r="K1945" s="10"/>
      <c r="L1945" s="847"/>
      <c r="M1945" s="852"/>
      <c r="N1945" s="143"/>
      <c r="O1945" s="853"/>
      <c r="P1945" s="133"/>
      <c r="Q1945" s="854"/>
    </row>
    <row r="1946" spans="5:17">
      <c r="E1946" s="17"/>
      <c r="F1946" s="10"/>
      <c r="G1946" s="10"/>
      <c r="H1946" s="17"/>
      <c r="I1946" s="343"/>
      <c r="J1946" s="17"/>
      <c r="K1946" s="10"/>
      <c r="L1946" s="847"/>
      <c r="M1946" s="852"/>
      <c r="N1946" s="143"/>
      <c r="O1946" s="853"/>
      <c r="P1946" s="133"/>
      <c r="Q1946" s="854"/>
    </row>
    <row r="1947" spans="5:17">
      <c r="E1947" s="17"/>
      <c r="F1947" s="10"/>
      <c r="G1947" s="10"/>
      <c r="H1947" s="17"/>
      <c r="I1947" s="343"/>
      <c r="J1947" s="17"/>
      <c r="K1947" s="10"/>
      <c r="L1947" s="847"/>
      <c r="M1947" s="852"/>
      <c r="N1947" s="143"/>
      <c r="O1947" s="853"/>
      <c r="P1947" s="133"/>
      <c r="Q1947" s="854"/>
    </row>
    <row r="1948" spans="5:17">
      <c r="E1948" s="17"/>
      <c r="F1948" s="10"/>
      <c r="G1948" s="10"/>
      <c r="H1948" s="17"/>
      <c r="I1948" s="343"/>
      <c r="J1948" s="17"/>
      <c r="K1948" s="10"/>
      <c r="L1948" s="847"/>
      <c r="M1948" s="852"/>
      <c r="N1948" s="143"/>
      <c r="O1948" s="853"/>
      <c r="P1948" s="133"/>
      <c r="Q1948" s="854"/>
    </row>
    <row r="1949" spans="5:17">
      <c r="E1949" s="17"/>
      <c r="F1949" s="10"/>
      <c r="G1949" s="10"/>
      <c r="H1949" s="17"/>
      <c r="I1949" s="343"/>
      <c r="J1949" s="17"/>
      <c r="K1949" s="10"/>
      <c r="L1949" s="847"/>
      <c r="M1949" s="852"/>
      <c r="N1949" s="143"/>
      <c r="O1949" s="853"/>
      <c r="P1949" s="133"/>
      <c r="Q1949" s="854"/>
    </row>
    <row r="1950" spans="5:17">
      <c r="E1950" s="17"/>
      <c r="F1950" s="10"/>
      <c r="G1950" s="10"/>
      <c r="H1950" s="17"/>
      <c r="I1950" s="343"/>
      <c r="J1950" s="17"/>
      <c r="K1950" s="10"/>
      <c r="L1950" s="847"/>
      <c r="M1950" s="852"/>
      <c r="N1950" s="143"/>
      <c r="O1950" s="853"/>
      <c r="P1950" s="133"/>
      <c r="Q1950" s="854"/>
    </row>
    <row r="1951" spans="5:17">
      <c r="E1951" s="17"/>
      <c r="F1951" s="10"/>
      <c r="G1951" s="10"/>
      <c r="H1951" s="17"/>
      <c r="I1951" s="343"/>
      <c r="J1951" s="17"/>
      <c r="K1951" s="10"/>
      <c r="L1951" s="847"/>
      <c r="M1951" s="852"/>
      <c r="N1951" s="143"/>
      <c r="O1951" s="853"/>
      <c r="P1951" s="133"/>
      <c r="Q1951" s="854"/>
    </row>
    <row r="1952" spans="5:17">
      <c r="E1952" s="17"/>
      <c r="F1952" s="10"/>
      <c r="G1952" s="10"/>
      <c r="H1952" s="17"/>
      <c r="I1952" s="343"/>
      <c r="J1952" s="17"/>
      <c r="K1952" s="10"/>
      <c r="L1952" s="847"/>
      <c r="M1952" s="852"/>
      <c r="N1952" s="143"/>
      <c r="O1952" s="853"/>
      <c r="P1952" s="133"/>
      <c r="Q1952" s="854"/>
    </row>
    <row r="1953" spans="5:17">
      <c r="E1953" s="17"/>
      <c r="F1953" s="10"/>
      <c r="G1953" s="10"/>
      <c r="H1953" s="17"/>
      <c r="I1953" s="343"/>
      <c r="J1953" s="17"/>
      <c r="K1953" s="10"/>
      <c r="L1953" s="847"/>
      <c r="M1953" s="852"/>
      <c r="N1953" s="143"/>
      <c r="O1953" s="853"/>
      <c r="P1953" s="133"/>
      <c r="Q1953" s="854"/>
    </row>
    <row r="1954" spans="5:17">
      <c r="E1954" s="17"/>
      <c r="F1954" s="10"/>
      <c r="G1954" s="10"/>
      <c r="H1954" s="17"/>
      <c r="I1954" s="343"/>
      <c r="J1954" s="17"/>
      <c r="K1954" s="10"/>
      <c r="L1954" s="847"/>
      <c r="M1954" s="852"/>
      <c r="N1954" s="143"/>
      <c r="O1954" s="853"/>
      <c r="P1954" s="133"/>
      <c r="Q1954" s="854"/>
    </row>
    <row r="1955" spans="5:17">
      <c r="E1955" s="17"/>
      <c r="F1955" s="10"/>
      <c r="G1955" s="10"/>
      <c r="H1955" s="17"/>
      <c r="I1955" s="343"/>
      <c r="J1955" s="17"/>
      <c r="K1955" s="10"/>
      <c r="L1955" s="847"/>
      <c r="M1955" s="852"/>
      <c r="N1955" s="143"/>
      <c r="O1955" s="853"/>
      <c r="P1955" s="133"/>
      <c r="Q1955" s="854"/>
    </row>
    <row r="1956" spans="5:17">
      <c r="E1956" s="17"/>
      <c r="F1956" s="10"/>
      <c r="G1956" s="10"/>
      <c r="H1956" s="17"/>
      <c r="I1956" s="343"/>
      <c r="J1956" s="17"/>
      <c r="K1956" s="10"/>
      <c r="L1956" s="847"/>
      <c r="M1956" s="852"/>
      <c r="N1956" s="143"/>
      <c r="O1956" s="853"/>
      <c r="P1956" s="133"/>
      <c r="Q1956" s="854"/>
    </row>
    <row r="1957" spans="5:17">
      <c r="E1957" s="17"/>
      <c r="F1957" s="10"/>
      <c r="G1957" s="10"/>
      <c r="H1957" s="17"/>
      <c r="I1957" s="343"/>
      <c r="J1957" s="17"/>
      <c r="K1957" s="10"/>
      <c r="L1957" s="847"/>
      <c r="M1957" s="852"/>
      <c r="N1957" s="143"/>
      <c r="O1957" s="853"/>
      <c r="P1957" s="133"/>
      <c r="Q1957" s="854"/>
    </row>
    <row r="1958" spans="5:17">
      <c r="E1958" s="17"/>
      <c r="F1958" s="10"/>
      <c r="G1958" s="10"/>
      <c r="H1958" s="17"/>
      <c r="I1958" s="343"/>
      <c r="J1958" s="17"/>
      <c r="K1958" s="10"/>
      <c r="L1958" s="847"/>
      <c r="M1958" s="852"/>
      <c r="N1958" s="143"/>
      <c r="O1958" s="853"/>
      <c r="P1958" s="133"/>
      <c r="Q1958" s="854"/>
    </row>
    <row r="1959" spans="5:17">
      <c r="E1959" s="17"/>
      <c r="F1959" s="10"/>
      <c r="G1959" s="10"/>
      <c r="H1959" s="17"/>
      <c r="I1959" s="343"/>
      <c r="J1959" s="17"/>
      <c r="K1959" s="10"/>
      <c r="L1959" s="847"/>
      <c r="M1959" s="852"/>
      <c r="N1959" s="143"/>
      <c r="O1959" s="853"/>
      <c r="P1959" s="133"/>
      <c r="Q1959" s="854"/>
    </row>
    <row r="1960" spans="5:17">
      <c r="E1960" s="17"/>
      <c r="F1960" s="10"/>
      <c r="G1960" s="10"/>
      <c r="H1960" s="17"/>
      <c r="I1960" s="343"/>
      <c r="J1960" s="17"/>
      <c r="K1960" s="10"/>
      <c r="L1960" s="847"/>
      <c r="M1960" s="852"/>
      <c r="N1960" s="143"/>
      <c r="O1960" s="853"/>
      <c r="P1960" s="133"/>
      <c r="Q1960" s="854"/>
    </row>
    <row r="1961" spans="5:17">
      <c r="E1961" s="17"/>
      <c r="F1961" s="10"/>
      <c r="G1961" s="10"/>
      <c r="H1961" s="17"/>
      <c r="I1961" s="343"/>
      <c r="J1961" s="17"/>
      <c r="K1961" s="10"/>
      <c r="L1961" s="847"/>
      <c r="M1961" s="852"/>
      <c r="N1961" s="143"/>
      <c r="O1961" s="853"/>
      <c r="P1961" s="133"/>
      <c r="Q1961" s="854"/>
    </row>
    <row r="1962" spans="5:17">
      <c r="E1962" s="17"/>
      <c r="F1962" s="10"/>
      <c r="G1962" s="10"/>
      <c r="H1962" s="17"/>
      <c r="I1962" s="343"/>
      <c r="J1962" s="17"/>
      <c r="K1962" s="10"/>
      <c r="L1962" s="847"/>
      <c r="M1962" s="852"/>
      <c r="N1962" s="143"/>
      <c r="O1962" s="853"/>
      <c r="P1962" s="133"/>
      <c r="Q1962" s="854"/>
    </row>
    <row r="1963" spans="5:17">
      <c r="E1963" s="17"/>
      <c r="F1963" s="10"/>
      <c r="G1963" s="10"/>
      <c r="H1963" s="17"/>
      <c r="I1963" s="343"/>
      <c r="J1963" s="17"/>
      <c r="K1963" s="10"/>
      <c r="L1963" s="847"/>
      <c r="M1963" s="852"/>
      <c r="N1963" s="143"/>
      <c r="O1963" s="853"/>
      <c r="P1963" s="133"/>
      <c r="Q1963" s="854"/>
    </row>
    <row r="1964" spans="5:17">
      <c r="E1964" s="17"/>
      <c r="F1964" s="10"/>
      <c r="G1964" s="10"/>
      <c r="H1964" s="17"/>
      <c r="I1964" s="343"/>
      <c r="J1964" s="17"/>
      <c r="K1964" s="10"/>
      <c r="L1964" s="847"/>
      <c r="M1964" s="852"/>
      <c r="N1964" s="143"/>
      <c r="O1964" s="853"/>
      <c r="P1964" s="133"/>
      <c r="Q1964" s="854"/>
    </row>
    <row r="1965" spans="5:17">
      <c r="E1965" s="17"/>
      <c r="F1965" s="10"/>
      <c r="G1965" s="10"/>
      <c r="H1965" s="17"/>
      <c r="I1965" s="343"/>
      <c r="J1965" s="17"/>
      <c r="K1965" s="10"/>
      <c r="L1965" s="847"/>
      <c r="M1965" s="852"/>
      <c r="N1965" s="143"/>
      <c r="O1965" s="853"/>
      <c r="P1965" s="133"/>
      <c r="Q1965" s="854"/>
    </row>
    <row r="1966" spans="5:17">
      <c r="E1966" s="17"/>
      <c r="F1966" s="10"/>
      <c r="G1966" s="10"/>
      <c r="H1966" s="17"/>
      <c r="I1966" s="343"/>
      <c r="J1966" s="17"/>
      <c r="K1966" s="10"/>
      <c r="L1966" s="847"/>
      <c r="M1966" s="852"/>
      <c r="N1966" s="143"/>
      <c r="O1966" s="853"/>
      <c r="P1966" s="133"/>
      <c r="Q1966" s="854"/>
    </row>
    <row r="1967" spans="5:17">
      <c r="E1967" s="17"/>
      <c r="F1967" s="10"/>
      <c r="G1967" s="10"/>
      <c r="H1967" s="17"/>
      <c r="I1967" s="343"/>
      <c r="J1967" s="17"/>
      <c r="K1967" s="10"/>
      <c r="L1967" s="847"/>
      <c r="M1967" s="852"/>
      <c r="N1967" s="143"/>
      <c r="O1967" s="853"/>
      <c r="P1967" s="133"/>
      <c r="Q1967" s="854"/>
    </row>
    <row r="1968" spans="5:17">
      <c r="E1968" s="17"/>
      <c r="F1968" s="10"/>
      <c r="G1968" s="10"/>
      <c r="H1968" s="17"/>
      <c r="I1968" s="343"/>
      <c r="J1968" s="17"/>
      <c r="K1968" s="10"/>
      <c r="L1968" s="847"/>
      <c r="M1968" s="852"/>
      <c r="N1968" s="143"/>
      <c r="O1968" s="853"/>
      <c r="P1968" s="133"/>
      <c r="Q1968" s="854"/>
    </row>
    <row r="1969" spans="5:17">
      <c r="E1969" s="17"/>
      <c r="F1969" s="10"/>
      <c r="G1969" s="10"/>
      <c r="H1969" s="17"/>
      <c r="I1969" s="343"/>
      <c r="J1969" s="17"/>
      <c r="K1969" s="10"/>
      <c r="L1969" s="847"/>
      <c r="M1969" s="852"/>
      <c r="N1969" s="143"/>
      <c r="O1969" s="853"/>
      <c r="P1969" s="133"/>
      <c r="Q1969" s="854"/>
    </row>
    <row r="1970" spans="5:17">
      <c r="E1970" s="17"/>
      <c r="F1970" s="10"/>
      <c r="G1970" s="10"/>
      <c r="H1970" s="17"/>
      <c r="I1970" s="343"/>
      <c r="J1970" s="17"/>
      <c r="K1970" s="10"/>
      <c r="L1970" s="847"/>
      <c r="M1970" s="852"/>
      <c r="N1970" s="143"/>
      <c r="O1970" s="853"/>
      <c r="P1970" s="133"/>
      <c r="Q1970" s="854"/>
    </row>
    <row r="1971" spans="5:17">
      <c r="E1971" s="17"/>
      <c r="F1971" s="10"/>
      <c r="G1971" s="10"/>
      <c r="H1971" s="17"/>
      <c r="I1971" s="343"/>
      <c r="J1971" s="17"/>
      <c r="K1971" s="10"/>
      <c r="L1971" s="847"/>
      <c r="M1971" s="852"/>
      <c r="N1971" s="143"/>
      <c r="O1971" s="853"/>
      <c r="P1971" s="133"/>
      <c r="Q1971" s="854"/>
    </row>
    <row r="1972" spans="5:17">
      <c r="E1972" s="17"/>
      <c r="F1972" s="10"/>
      <c r="G1972" s="10"/>
      <c r="H1972" s="17"/>
      <c r="I1972" s="343"/>
      <c r="J1972" s="17"/>
      <c r="K1972" s="10"/>
      <c r="L1972" s="847"/>
      <c r="M1972" s="852"/>
      <c r="N1972" s="143"/>
      <c r="O1972" s="853"/>
      <c r="P1972" s="133"/>
      <c r="Q1972" s="854"/>
    </row>
    <row r="1973" spans="5:17">
      <c r="E1973" s="17"/>
      <c r="F1973" s="10"/>
      <c r="G1973" s="10"/>
      <c r="H1973" s="17"/>
      <c r="I1973" s="343"/>
      <c r="J1973" s="17"/>
      <c r="K1973" s="10"/>
      <c r="L1973" s="847"/>
      <c r="M1973" s="852"/>
      <c r="N1973" s="143"/>
      <c r="O1973" s="853"/>
      <c r="P1973" s="133"/>
      <c r="Q1973" s="854"/>
    </row>
    <row r="1974" spans="5:17">
      <c r="E1974" s="17"/>
      <c r="F1974" s="10"/>
      <c r="G1974" s="10"/>
      <c r="H1974" s="17"/>
      <c r="I1974" s="343"/>
      <c r="J1974" s="17"/>
      <c r="K1974" s="10"/>
      <c r="L1974" s="847"/>
      <c r="M1974" s="852"/>
      <c r="N1974" s="143"/>
      <c r="O1974" s="853"/>
      <c r="P1974" s="133"/>
      <c r="Q1974" s="854"/>
    </row>
    <row r="1975" spans="5:17">
      <c r="E1975" s="17"/>
      <c r="F1975" s="10"/>
      <c r="G1975" s="10"/>
      <c r="H1975" s="17"/>
      <c r="I1975" s="343"/>
      <c r="J1975" s="17"/>
      <c r="K1975" s="10"/>
      <c r="L1975" s="847"/>
      <c r="M1975" s="852"/>
      <c r="N1975" s="143"/>
      <c r="O1975" s="853"/>
      <c r="P1975" s="133"/>
      <c r="Q1975" s="854"/>
    </row>
    <row r="1976" spans="5:17">
      <c r="E1976" s="17"/>
      <c r="F1976" s="10"/>
      <c r="G1976" s="10"/>
      <c r="H1976" s="17"/>
      <c r="I1976" s="343"/>
      <c r="J1976" s="17"/>
      <c r="K1976" s="10"/>
      <c r="L1976" s="847"/>
      <c r="M1976" s="852"/>
      <c r="N1976" s="143"/>
      <c r="O1976" s="853"/>
      <c r="P1976" s="133"/>
      <c r="Q1976" s="854"/>
    </row>
    <row r="1977" spans="5:17">
      <c r="E1977" s="17"/>
      <c r="F1977" s="10"/>
      <c r="G1977" s="10"/>
      <c r="H1977" s="17"/>
      <c r="I1977" s="343"/>
      <c r="J1977" s="17"/>
      <c r="K1977" s="10"/>
      <c r="L1977" s="847"/>
      <c r="M1977" s="852"/>
      <c r="N1977" s="143"/>
      <c r="O1977" s="853"/>
      <c r="P1977" s="133"/>
      <c r="Q1977" s="854"/>
    </row>
    <row r="1978" spans="5:17">
      <c r="E1978" s="17"/>
      <c r="F1978" s="10"/>
      <c r="G1978" s="10"/>
      <c r="H1978" s="17"/>
      <c r="I1978" s="343"/>
      <c r="J1978" s="17"/>
      <c r="K1978" s="10"/>
      <c r="L1978" s="847"/>
      <c r="M1978" s="852"/>
      <c r="N1978" s="143"/>
      <c r="O1978" s="853"/>
      <c r="P1978" s="133"/>
      <c r="Q1978" s="854"/>
    </row>
    <row r="1979" spans="5:17">
      <c r="E1979" s="17"/>
      <c r="F1979" s="10"/>
      <c r="G1979" s="10"/>
      <c r="H1979" s="17"/>
      <c r="I1979" s="343"/>
      <c r="J1979" s="17"/>
      <c r="K1979" s="10"/>
      <c r="L1979" s="847"/>
      <c r="M1979" s="852"/>
      <c r="N1979" s="143"/>
      <c r="O1979" s="853"/>
      <c r="P1979" s="133"/>
      <c r="Q1979" s="854"/>
    </row>
    <row r="1980" spans="5:17">
      <c r="E1980" s="17"/>
      <c r="F1980" s="10"/>
      <c r="G1980" s="10"/>
      <c r="H1980" s="17"/>
      <c r="I1980" s="343"/>
      <c r="J1980" s="17"/>
      <c r="K1980" s="10"/>
      <c r="L1980" s="847"/>
      <c r="M1980" s="852"/>
      <c r="N1980" s="143"/>
      <c r="O1980" s="853"/>
      <c r="P1980" s="133"/>
      <c r="Q1980" s="854"/>
    </row>
    <row r="1981" spans="5:17">
      <c r="E1981" s="17"/>
      <c r="F1981" s="10"/>
      <c r="G1981" s="10"/>
      <c r="H1981" s="17"/>
      <c r="I1981" s="343"/>
      <c r="J1981" s="17"/>
      <c r="K1981" s="10"/>
      <c r="L1981" s="847"/>
      <c r="M1981" s="852"/>
      <c r="N1981" s="143"/>
      <c r="O1981" s="853"/>
      <c r="P1981" s="133"/>
      <c r="Q1981" s="854"/>
    </row>
    <row r="1982" spans="5:17">
      <c r="E1982" s="17"/>
      <c r="F1982" s="10"/>
      <c r="G1982" s="10"/>
      <c r="H1982" s="17"/>
      <c r="I1982" s="343"/>
      <c r="J1982" s="17"/>
      <c r="K1982" s="10"/>
      <c r="L1982" s="847"/>
      <c r="M1982" s="852"/>
      <c r="N1982" s="143"/>
      <c r="O1982" s="853"/>
      <c r="P1982" s="133"/>
      <c r="Q1982" s="854"/>
    </row>
    <row r="1983" spans="5:17">
      <c r="E1983" s="17"/>
      <c r="F1983" s="10"/>
      <c r="G1983" s="10"/>
      <c r="H1983" s="17"/>
      <c r="I1983" s="343"/>
      <c r="J1983" s="17"/>
      <c r="K1983" s="10"/>
      <c r="L1983" s="847"/>
      <c r="M1983" s="852"/>
      <c r="N1983" s="143"/>
      <c r="O1983" s="853"/>
      <c r="P1983" s="133"/>
      <c r="Q1983" s="854"/>
    </row>
    <row r="1984" spans="5:17">
      <c r="E1984" s="17"/>
      <c r="F1984" s="10"/>
      <c r="G1984" s="10"/>
      <c r="H1984" s="17"/>
      <c r="I1984" s="343"/>
      <c r="J1984" s="17"/>
      <c r="K1984" s="10"/>
      <c r="L1984" s="847"/>
      <c r="M1984" s="852"/>
      <c r="N1984" s="143"/>
      <c r="O1984" s="853"/>
      <c r="P1984" s="133"/>
      <c r="Q1984" s="854"/>
    </row>
    <row r="1985" spans="5:17">
      <c r="E1985" s="17"/>
      <c r="F1985" s="10"/>
      <c r="G1985" s="10"/>
      <c r="H1985" s="17"/>
      <c r="I1985" s="343"/>
      <c r="J1985" s="17"/>
      <c r="K1985" s="10"/>
      <c r="L1985" s="847"/>
      <c r="M1985" s="852"/>
      <c r="N1985" s="143"/>
      <c r="O1985" s="853"/>
      <c r="P1985" s="133"/>
      <c r="Q1985" s="854"/>
    </row>
    <row r="1986" spans="5:17">
      <c r="E1986" s="17"/>
      <c r="F1986" s="10"/>
      <c r="G1986" s="10"/>
      <c r="H1986" s="17"/>
      <c r="I1986" s="343"/>
      <c r="J1986" s="17"/>
      <c r="K1986" s="10"/>
      <c r="L1986" s="847"/>
      <c r="M1986" s="852"/>
      <c r="N1986" s="143"/>
      <c r="O1986" s="853"/>
      <c r="P1986" s="133"/>
      <c r="Q1986" s="854"/>
    </row>
    <row r="1987" spans="5:17">
      <c r="E1987" s="17"/>
      <c r="F1987" s="10"/>
      <c r="G1987" s="10"/>
      <c r="H1987" s="17"/>
      <c r="I1987" s="343"/>
      <c r="J1987" s="17"/>
      <c r="K1987" s="10"/>
      <c r="L1987" s="847"/>
      <c r="M1987" s="852"/>
      <c r="N1987" s="143"/>
      <c r="O1987" s="853"/>
      <c r="P1987" s="133"/>
      <c r="Q1987" s="854"/>
    </row>
    <row r="1988" spans="5:17">
      <c r="E1988" s="17"/>
      <c r="F1988" s="10"/>
      <c r="G1988" s="10"/>
      <c r="H1988" s="17"/>
      <c r="I1988" s="343"/>
      <c r="J1988" s="17"/>
      <c r="K1988" s="10"/>
      <c r="L1988" s="847"/>
      <c r="M1988" s="852"/>
      <c r="N1988" s="143"/>
      <c r="O1988" s="853"/>
      <c r="P1988" s="133"/>
      <c r="Q1988" s="854"/>
    </row>
    <row r="1989" spans="5:17">
      <c r="E1989" s="17"/>
      <c r="F1989" s="10"/>
      <c r="G1989" s="10"/>
      <c r="H1989" s="17"/>
      <c r="I1989" s="343"/>
      <c r="J1989" s="17"/>
      <c r="K1989" s="10"/>
      <c r="L1989" s="847"/>
      <c r="M1989" s="852"/>
      <c r="N1989" s="143"/>
      <c r="O1989" s="853"/>
      <c r="P1989" s="133"/>
      <c r="Q1989" s="854"/>
    </row>
    <row r="1990" spans="5:17">
      <c r="E1990" s="17"/>
      <c r="F1990" s="10"/>
      <c r="G1990" s="10"/>
      <c r="H1990" s="17"/>
      <c r="I1990" s="343"/>
      <c r="J1990" s="17"/>
      <c r="K1990" s="10"/>
      <c r="L1990" s="847"/>
      <c r="M1990" s="852"/>
      <c r="N1990" s="143"/>
      <c r="O1990" s="853"/>
      <c r="P1990" s="133"/>
      <c r="Q1990" s="854"/>
    </row>
    <row r="1991" spans="5:17">
      <c r="E1991" s="17"/>
      <c r="F1991" s="10"/>
      <c r="G1991" s="10"/>
      <c r="H1991" s="17"/>
      <c r="I1991" s="343"/>
      <c r="J1991" s="17"/>
      <c r="K1991" s="10"/>
      <c r="L1991" s="847"/>
      <c r="M1991" s="852"/>
      <c r="N1991" s="143"/>
      <c r="O1991" s="853"/>
      <c r="P1991" s="133"/>
      <c r="Q1991" s="854"/>
    </row>
    <row r="1992" spans="5:17">
      <c r="E1992" s="17"/>
      <c r="F1992" s="10"/>
      <c r="G1992" s="10"/>
      <c r="H1992" s="17"/>
      <c r="I1992" s="343"/>
      <c r="J1992" s="17"/>
      <c r="K1992" s="10"/>
      <c r="L1992" s="847"/>
      <c r="M1992" s="852"/>
      <c r="N1992" s="143"/>
      <c r="O1992" s="853"/>
      <c r="P1992" s="133"/>
      <c r="Q1992" s="854"/>
    </row>
    <row r="1993" spans="5:17">
      <c r="E1993" s="17"/>
      <c r="F1993" s="10"/>
      <c r="G1993" s="10"/>
      <c r="H1993" s="17"/>
      <c r="I1993" s="343"/>
      <c r="J1993" s="17"/>
      <c r="K1993" s="10"/>
      <c r="L1993" s="847"/>
      <c r="M1993" s="852"/>
      <c r="N1993" s="143"/>
      <c r="O1993" s="853"/>
      <c r="P1993" s="133"/>
      <c r="Q1993" s="854"/>
    </row>
    <row r="1994" spans="5:17">
      <c r="E1994" s="17"/>
      <c r="F1994" s="10"/>
      <c r="G1994" s="10"/>
      <c r="H1994" s="17"/>
      <c r="I1994" s="343"/>
      <c r="J1994" s="17"/>
      <c r="K1994" s="10"/>
      <c r="L1994" s="847"/>
      <c r="M1994" s="852"/>
      <c r="N1994" s="143"/>
      <c r="O1994" s="853"/>
      <c r="P1994" s="133"/>
      <c r="Q1994" s="854"/>
    </row>
    <row r="1995" spans="5:17">
      <c r="E1995" s="17"/>
      <c r="F1995" s="10"/>
      <c r="G1995" s="10"/>
      <c r="H1995" s="17"/>
      <c r="I1995" s="343"/>
      <c r="J1995" s="17"/>
      <c r="K1995" s="10"/>
      <c r="L1995" s="847"/>
      <c r="M1995" s="852"/>
      <c r="N1995" s="143"/>
      <c r="O1995" s="853"/>
      <c r="P1995" s="133"/>
      <c r="Q1995" s="854"/>
    </row>
    <row r="1996" spans="5:17">
      <c r="E1996" s="17"/>
      <c r="F1996" s="10"/>
      <c r="G1996" s="10"/>
      <c r="H1996" s="17"/>
      <c r="I1996" s="343"/>
      <c r="J1996" s="17"/>
      <c r="K1996" s="10"/>
      <c r="L1996" s="847"/>
      <c r="M1996" s="852"/>
      <c r="N1996" s="143"/>
      <c r="O1996" s="853"/>
      <c r="P1996" s="133"/>
      <c r="Q1996" s="854"/>
    </row>
    <row r="1997" spans="5:17">
      <c r="E1997" s="17"/>
      <c r="F1997" s="10"/>
      <c r="G1997" s="10"/>
      <c r="H1997" s="17"/>
      <c r="I1997" s="343"/>
      <c r="J1997" s="17"/>
      <c r="K1997" s="10"/>
      <c r="L1997" s="847"/>
      <c r="M1997" s="852"/>
      <c r="N1997" s="143"/>
      <c r="O1997" s="853"/>
      <c r="P1997" s="133"/>
      <c r="Q1997" s="854"/>
    </row>
    <row r="1998" spans="5:17">
      <c r="E1998" s="17"/>
      <c r="F1998" s="10"/>
      <c r="G1998" s="10"/>
      <c r="H1998" s="17"/>
      <c r="I1998" s="343"/>
      <c r="J1998" s="17"/>
      <c r="K1998" s="10"/>
      <c r="L1998" s="847"/>
      <c r="M1998" s="852"/>
      <c r="N1998" s="143"/>
      <c r="O1998" s="853"/>
      <c r="P1998" s="133"/>
      <c r="Q1998" s="854"/>
    </row>
    <row r="1999" spans="5:17">
      <c r="E1999" s="17"/>
      <c r="F1999" s="10"/>
      <c r="G1999" s="10"/>
      <c r="H1999" s="17"/>
      <c r="I1999" s="343"/>
      <c r="J1999" s="17"/>
      <c r="K1999" s="10"/>
      <c r="L1999" s="847"/>
      <c r="M1999" s="852"/>
      <c r="N1999" s="143"/>
      <c r="O1999" s="853"/>
      <c r="P1999" s="133"/>
      <c r="Q1999" s="854"/>
    </row>
    <row r="2000" spans="5:17">
      <c r="E2000" s="17"/>
      <c r="F2000" s="10"/>
      <c r="G2000" s="10"/>
      <c r="H2000" s="17"/>
      <c r="I2000" s="343"/>
      <c r="J2000" s="17"/>
      <c r="K2000" s="10"/>
      <c r="L2000" s="847"/>
      <c r="M2000" s="852"/>
      <c r="N2000" s="143"/>
      <c r="O2000" s="853"/>
      <c r="P2000" s="133"/>
      <c r="Q2000" s="854"/>
    </row>
    <row r="2001" spans="5:17">
      <c r="E2001" s="17"/>
      <c r="F2001" s="10"/>
      <c r="G2001" s="10"/>
      <c r="H2001" s="17"/>
      <c r="I2001" s="343"/>
      <c r="J2001" s="17"/>
      <c r="K2001" s="10"/>
      <c r="L2001" s="847"/>
      <c r="M2001" s="852"/>
      <c r="N2001" s="143"/>
      <c r="O2001" s="853"/>
      <c r="P2001" s="133"/>
      <c r="Q2001" s="854"/>
    </row>
    <row r="2002" spans="5:17">
      <c r="E2002" s="17"/>
      <c r="F2002" s="10"/>
      <c r="G2002" s="10"/>
      <c r="H2002" s="17"/>
      <c r="I2002" s="343"/>
      <c r="J2002" s="17"/>
      <c r="K2002" s="10"/>
      <c r="L2002" s="847"/>
      <c r="M2002" s="852"/>
      <c r="N2002" s="143"/>
      <c r="O2002" s="853"/>
      <c r="P2002" s="133"/>
      <c r="Q2002" s="854"/>
    </row>
    <row r="2003" spans="5:17">
      <c r="E2003" s="17"/>
      <c r="F2003" s="10"/>
      <c r="G2003" s="10"/>
      <c r="H2003" s="17"/>
      <c r="I2003" s="343"/>
      <c r="J2003" s="17"/>
      <c r="K2003" s="10"/>
      <c r="L2003" s="847"/>
      <c r="M2003" s="852"/>
      <c r="N2003" s="143"/>
      <c r="O2003" s="853"/>
      <c r="P2003" s="133"/>
      <c r="Q2003" s="854"/>
    </row>
    <row r="2004" spans="5:17">
      <c r="E2004" s="17"/>
      <c r="F2004" s="10"/>
      <c r="G2004" s="10"/>
      <c r="H2004" s="17"/>
      <c r="I2004" s="343"/>
      <c r="J2004" s="17"/>
      <c r="K2004" s="10"/>
      <c r="L2004" s="847"/>
      <c r="M2004" s="852"/>
      <c r="N2004" s="143"/>
      <c r="O2004" s="853"/>
      <c r="P2004" s="133"/>
      <c r="Q2004" s="854"/>
    </row>
    <row r="2005" spans="5:17">
      <c r="E2005" s="17"/>
      <c r="F2005" s="10"/>
      <c r="G2005" s="10"/>
      <c r="H2005" s="17"/>
      <c r="I2005" s="343"/>
      <c r="J2005" s="17"/>
      <c r="K2005" s="10"/>
      <c r="L2005" s="847"/>
      <c r="M2005" s="852"/>
      <c r="N2005" s="143"/>
      <c r="O2005" s="853"/>
      <c r="P2005" s="133"/>
      <c r="Q2005" s="854"/>
    </row>
    <row r="2006" spans="5:17">
      <c r="E2006" s="17"/>
      <c r="F2006" s="10"/>
      <c r="G2006" s="10"/>
      <c r="H2006" s="17"/>
      <c r="I2006" s="343"/>
      <c r="J2006" s="17"/>
      <c r="K2006" s="10"/>
      <c r="L2006" s="847"/>
      <c r="M2006" s="852"/>
      <c r="N2006" s="143"/>
      <c r="O2006" s="853"/>
      <c r="P2006" s="133"/>
      <c r="Q2006" s="854"/>
    </row>
    <row r="2007" spans="5:17">
      <c r="E2007" s="17"/>
      <c r="F2007" s="10"/>
      <c r="G2007" s="10"/>
      <c r="H2007" s="17"/>
      <c r="I2007" s="343"/>
      <c r="J2007" s="17"/>
      <c r="K2007" s="10"/>
      <c r="L2007" s="847"/>
      <c r="M2007" s="852"/>
      <c r="N2007" s="143"/>
      <c r="O2007" s="853"/>
      <c r="P2007" s="133"/>
      <c r="Q2007" s="854"/>
    </row>
    <row r="2008" spans="5:17">
      <c r="E2008" s="17"/>
      <c r="F2008" s="10"/>
      <c r="G2008" s="10"/>
      <c r="H2008" s="17"/>
      <c r="I2008" s="343"/>
      <c r="J2008" s="17"/>
      <c r="K2008" s="10"/>
      <c r="L2008" s="847"/>
      <c r="M2008" s="852"/>
      <c r="N2008" s="143"/>
      <c r="O2008" s="853"/>
      <c r="P2008" s="133"/>
      <c r="Q2008" s="854"/>
    </row>
    <row r="2009" spans="5:17">
      <c r="E2009" s="17"/>
      <c r="F2009" s="10"/>
      <c r="G2009" s="10"/>
      <c r="H2009" s="17"/>
      <c r="I2009" s="343"/>
      <c r="J2009" s="17"/>
      <c r="K2009" s="10"/>
      <c r="L2009" s="847"/>
      <c r="M2009" s="852"/>
      <c r="N2009" s="143"/>
      <c r="O2009" s="853"/>
      <c r="P2009" s="133"/>
      <c r="Q2009" s="854"/>
    </row>
    <row r="2010" spans="5:17">
      <c r="E2010" s="17"/>
      <c r="F2010" s="10"/>
      <c r="G2010" s="10"/>
      <c r="H2010" s="17"/>
      <c r="I2010" s="343"/>
      <c r="J2010" s="17"/>
      <c r="K2010" s="10"/>
      <c r="L2010" s="847"/>
      <c r="M2010" s="852"/>
      <c r="N2010" s="143"/>
      <c r="O2010" s="853"/>
      <c r="P2010" s="133"/>
      <c r="Q2010" s="854"/>
    </row>
    <row r="2011" spans="5:17">
      <c r="E2011" s="17"/>
      <c r="F2011" s="10"/>
      <c r="G2011" s="10"/>
      <c r="H2011" s="17"/>
      <c r="I2011" s="343"/>
      <c r="J2011" s="17"/>
      <c r="K2011" s="10"/>
      <c r="L2011" s="847"/>
      <c r="M2011" s="852"/>
      <c r="N2011" s="143"/>
      <c r="O2011" s="853"/>
      <c r="P2011" s="133"/>
      <c r="Q2011" s="854"/>
    </row>
    <row r="2012" spans="5:17">
      <c r="E2012" s="17"/>
      <c r="F2012" s="10"/>
      <c r="G2012" s="10"/>
      <c r="H2012" s="17"/>
      <c r="I2012" s="343"/>
      <c r="J2012" s="17"/>
      <c r="K2012" s="10"/>
      <c r="L2012" s="847"/>
      <c r="M2012" s="852"/>
      <c r="N2012" s="143"/>
      <c r="O2012" s="853"/>
      <c r="P2012" s="133"/>
      <c r="Q2012" s="854"/>
    </row>
    <row r="2013" spans="5:17">
      <c r="E2013" s="17"/>
      <c r="F2013" s="10"/>
      <c r="G2013" s="10"/>
      <c r="H2013" s="17"/>
      <c r="I2013" s="343"/>
      <c r="J2013" s="17"/>
      <c r="K2013" s="10"/>
      <c r="L2013" s="847"/>
      <c r="M2013" s="852"/>
      <c r="N2013" s="143"/>
      <c r="O2013" s="853"/>
      <c r="P2013" s="133"/>
      <c r="Q2013" s="854"/>
    </row>
    <row r="2014" spans="5:17">
      <c r="E2014" s="17"/>
      <c r="F2014" s="10"/>
      <c r="G2014" s="10"/>
      <c r="H2014" s="17"/>
      <c r="I2014" s="343"/>
      <c r="J2014" s="17"/>
      <c r="K2014" s="10"/>
      <c r="L2014" s="847"/>
      <c r="M2014" s="852"/>
      <c r="N2014" s="143"/>
      <c r="O2014" s="853"/>
      <c r="P2014" s="133"/>
      <c r="Q2014" s="854"/>
    </row>
    <row r="2015" spans="5:17">
      <c r="E2015" s="17"/>
      <c r="F2015" s="10"/>
      <c r="G2015" s="10"/>
      <c r="H2015" s="17"/>
      <c r="I2015" s="343"/>
      <c r="J2015" s="17"/>
      <c r="K2015" s="10"/>
      <c r="L2015" s="847"/>
      <c r="M2015" s="852"/>
      <c r="N2015" s="143"/>
      <c r="O2015" s="853"/>
      <c r="P2015" s="133"/>
      <c r="Q2015" s="854"/>
    </row>
    <row r="2016" spans="5:17">
      <c r="E2016" s="17"/>
      <c r="F2016" s="10"/>
      <c r="G2016" s="10"/>
      <c r="H2016" s="17"/>
      <c r="I2016" s="343"/>
      <c r="J2016" s="17"/>
      <c r="K2016" s="10"/>
      <c r="L2016" s="847"/>
      <c r="M2016" s="852"/>
      <c r="N2016" s="143"/>
      <c r="O2016" s="853"/>
      <c r="P2016" s="133"/>
      <c r="Q2016" s="854"/>
    </row>
    <row r="2017" spans="5:17">
      <c r="E2017" s="17"/>
      <c r="F2017" s="10"/>
      <c r="G2017" s="10"/>
      <c r="H2017" s="17"/>
      <c r="I2017" s="343"/>
      <c r="J2017" s="17"/>
      <c r="K2017" s="10"/>
      <c r="L2017" s="847"/>
      <c r="M2017" s="852"/>
      <c r="N2017" s="143"/>
      <c r="O2017" s="853"/>
      <c r="P2017" s="133"/>
      <c r="Q2017" s="854"/>
    </row>
    <row r="2018" spans="5:17">
      <c r="E2018" s="17"/>
      <c r="F2018" s="10"/>
      <c r="G2018" s="10"/>
      <c r="H2018" s="17"/>
      <c r="I2018" s="343"/>
      <c r="J2018" s="17"/>
      <c r="K2018" s="10"/>
      <c r="L2018" s="847"/>
      <c r="M2018" s="852"/>
      <c r="N2018" s="143"/>
      <c r="O2018" s="853"/>
      <c r="P2018" s="133"/>
      <c r="Q2018" s="854"/>
    </row>
    <row r="2019" spans="5:17">
      <c r="E2019" s="17"/>
      <c r="F2019" s="10"/>
      <c r="G2019" s="10"/>
      <c r="H2019" s="17"/>
      <c r="I2019" s="343"/>
      <c r="J2019" s="17"/>
      <c r="K2019" s="10"/>
      <c r="L2019" s="847"/>
      <c r="M2019" s="852"/>
      <c r="N2019" s="143"/>
      <c r="O2019" s="853"/>
      <c r="P2019" s="133"/>
      <c r="Q2019" s="854"/>
    </row>
    <row r="2020" spans="5:17">
      <c r="E2020" s="17"/>
      <c r="F2020" s="10"/>
      <c r="G2020" s="10"/>
      <c r="H2020" s="17"/>
      <c r="I2020" s="343"/>
      <c r="J2020" s="17"/>
      <c r="K2020" s="10"/>
      <c r="L2020" s="847"/>
      <c r="M2020" s="852"/>
      <c r="N2020" s="143"/>
      <c r="O2020" s="853"/>
      <c r="P2020" s="133"/>
      <c r="Q2020" s="854"/>
    </row>
    <row r="2021" spans="5:17">
      <c r="E2021" s="17"/>
      <c r="F2021" s="10"/>
      <c r="G2021" s="10"/>
      <c r="H2021" s="17"/>
      <c r="I2021" s="343"/>
      <c r="J2021" s="17"/>
      <c r="K2021" s="10"/>
      <c r="L2021" s="847"/>
      <c r="M2021" s="852"/>
      <c r="N2021" s="143"/>
      <c r="O2021" s="853"/>
      <c r="P2021" s="133"/>
      <c r="Q2021" s="854"/>
    </row>
    <row r="2022" spans="5:17">
      <c r="E2022" s="17"/>
      <c r="F2022" s="10"/>
      <c r="G2022" s="10"/>
      <c r="H2022" s="17"/>
      <c r="I2022" s="343"/>
      <c r="J2022" s="17"/>
      <c r="K2022" s="10"/>
      <c r="L2022" s="847"/>
      <c r="M2022" s="852"/>
      <c r="N2022" s="143"/>
      <c r="O2022" s="853"/>
      <c r="P2022" s="133"/>
      <c r="Q2022" s="854"/>
    </row>
    <row r="2023" spans="5:17">
      <c r="E2023" s="17"/>
      <c r="F2023" s="10"/>
      <c r="G2023" s="10"/>
      <c r="H2023" s="17"/>
      <c r="I2023" s="343"/>
      <c r="J2023" s="17"/>
      <c r="K2023" s="10"/>
      <c r="L2023" s="847"/>
      <c r="M2023" s="852"/>
      <c r="N2023" s="143"/>
      <c r="O2023" s="853"/>
      <c r="P2023" s="133"/>
      <c r="Q2023" s="854"/>
    </row>
    <row r="2024" spans="5:17">
      <c r="E2024" s="17"/>
      <c r="F2024" s="10"/>
      <c r="G2024" s="10"/>
      <c r="H2024" s="17"/>
      <c r="I2024" s="343"/>
      <c r="J2024" s="17"/>
      <c r="K2024" s="10"/>
      <c r="L2024" s="847"/>
      <c r="M2024" s="852"/>
      <c r="N2024" s="143"/>
      <c r="O2024" s="853"/>
      <c r="P2024" s="133"/>
      <c r="Q2024" s="854"/>
    </row>
    <row r="2025" spans="5:17">
      <c r="E2025" s="17"/>
      <c r="F2025" s="10"/>
      <c r="G2025" s="10"/>
      <c r="H2025" s="17"/>
      <c r="I2025" s="343"/>
      <c r="J2025" s="17"/>
      <c r="K2025" s="10"/>
      <c r="L2025" s="847"/>
      <c r="M2025" s="852"/>
      <c r="N2025" s="143"/>
      <c r="O2025" s="853"/>
      <c r="P2025" s="133"/>
      <c r="Q2025" s="854"/>
    </row>
    <row r="2026" spans="5:17">
      <c r="E2026" s="17"/>
      <c r="F2026" s="10"/>
      <c r="G2026" s="10"/>
      <c r="H2026" s="17"/>
      <c r="I2026" s="343"/>
      <c r="J2026" s="17"/>
      <c r="K2026" s="10"/>
      <c r="L2026" s="847"/>
      <c r="M2026" s="852"/>
      <c r="N2026" s="143"/>
      <c r="O2026" s="853"/>
      <c r="P2026" s="133"/>
      <c r="Q2026" s="854"/>
    </row>
    <row r="2027" spans="5:17">
      <c r="E2027" s="17"/>
      <c r="F2027" s="10"/>
      <c r="G2027" s="10"/>
      <c r="H2027" s="17"/>
      <c r="I2027" s="343"/>
      <c r="J2027" s="17"/>
      <c r="K2027" s="10"/>
      <c r="L2027" s="847"/>
      <c r="M2027" s="852"/>
      <c r="N2027" s="143"/>
      <c r="O2027" s="853"/>
      <c r="P2027" s="133"/>
      <c r="Q2027" s="854"/>
    </row>
    <row r="2028" spans="5:17">
      <c r="E2028" s="17"/>
      <c r="F2028" s="10"/>
      <c r="G2028" s="10"/>
      <c r="H2028" s="17"/>
      <c r="I2028" s="343"/>
      <c r="J2028" s="17"/>
      <c r="K2028" s="10"/>
      <c r="L2028" s="847"/>
      <c r="M2028" s="852"/>
      <c r="N2028" s="143"/>
      <c r="O2028" s="853"/>
      <c r="P2028" s="133"/>
      <c r="Q2028" s="854"/>
    </row>
    <row r="2029" spans="5:17">
      <c r="E2029" s="17"/>
      <c r="F2029" s="10"/>
      <c r="G2029" s="10"/>
      <c r="H2029" s="17"/>
      <c r="I2029" s="343"/>
      <c r="J2029" s="17"/>
      <c r="K2029" s="10"/>
      <c r="L2029" s="847"/>
      <c r="M2029" s="852"/>
      <c r="N2029" s="143"/>
      <c r="O2029" s="853"/>
      <c r="P2029" s="133"/>
      <c r="Q2029" s="854"/>
    </row>
    <row r="2030" spans="5:17">
      <c r="E2030" s="17"/>
      <c r="F2030" s="10"/>
      <c r="G2030" s="10"/>
      <c r="H2030" s="17"/>
      <c r="I2030" s="343"/>
      <c r="J2030" s="17"/>
      <c r="K2030" s="10"/>
      <c r="L2030" s="847"/>
      <c r="M2030" s="852"/>
      <c r="N2030" s="143"/>
      <c r="O2030" s="853"/>
      <c r="P2030" s="133"/>
      <c r="Q2030" s="854"/>
    </row>
    <row r="2031" spans="5:17">
      <c r="E2031" s="17"/>
      <c r="F2031" s="10"/>
      <c r="G2031" s="10"/>
      <c r="H2031" s="17"/>
      <c r="I2031" s="343"/>
      <c r="J2031" s="17"/>
      <c r="K2031" s="10"/>
      <c r="L2031" s="847"/>
      <c r="M2031" s="852"/>
      <c r="N2031" s="143"/>
      <c r="O2031" s="853"/>
      <c r="P2031" s="133"/>
      <c r="Q2031" s="854"/>
    </row>
    <row r="2032" spans="5:17">
      <c r="E2032" s="17"/>
      <c r="F2032" s="10"/>
      <c r="G2032" s="10"/>
      <c r="H2032" s="17"/>
      <c r="I2032" s="343"/>
      <c r="J2032" s="17"/>
      <c r="K2032" s="10"/>
      <c r="L2032" s="847"/>
      <c r="M2032" s="852"/>
      <c r="N2032" s="143"/>
      <c r="O2032" s="853"/>
      <c r="P2032" s="133"/>
      <c r="Q2032" s="854"/>
    </row>
    <row r="2033" spans="5:17">
      <c r="E2033" s="17"/>
      <c r="F2033" s="10"/>
      <c r="G2033" s="10"/>
      <c r="H2033" s="17"/>
      <c r="I2033" s="343"/>
      <c r="J2033" s="17"/>
      <c r="K2033" s="10"/>
      <c r="L2033" s="847"/>
      <c r="M2033" s="852"/>
      <c r="N2033" s="143"/>
      <c r="O2033" s="853"/>
      <c r="P2033" s="133"/>
      <c r="Q2033" s="854"/>
    </row>
    <row r="2034" spans="5:17">
      <c r="E2034" s="17"/>
      <c r="F2034" s="10"/>
      <c r="G2034" s="10"/>
      <c r="H2034" s="17"/>
      <c r="I2034" s="343"/>
      <c r="J2034" s="17"/>
      <c r="K2034" s="10"/>
      <c r="L2034" s="847"/>
      <c r="M2034" s="852"/>
      <c r="N2034" s="143"/>
      <c r="O2034" s="853"/>
      <c r="P2034" s="133"/>
      <c r="Q2034" s="854"/>
    </row>
    <row r="2035" spans="5:17">
      <c r="E2035" s="17"/>
      <c r="F2035" s="10"/>
      <c r="G2035" s="10"/>
      <c r="H2035" s="17"/>
      <c r="I2035" s="343"/>
      <c r="J2035" s="17"/>
      <c r="K2035" s="10"/>
      <c r="L2035" s="847"/>
      <c r="M2035" s="852"/>
      <c r="N2035" s="143"/>
      <c r="O2035" s="853"/>
      <c r="P2035" s="133"/>
      <c r="Q2035" s="854"/>
    </row>
    <row r="2036" spans="5:17">
      <c r="E2036" s="17"/>
      <c r="F2036" s="10"/>
      <c r="G2036" s="10"/>
      <c r="H2036" s="17"/>
      <c r="I2036" s="343"/>
      <c r="J2036" s="17"/>
      <c r="K2036" s="10"/>
      <c r="L2036" s="847"/>
      <c r="M2036" s="852"/>
      <c r="N2036" s="143"/>
      <c r="O2036" s="853"/>
      <c r="P2036" s="133"/>
      <c r="Q2036" s="854"/>
    </row>
    <row r="2037" spans="5:17">
      <c r="E2037" s="17"/>
      <c r="F2037" s="10"/>
      <c r="G2037" s="10"/>
      <c r="H2037" s="17"/>
      <c r="I2037" s="343"/>
      <c r="J2037" s="17"/>
      <c r="K2037" s="10"/>
      <c r="L2037" s="847"/>
      <c r="M2037" s="852"/>
      <c r="N2037" s="143"/>
      <c r="O2037" s="853"/>
      <c r="P2037" s="133"/>
      <c r="Q2037" s="854"/>
    </row>
    <row r="2038" spans="5:17">
      <c r="E2038" s="17"/>
      <c r="F2038" s="10"/>
      <c r="G2038" s="10"/>
      <c r="H2038" s="17"/>
      <c r="I2038" s="343"/>
      <c r="J2038" s="17"/>
      <c r="K2038" s="10"/>
      <c r="L2038" s="847"/>
      <c r="M2038" s="852"/>
      <c r="N2038" s="143"/>
      <c r="O2038" s="853"/>
      <c r="P2038" s="133"/>
      <c r="Q2038" s="854"/>
    </row>
    <row r="2039" spans="5:17">
      <c r="E2039" s="17"/>
      <c r="F2039" s="10"/>
      <c r="G2039" s="10"/>
      <c r="H2039" s="17"/>
      <c r="I2039" s="343"/>
      <c r="J2039" s="17"/>
      <c r="K2039" s="10"/>
      <c r="L2039" s="847"/>
      <c r="M2039" s="852"/>
      <c r="N2039" s="143"/>
      <c r="O2039" s="853"/>
      <c r="P2039" s="133"/>
      <c r="Q2039" s="854"/>
    </row>
    <row r="2040" spans="5:17">
      <c r="E2040" s="17"/>
      <c r="F2040" s="10"/>
      <c r="G2040" s="10"/>
      <c r="H2040" s="17"/>
      <c r="I2040" s="343"/>
      <c r="J2040" s="17"/>
      <c r="K2040" s="10"/>
      <c r="L2040" s="847"/>
      <c r="M2040" s="852"/>
      <c r="N2040" s="143"/>
      <c r="O2040" s="853"/>
      <c r="P2040" s="133"/>
      <c r="Q2040" s="854"/>
    </row>
    <row r="2041" spans="5:17">
      <c r="E2041" s="17"/>
      <c r="F2041" s="10"/>
      <c r="G2041" s="10"/>
      <c r="H2041" s="17"/>
      <c r="I2041" s="343"/>
      <c r="J2041" s="17"/>
      <c r="K2041" s="10"/>
      <c r="L2041" s="847"/>
      <c r="M2041" s="852"/>
      <c r="N2041" s="143"/>
      <c r="O2041" s="853"/>
      <c r="P2041" s="133"/>
      <c r="Q2041" s="854"/>
    </row>
    <row r="2042" spans="5:17">
      <c r="E2042" s="17"/>
      <c r="F2042" s="10"/>
      <c r="G2042" s="10"/>
      <c r="H2042" s="17"/>
      <c r="I2042" s="343"/>
      <c r="J2042" s="17"/>
      <c r="K2042" s="10"/>
      <c r="L2042" s="847"/>
      <c r="M2042" s="852"/>
      <c r="N2042" s="143"/>
      <c r="O2042" s="853"/>
      <c r="P2042" s="133"/>
      <c r="Q2042" s="854"/>
    </row>
    <row r="2043" spans="5:17">
      <c r="E2043" s="17"/>
      <c r="F2043" s="10"/>
      <c r="G2043" s="10"/>
      <c r="H2043" s="17"/>
      <c r="I2043" s="343"/>
      <c r="J2043" s="17"/>
      <c r="K2043" s="10"/>
      <c r="L2043" s="847"/>
      <c r="M2043" s="852"/>
      <c r="N2043" s="143"/>
      <c r="O2043" s="853"/>
      <c r="P2043" s="133"/>
      <c r="Q2043" s="854"/>
    </row>
    <row r="2044" spans="5:17">
      <c r="E2044" s="17"/>
      <c r="F2044" s="10"/>
      <c r="G2044" s="10"/>
      <c r="H2044" s="17"/>
      <c r="I2044" s="343"/>
      <c r="J2044" s="17"/>
      <c r="K2044" s="10"/>
      <c r="L2044" s="847"/>
      <c r="M2044" s="852"/>
      <c r="N2044" s="143"/>
      <c r="O2044" s="853"/>
      <c r="P2044" s="133"/>
      <c r="Q2044" s="854"/>
    </row>
    <row r="2045" spans="5:17">
      <c r="E2045" s="17"/>
      <c r="F2045" s="10"/>
      <c r="G2045" s="10"/>
      <c r="H2045" s="17"/>
      <c r="I2045" s="343"/>
      <c r="J2045" s="17"/>
      <c r="K2045" s="10"/>
      <c r="L2045" s="847"/>
      <c r="M2045" s="852"/>
      <c r="N2045" s="143"/>
      <c r="O2045" s="853"/>
      <c r="P2045" s="133"/>
      <c r="Q2045" s="854"/>
    </row>
    <row r="2046" spans="5:17">
      <c r="E2046" s="17"/>
      <c r="F2046" s="10"/>
      <c r="G2046" s="10"/>
      <c r="H2046" s="17"/>
      <c r="I2046" s="343"/>
      <c r="J2046" s="17"/>
      <c r="K2046" s="10"/>
      <c r="L2046" s="847"/>
      <c r="M2046" s="852"/>
      <c r="N2046" s="143"/>
      <c r="O2046" s="853"/>
      <c r="P2046" s="133"/>
      <c r="Q2046" s="854"/>
    </row>
    <row r="2047" spans="5:17">
      <c r="E2047" s="17"/>
      <c r="F2047" s="10"/>
      <c r="G2047" s="10"/>
      <c r="H2047" s="17"/>
      <c r="I2047" s="343"/>
      <c r="J2047" s="17"/>
      <c r="K2047" s="10"/>
      <c r="L2047" s="847"/>
      <c r="M2047" s="852"/>
      <c r="N2047" s="143"/>
      <c r="O2047" s="853"/>
      <c r="P2047" s="133"/>
      <c r="Q2047" s="854"/>
    </row>
    <row r="2048" spans="5:17">
      <c r="E2048" s="17"/>
      <c r="F2048" s="10"/>
      <c r="G2048" s="10"/>
      <c r="H2048" s="17"/>
      <c r="I2048" s="343"/>
      <c r="J2048" s="17"/>
      <c r="K2048" s="10"/>
      <c r="L2048" s="847"/>
      <c r="M2048" s="852"/>
      <c r="N2048" s="143"/>
      <c r="O2048" s="853"/>
      <c r="P2048" s="133"/>
      <c r="Q2048" s="854"/>
    </row>
    <row r="2049" spans="5:17">
      <c r="E2049" s="17"/>
      <c r="F2049" s="10"/>
      <c r="G2049" s="10"/>
      <c r="H2049" s="17"/>
      <c r="I2049" s="343"/>
      <c r="J2049" s="17"/>
      <c r="K2049" s="10"/>
      <c r="L2049" s="847"/>
      <c r="M2049" s="852"/>
      <c r="N2049" s="143"/>
      <c r="O2049" s="853"/>
      <c r="P2049" s="133"/>
      <c r="Q2049" s="854"/>
    </row>
    <row r="2050" spans="5:17">
      <c r="E2050" s="17"/>
      <c r="F2050" s="10"/>
      <c r="G2050" s="10"/>
      <c r="H2050" s="17"/>
      <c r="I2050" s="343"/>
      <c r="J2050" s="17"/>
      <c r="K2050" s="10"/>
      <c r="L2050" s="847"/>
      <c r="M2050" s="852"/>
      <c r="N2050" s="143"/>
      <c r="O2050" s="853"/>
      <c r="P2050" s="133"/>
      <c r="Q2050" s="854"/>
    </row>
    <row r="2051" spans="5:17">
      <c r="E2051" s="17"/>
      <c r="F2051" s="10"/>
      <c r="G2051" s="10"/>
      <c r="H2051" s="17"/>
      <c r="I2051" s="343"/>
      <c r="J2051" s="17"/>
      <c r="K2051" s="10"/>
      <c r="L2051" s="847"/>
      <c r="M2051" s="852"/>
      <c r="N2051" s="143"/>
      <c r="O2051" s="853"/>
      <c r="P2051" s="133"/>
      <c r="Q2051" s="854"/>
    </row>
    <row r="2052" spans="5:17">
      <c r="E2052" s="17"/>
      <c r="F2052" s="10"/>
      <c r="G2052" s="10"/>
      <c r="H2052" s="17"/>
      <c r="I2052" s="343"/>
      <c r="J2052" s="17"/>
      <c r="K2052" s="10"/>
      <c r="L2052" s="847"/>
      <c r="M2052" s="852"/>
      <c r="N2052" s="143"/>
      <c r="O2052" s="853"/>
      <c r="P2052" s="133"/>
      <c r="Q2052" s="854"/>
    </row>
    <row r="2053" spans="5:17">
      <c r="E2053" s="17"/>
      <c r="F2053" s="10"/>
      <c r="G2053" s="10"/>
      <c r="H2053" s="17"/>
      <c r="I2053" s="343"/>
      <c r="J2053" s="17"/>
      <c r="K2053" s="10"/>
      <c r="L2053" s="847"/>
      <c r="M2053" s="852"/>
      <c r="N2053" s="143"/>
      <c r="O2053" s="853"/>
      <c r="P2053" s="133"/>
      <c r="Q2053" s="854"/>
    </row>
    <row r="2054" spans="5:17">
      <c r="E2054" s="17"/>
      <c r="F2054" s="10"/>
      <c r="G2054" s="10"/>
      <c r="H2054" s="17"/>
      <c r="I2054" s="343"/>
      <c r="J2054" s="17"/>
      <c r="K2054" s="10"/>
      <c r="L2054" s="847"/>
      <c r="M2054" s="852"/>
      <c r="N2054" s="143"/>
      <c r="O2054" s="853"/>
      <c r="P2054" s="133"/>
      <c r="Q2054" s="854"/>
    </row>
    <row r="2055" spans="5:17">
      <c r="E2055" s="17"/>
      <c r="F2055" s="10"/>
      <c r="G2055" s="10"/>
      <c r="H2055" s="17"/>
      <c r="I2055" s="343"/>
      <c r="J2055" s="17"/>
      <c r="K2055" s="10"/>
      <c r="L2055" s="847"/>
      <c r="M2055" s="852"/>
      <c r="N2055" s="143"/>
      <c r="O2055" s="853"/>
      <c r="P2055" s="133"/>
      <c r="Q2055" s="854"/>
    </row>
    <row r="2056" spans="5:17">
      <c r="E2056" s="17"/>
      <c r="F2056" s="10"/>
      <c r="G2056" s="10"/>
      <c r="H2056" s="17"/>
      <c r="I2056" s="343"/>
      <c r="J2056" s="17"/>
      <c r="K2056" s="10"/>
      <c r="L2056" s="847"/>
      <c r="M2056" s="852"/>
      <c r="N2056" s="143"/>
      <c r="O2056" s="853"/>
      <c r="P2056" s="133"/>
      <c r="Q2056" s="854"/>
    </row>
    <row r="2057" spans="5:17">
      <c r="E2057" s="17"/>
      <c r="F2057" s="10"/>
      <c r="G2057" s="10"/>
      <c r="H2057" s="17"/>
      <c r="I2057" s="343"/>
      <c r="J2057" s="17"/>
      <c r="K2057" s="10"/>
      <c r="L2057" s="847"/>
      <c r="M2057" s="852"/>
      <c r="N2057" s="143"/>
      <c r="O2057" s="853"/>
      <c r="P2057" s="133"/>
      <c r="Q2057" s="854"/>
    </row>
    <row r="2058" spans="5:17">
      <c r="E2058" s="17"/>
      <c r="F2058" s="10"/>
      <c r="G2058" s="10"/>
      <c r="H2058" s="17"/>
      <c r="I2058" s="343"/>
      <c r="J2058" s="17"/>
      <c r="K2058" s="10"/>
      <c r="L2058" s="847"/>
      <c r="M2058" s="852"/>
      <c r="N2058" s="143"/>
      <c r="O2058" s="853"/>
      <c r="P2058" s="133"/>
      <c r="Q2058" s="854"/>
    </row>
    <row r="2059" spans="5:17">
      <c r="E2059" s="17"/>
      <c r="F2059" s="10"/>
      <c r="G2059" s="10"/>
      <c r="H2059" s="17"/>
      <c r="I2059" s="343"/>
      <c r="J2059" s="17"/>
      <c r="K2059" s="10"/>
      <c r="L2059" s="847"/>
      <c r="M2059" s="852"/>
      <c r="N2059" s="143"/>
      <c r="O2059" s="853"/>
      <c r="P2059" s="133"/>
      <c r="Q2059" s="854"/>
    </row>
    <row r="2060" spans="5:17">
      <c r="E2060" s="17"/>
      <c r="F2060" s="10"/>
      <c r="G2060" s="10"/>
      <c r="H2060" s="17"/>
      <c r="I2060" s="343"/>
      <c r="J2060" s="17"/>
      <c r="K2060" s="10"/>
      <c r="L2060" s="847"/>
      <c r="M2060" s="852"/>
      <c r="N2060" s="143"/>
      <c r="O2060" s="853"/>
      <c r="P2060" s="133"/>
      <c r="Q2060" s="854"/>
    </row>
    <row r="2061" spans="5:17">
      <c r="E2061" s="17"/>
      <c r="F2061" s="10"/>
      <c r="G2061" s="10"/>
      <c r="H2061" s="17"/>
      <c r="I2061" s="343"/>
      <c r="J2061" s="17"/>
      <c r="K2061" s="10"/>
      <c r="L2061" s="847"/>
      <c r="M2061" s="852"/>
      <c r="N2061" s="143"/>
      <c r="O2061" s="853"/>
      <c r="P2061" s="133"/>
      <c r="Q2061" s="854"/>
    </row>
    <row r="2062" spans="5:17">
      <c r="E2062" s="17"/>
      <c r="F2062" s="10"/>
      <c r="G2062" s="10"/>
      <c r="H2062" s="17"/>
      <c r="I2062" s="343"/>
      <c r="J2062" s="17"/>
      <c r="K2062" s="10"/>
      <c r="L2062" s="847"/>
      <c r="M2062" s="852"/>
      <c r="N2062" s="143"/>
      <c r="O2062" s="853"/>
      <c r="P2062" s="133"/>
      <c r="Q2062" s="854"/>
    </row>
    <row r="2063" spans="5:17">
      <c r="E2063" s="17"/>
      <c r="F2063" s="10"/>
      <c r="G2063" s="10"/>
      <c r="H2063" s="17"/>
      <c r="I2063" s="343"/>
      <c r="J2063" s="17"/>
      <c r="K2063" s="10"/>
      <c r="L2063" s="847"/>
      <c r="M2063" s="852"/>
      <c r="N2063" s="143"/>
      <c r="O2063" s="853"/>
      <c r="P2063" s="133"/>
      <c r="Q2063" s="854"/>
    </row>
    <row r="2064" spans="5:17">
      <c r="E2064" s="17"/>
      <c r="F2064" s="10"/>
      <c r="G2064" s="10"/>
      <c r="H2064" s="17"/>
      <c r="I2064" s="343"/>
      <c r="J2064" s="17"/>
      <c r="K2064" s="10"/>
      <c r="L2064" s="847"/>
      <c r="M2064" s="852"/>
      <c r="N2064" s="143"/>
      <c r="O2064" s="853"/>
      <c r="P2064" s="133"/>
      <c r="Q2064" s="854"/>
    </row>
    <row r="2065" spans="5:17">
      <c r="E2065" s="17"/>
      <c r="F2065" s="10"/>
      <c r="G2065" s="10"/>
      <c r="H2065" s="17"/>
      <c r="I2065" s="343"/>
      <c r="J2065" s="17"/>
      <c r="K2065" s="10"/>
      <c r="L2065" s="847"/>
      <c r="M2065" s="852"/>
      <c r="N2065" s="143"/>
      <c r="O2065" s="853"/>
      <c r="P2065" s="133"/>
      <c r="Q2065" s="854"/>
    </row>
    <row r="2066" spans="5:17">
      <c r="E2066" s="17"/>
      <c r="F2066" s="10"/>
      <c r="G2066" s="10"/>
      <c r="H2066" s="17"/>
      <c r="I2066" s="343"/>
      <c r="J2066" s="17"/>
      <c r="K2066" s="10"/>
      <c r="L2066" s="847"/>
      <c r="M2066" s="852"/>
      <c r="N2066" s="143"/>
      <c r="O2066" s="853"/>
      <c r="P2066" s="133"/>
      <c r="Q2066" s="854"/>
    </row>
    <row r="2067" spans="5:17">
      <c r="E2067" s="17"/>
      <c r="F2067" s="10"/>
      <c r="G2067" s="10"/>
      <c r="H2067" s="17"/>
      <c r="I2067" s="343"/>
      <c r="J2067" s="17"/>
      <c r="K2067" s="10"/>
      <c r="L2067" s="847"/>
      <c r="M2067" s="852"/>
      <c r="N2067" s="143"/>
      <c r="O2067" s="853"/>
      <c r="P2067" s="133"/>
      <c r="Q2067" s="854"/>
    </row>
    <row r="2068" spans="5:17">
      <c r="E2068" s="17"/>
      <c r="F2068" s="10"/>
      <c r="G2068" s="10"/>
      <c r="H2068" s="17"/>
      <c r="I2068" s="343"/>
      <c r="J2068" s="17"/>
      <c r="K2068" s="10"/>
      <c r="L2068" s="847"/>
      <c r="M2068" s="852"/>
      <c r="N2068" s="143"/>
      <c r="O2068" s="853"/>
      <c r="P2068" s="133"/>
      <c r="Q2068" s="854"/>
    </row>
    <row r="2069" spans="5:17">
      <c r="E2069" s="17"/>
      <c r="F2069" s="10"/>
      <c r="G2069" s="10"/>
      <c r="H2069" s="17"/>
      <c r="I2069" s="343"/>
      <c r="J2069" s="17"/>
      <c r="K2069" s="10"/>
      <c r="L2069" s="847"/>
      <c r="M2069" s="852"/>
      <c r="N2069" s="143"/>
      <c r="O2069" s="853"/>
      <c r="P2069" s="133"/>
      <c r="Q2069" s="854"/>
    </row>
    <row r="2070" spans="5:17">
      <c r="E2070" s="17"/>
      <c r="F2070" s="10"/>
      <c r="G2070" s="10"/>
      <c r="H2070" s="17"/>
      <c r="I2070" s="343"/>
      <c r="J2070" s="17"/>
      <c r="K2070" s="10"/>
      <c r="L2070" s="847"/>
      <c r="M2070" s="852"/>
      <c r="N2070" s="143"/>
      <c r="O2070" s="853"/>
      <c r="P2070" s="133"/>
      <c r="Q2070" s="854"/>
    </row>
    <row r="2071" spans="5:17">
      <c r="E2071" s="17"/>
      <c r="F2071" s="10"/>
      <c r="G2071" s="10"/>
      <c r="H2071" s="17"/>
      <c r="I2071" s="343"/>
      <c r="J2071" s="17"/>
      <c r="K2071" s="10"/>
      <c r="L2071" s="847"/>
      <c r="M2071" s="852"/>
      <c r="N2071" s="143"/>
      <c r="O2071" s="853"/>
      <c r="P2071" s="133"/>
      <c r="Q2071" s="854"/>
    </row>
    <row r="2072" spans="5:17">
      <c r="E2072" s="17"/>
      <c r="F2072" s="10"/>
      <c r="G2072" s="10"/>
      <c r="H2072" s="17"/>
      <c r="I2072" s="343"/>
      <c r="J2072" s="17"/>
      <c r="K2072" s="10"/>
      <c r="L2072" s="847"/>
      <c r="M2072" s="852"/>
      <c r="N2072" s="143"/>
      <c r="O2072" s="853"/>
      <c r="P2072" s="133"/>
      <c r="Q2072" s="854"/>
    </row>
    <row r="2073" spans="5:17">
      <c r="E2073" s="17"/>
      <c r="F2073" s="10"/>
      <c r="G2073" s="10"/>
      <c r="H2073" s="17"/>
      <c r="I2073" s="343"/>
      <c r="J2073" s="17"/>
      <c r="K2073" s="10"/>
      <c r="L2073" s="847"/>
      <c r="M2073" s="852"/>
      <c r="N2073" s="143"/>
      <c r="O2073" s="853"/>
      <c r="P2073" s="133"/>
      <c r="Q2073" s="854"/>
    </row>
    <row r="2074" spans="5:17">
      <c r="E2074" s="17"/>
      <c r="F2074" s="10"/>
      <c r="G2074" s="10"/>
      <c r="H2074" s="17"/>
      <c r="I2074" s="343"/>
      <c r="J2074" s="17"/>
      <c r="K2074" s="10"/>
      <c r="L2074" s="847"/>
      <c r="M2074" s="852"/>
      <c r="N2074" s="143"/>
      <c r="O2074" s="853"/>
      <c r="P2074" s="133"/>
      <c r="Q2074" s="854"/>
    </row>
    <row r="2075" spans="5:17">
      <c r="E2075" s="17"/>
      <c r="F2075" s="10"/>
      <c r="G2075" s="10"/>
      <c r="H2075" s="17"/>
      <c r="I2075" s="343"/>
      <c r="J2075" s="17"/>
      <c r="K2075" s="10"/>
      <c r="L2075" s="847"/>
      <c r="M2075" s="852"/>
      <c r="N2075" s="143"/>
      <c r="O2075" s="853"/>
      <c r="P2075" s="133"/>
      <c r="Q2075" s="854"/>
    </row>
    <row r="2076" spans="5:17">
      <c r="E2076" s="17"/>
      <c r="F2076" s="10"/>
      <c r="G2076" s="10"/>
      <c r="H2076" s="17"/>
      <c r="I2076" s="343"/>
      <c r="J2076" s="17"/>
      <c r="K2076" s="10"/>
      <c r="L2076" s="847"/>
      <c r="M2076" s="852"/>
      <c r="N2076" s="143"/>
      <c r="O2076" s="853"/>
      <c r="P2076" s="133"/>
      <c r="Q2076" s="854"/>
    </row>
    <row r="2077" spans="5:17">
      <c r="E2077" s="17"/>
      <c r="F2077" s="10"/>
      <c r="G2077" s="10"/>
      <c r="H2077" s="17"/>
      <c r="I2077" s="343"/>
      <c r="J2077" s="17"/>
      <c r="K2077" s="10"/>
      <c r="L2077" s="847"/>
      <c r="M2077" s="852"/>
      <c r="N2077" s="143"/>
      <c r="O2077" s="853"/>
      <c r="P2077" s="133"/>
      <c r="Q2077" s="854"/>
    </row>
    <row r="2078" spans="5:17">
      <c r="E2078" s="17"/>
      <c r="F2078" s="10"/>
      <c r="G2078" s="10"/>
      <c r="H2078" s="17"/>
      <c r="I2078" s="343"/>
      <c r="J2078" s="17"/>
      <c r="K2078" s="10"/>
      <c r="L2078" s="847"/>
      <c r="M2078" s="852"/>
      <c r="N2078" s="143"/>
      <c r="O2078" s="853"/>
      <c r="P2078" s="133"/>
      <c r="Q2078" s="854"/>
    </row>
    <row r="2079" spans="5:17">
      <c r="E2079" s="17"/>
      <c r="F2079" s="10"/>
      <c r="G2079" s="10"/>
      <c r="H2079" s="17"/>
      <c r="I2079" s="343"/>
      <c r="J2079" s="17"/>
      <c r="K2079" s="10"/>
      <c r="L2079" s="847"/>
      <c r="M2079" s="852"/>
      <c r="N2079" s="143"/>
      <c r="O2079" s="853"/>
      <c r="P2079" s="133"/>
      <c r="Q2079" s="854"/>
    </row>
    <row r="2080" spans="5:17">
      <c r="E2080" s="17"/>
      <c r="F2080" s="10"/>
      <c r="G2080" s="10"/>
      <c r="H2080" s="17"/>
      <c r="I2080" s="343"/>
      <c r="J2080" s="17"/>
      <c r="K2080" s="10"/>
      <c r="L2080" s="847"/>
      <c r="M2080" s="852"/>
      <c r="N2080" s="143"/>
      <c r="O2080" s="853"/>
      <c r="P2080" s="133"/>
      <c r="Q2080" s="854"/>
    </row>
    <row r="2081" spans="5:17">
      <c r="E2081" s="17"/>
      <c r="F2081" s="10"/>
      <c r="G2081" s="10"/>
      <c r="H2081" s="17"/>
      <c r="I2081" s="343"/>
      <c r="J2081" s="17"/>
      <c r="K2081" s="10"/>
      <c r="L2081" s="847"/>
      <c r="M2081" s="852"/>
      <c r="N2081" s="143"/>
      <c r="O2081" s="853"/>
      <c r="P2081" s="133"/>
      <c r="Q2081" s="854"/>
    </row>
    <row r="2082" spans="5:17">
      <c r="E2082" s="17"/>
      <c r="F2082" s="10"/>
      <c r="G2082" s="10"/>
      <c r="H2082" s="17"/>
      <c r="I2082" s="343"/>
      <c r="J2082" s="17"/>
      <c r="K2082" s="10"/>
      <c r="L2082" s="847"/>
      <c r="M2082" s="852"/>
      <c r="N2082" s="143"/>
      <c r="O2082" s="853"/>
      <c r="P2082" s="133"/>
      <c r="Q2082" s="854"/>
    </row>
    <row r="2083" spans="5:17">
      <c r="E2083" s="17"/>
      <c r="F2083" s="10"/>
      <c r="G2083" s="10"/>
      <c r="H2083" s="17"/>
      <c r="I2083" s="343"/>
      <c r="J2083" s="17"/>
      <c r="K2083" s="10"/>
      <c r="L2083" s="847"/>
      <c r="M2083" s="852"/>
      <c r="N2083" s="143"/>
      <c r="O2083" s="853"/>
      <c r="P2083" s="133"/>
      <c r="Q2083" s="854"/>
    </row>
    <row r="2084" spans="5:17">
      <c r="E2084" s="17"/>
      <c r="F2084" s="10"/>
      <c r="G2084" s="10"/>
      <c r="H2084" s="17"/>
      <c r="I2084" s="343"/>
      <c r="J2084" s="17"/>
      <c r="K2084" s="10"/>
      <c r="L2084" s="847"/>
      <c r="M2084" s="852"/>
      <c r="N2084" s="143"/>
      <c r="O2084" s="853"/>
      <c r="P2084" s="133"/>
      <c r="Q2084" s="854"/>
    </row>
    <row r="2085" spans="5:17">
      <c r="E2085" s="17"/>
      <c r="F2085" s="10"/>
      <c r="G2085" s="10"/>
      <c r="H2085" s="17"/>
      <c r="I2085" s="343"/>
      <c r="J2085" s="17"/>
      <c r="K2085" s="10"/>
      <c r="L2085" s="847"/>
      <c r="M2085" s="852"/>
      <c r="N2085" s="143"/>
      <c r="O2085" s="853"/>
      <c r="P2085" s="133"/>
      <c r="Q2085" s="854"/>
    </row>
    <row r="2086" spans="5:17">
      <c r="E2086" s="17"/>
      <c r="F2086" s="10"/>
      <c r="G2086" s="10"/>
      <c r="H2086" s="17"/>
      <c r="I2086" s="343"/>
      <c r="J2086" s="17"/>
      <c r="K2086" s="10"/>
      <c r="L2086" s="847"/>
      <c r="M2086" s="852"/>
      <c r="N2086" s="143"/>
      <c r="O2086" s="853"/>
      <c r="P2086" s="133"/>
      <c r="Q2086" s="854"/>
    </row>
    <row r="2087" spans="5:17">
      <c r="E2087" s="17"/>
      <c r="F2087" s="10"/>
      <c r="G2087" s="10"/>
      <c r="H2087" s="17"/>
      <c r="I2087" s="343"/>
      <c r="J2087" s="17"/>
      <c r="K2087" s="10"/>
      <c r="L2087" s="847"/>
      <c r="M2087" s="852"/>
      <c r="N2087" s="143"/>
      <c r="O2087" s="853"/>
      <c r="P2087" s="133"/>
      <c r="Q2087" s="854"/>
    </row>
    <row r="2088" spans="5:17">
      <c r="E2088" s="17"/>
      <c r="F2088" s="10"/>
      <c r="G2088" s="10"/>
      <c r="H2088" s="17"/>
      <c r="I2088" s="343"/>
      <c r="J2088" s="17"/>
      <c r="K2088" s="10"/>
      <c r="L2088" s="847"/>
      <c r="M2088" s="852"/>
      <c r="N2088" s="143"/>
      <c r="O2088" s="853"/>
      <c r="P2088" s="133"/>
      <c r="Q2088" s="854"/>
    </row>
    <row r="2089" spans="5:17">
      <c r="E2089" s="17"/>
      <c r="F2089" s="10"/>
      <c r="G2089" s="10"/>
      <c r="H2089" s="17"/>
      <c r="I2089" s="343"/>
      <c r="J2089" s="17"/>
      <c r="K2089" s="10"/>
      <c r="L2089" s="847"/>
      <c r="M2089" s="852"/>
      <c r="N2089" s="143"/>
      <c r="O2089" s="853"/>
      <c r="P2089" s="133"/>
      <c r="Q2089" s="854"/>
    </row>
    <row r="2090" spans="5:17">
      <c r="E2090" s="17"/>
      <c r="F2090" s="10"/>
      <c r="G2090" s="10"/>
      <c r="H2090" s="17"/>
      <c r="I2090" s="343"/>
      <c r="J2090" s="17"/>
      <c r="K2090" s="10"/>
      <c r="L2090" s="847"/>
      <c r="M2090" s="852"/>
      <c r="N2090" s="143"/>
      <c r="O2090" s="853"/>
      <c r="P2090" s="133"/>
      <c r="Q2090" s="854"/>
    </row>
    <row r="2091" spans="5:17">
      <c r="E2091" s="17"/>
      <c r="F2091" s="10"/>
      <c r="G2091" s="10"/>
      <c r="H2091" s="17"/>
      <c r="I2091" s="343"/>
      <c r="J2091" s="17"/>
      <c r="K2091" s="10"/>
      <c r="L2091" s="847"/>
      <c r="M2091" s="852"/>
      <c r="N2091" s="143"/>
      <c r="O2091" s="853"/>
      <c r="P2091" s="133"/>
      <c r="Q2091" s="854"/>
    </row>
    <row r="2092" spans="5:17">
      <c r="E2092" s="17"/>
      <c r="F2092" s="10"/>
      <c r="G2092" s="10"/>
      <c r="H2092" s="17"/>
      <c r="I2092" s="343"/>
      <c r="J2092" s="17"/>
      <c r="K2092" s="10"/>
      <c r="L2092" s="847"/>
      <c r="M2092" s="852"/>
      <c r="N2092" s="143"/>
      <c r="O2092" s="853"/>
      <c r="P2092" s="133"/>
      <c r="Q2092" s="854"/>
    </row>
    <row r="2093" spans="5:17">
      <c r="E2093" s="17"/>
      <c r="F2093" s="10"/>
      <c r="G2093" s="10"/>
      <c r="H2093" s="17"/>
      <c r="I2093" s="343"/>
      <c r="J2093" s="17"/>
      <c r="K2093" s="10"/>
      <c r="L2093" s="847"/>
      <c r="M2093" s="852"/>
      <c r="N2093" s="143"/>
      <c r="O2093" s="853"/>
      <c r="P2093" s="133"/>
      <c r="Q2093" s="854"/>
    </row>
    <row r="2094" spans="5:17">
      <c r="E2094" s="17"/>
      <c r="F2094" s="10"/>
      <c r="G2094" s="10"/>
      <c r="H2094" s="17"/>
      <c r="I2094" s="343"/>
      <c r="J2094" s="17"/>
      <c r="K2094" s="10"/>
      <c r="L2094" s="847"/>
      <c r="M2094" s="852"/>
      <c r="N2094" s="143"/>
      <c r="O2094" s="853"/>
      <c r="P2094" s="133"/>
      <c r="Q2094" s="854"/>
    </row>
    <row r="2095" spans="5:17">
      <c r="E2095" s="17"/>
      <c r="F2095" s="10"/>
      <c r="G2095" s="10"/>
      <c r="H2095" s="17"/>
      <c r="I2095" s="343"/>
      <c r="J2095" s="17"/>
      <c r="K2095" s="10"/>
      <c r="L2095" s="847"/>
      <c r="M2095" s="852"/>
      <c r="N2095" s="143"/>
      <c r="O2095" s="853"/>
      <c r="P2095" s="133"/>
      <c r="Q2095" s="854"/>
    </row>
    <row r="2096" spans="5:17">
      <c r="E2096" s="17"/>
      <c r="F2096" s="10"/>
      <c r="G2096" s="10"/>
      <c r="H2096" s="17"/>
      <c r="I2096" s="343"/>
      <c r="J2096" s="17"/>
      <c r="K2096" s="10"/>
      <c r="L2096" s="847"/>
      <c r="M2096" s="852"/>
      <c r="N2096" s="143"/>
      <c r="O2096" s="853"/>
      <c r="P2096" s="133"/>
      <c r="Q2096" s="854"/>
    </row>
    <row r="2097" spans="5:17">
      <c r="E2097" s="17"/>
      <c r="F2097" s="10"/>
      <c r="G2097" s="10"/>
      <c r="H2097" s="17"/>
      <c r="I2097" s="343"/>
      <c r="J2097" s="17"/>
      <c r="K2097" s="10"/>
      <c r="L2097" s="847"/>
      <c r="M2097" s="852"/>
      <c r="N2097" s="143"/>
      <c r="O2097" s="853"/>
      <c r="P2097" s="133"/>
      <c r="Q2097" s="854"/>
    </row>
    <row r="2098" spans="5:17">
      <c r="E2098" s="17"/>
      <c r="F2098" s="10"/>
      <c r="G2098" s="10"/>
      <c r="H2098" s="17"/>
      <c r="I2098" s="343"/>
      <c r="J2098" s="17"/>
      <c r="K2098" s="10"/>
      <c r="L2098" s="847"/>
      <c r="M2098" s="852"/>
      <c r="N2098" s="143"/>
      <c r="O2098" s="853"/>
      <c r="P2098" s="133"/>
      <c r="Q2098" s="854"/>
    </row>
    <row r="2099" spans="5:17">
      <c r="E2099" s="17"/>
      <c r="F2099" s="10"/>
      <c r="G2099" s="10"/>
      <c r="H2099" s="17"/>
      <c r="I2099" s="343"/>
      <c r="J2099" s="17"/>
      <c r="K2099" s="10"/>
      <c r="L2099" s="847"/>
      <c r="M2099" s="852"/>
      <c r="N2099" s="143"/>
      <c r="O2099" s="853"/>
      <c r="P2099" s="133"/>
      <c r="Q2099" s="854"/>
    </row>
    <row r="2100" spans="5:17">
      <c r="E2100" s="17"/>
      <c r="F2100" s="10"/>
      <c r="G2100" s="10"/>
      <c r="H2100" s="17"/>
      <c r="I2100" s="343"/>
      <c r="J2100" s="17"/>
      <c r="K2100" s="10"/>
      <c r="L2100" s="847"/>
      <c r="M2100" s="852"/>
      <c r="N2100" s="143"/>
      <c r="O2100" s="853"/>
      <c r="P2100" s="133"/>
      <c r="Q2100" s="854"/>
    </row>
    <row r="2101" spans="5:17">
      <c r="E2101" s="17"/>
      <c r="F2101" s="10"/>
      <c r="G2101" s="10"/>
      <c r="H2101" s="17"/>
      <c r="I2101" s="343"/>
      <c r="J2101" s="17"/>
      <c r="K2101" s="10"/>
      <c r="L2101" s="847"/>
      <c r="M2101" s="852"/>
      <c r="N2101" s="143"/>
      <c r="O2101" s="853"/>
      <c r="P2101" s="133"/>
      <c r="Q2101" s="854"/>
    </row>
    <row r="2102" spans="5:17">
      <c r="E2102" s="17"/>
      <c r="F2102" s="10"/>
      <c r="G2102" s="10"/>
      <c r="H2102" s="17"/>
      <c r="I2102" s="343"/>
      <c r="J2102" s="17"/>
      <c r="K2102" s="10"/>
      <c r="L2102" s="847"/>
      <c r="M2102" s="852"/>
      <c r="N2102" s="143"/>
      <c r="O2102" s="853"/>
      <c r="P2102" s="133"/>
      <c r="Q2102" s="854"/>
    </row>
    <row r="2103" spans="5:17">
      <c r="E2103" s="17"/>
      <c r="F2103" s="10"/>
      <c r="G2103" s="10"/>
      <c r="H2103" s="17"/>
      <c r="I2103" s="343"/>
      <c r="J2103" s="17"/>
      <c r="K2103" s="10"/>
      <c r="L2103" s="847"/>
      <c r="M2103" s="852"/>
      <c r="N2103" s="143"/>
      <c r="O2103" s="853"/>
      <c r="P2103" s="133"/>
      <c r="Q2103" s="854"/>
    </row>
    <row r="2104" spans="5:17">
      <c r="E2104" s="17"/>
      <c r="F2104" s="10"/>
      <c r="G2104" s="10"/>
      <c r="H2104" s="17"/>
      <c r="I2104" s="343"/>
      <c r="J2104" s="17"/>
      <c r="K2104" s="10"/>
      <c r="L2104" s="847"/>
      <c r="M2104" s="852"/>
      <c r="N2104" s="143"/>
      <c r="O2104" s="853"/>
      <c r="P2104" s="133"/>
      <c r="Q2104" s="854"/>
    </row>
    <row r="2105" spans="5:17">
      <c r="E2105" s="17"/>
      <c r="F2105" s="10"/>
      <c r="G2105" s="10"/>
      <c r="H2105" s="17"/>
      <c r="I2105" s="343"/>
      <c r="J2105" s="17"/>
      <c r="K2105" s="10"/>
      <c r="L2105" s="847"/>
      <c r="M2105" s="852"/>
      <c r="N2105" s="143"/>
      <c r="O2105" s="853"/>
      <c r="P2105" s="133"/>
      <c r="Q2105" s="854"/>
    </row>
    <row r="2106" spans="5:17">
      <c r="E2106" s="17"/>
      <c r="F2106" s="10"/>
      <c r="G2106" s="10"/>
      <c r="H2106" s="17"/>
      <c r="I2106" s="343"/>
      <c r="J2106" s="17"/>
      <c r="K2106" s="10"/>
      <c r="L2106" s="847"/>
      <c r="M2106" s="852"/>
      <c r="N2106" s="143"/>
      <c r="O2106" s="853"/>
      <c r="P2106" s="133"/>
      <c r="Q2106" s="854"/>
    </row>
    <row r="2107" spans="5:17">
      <c r="E2107" s="17"/>
      <c r="F2107" s="10"/>
      <c r="G2107" s="10"/>
      <c r="H2107" s="17"/>
      <c r="I2107" s="343"/>
      <c r="J2107" s="17"/>
      <c r="K2107" s="10"/>
      <c r="L2107" s="847"/>
      <c r="M2107" s="852"/>
      <c r="N2107" s="143"/>
      <c r="O2107" s="853"/>
      <c r="P2107" s="133"/>
      <c r="Q2107" s="854"/>
    </row>
    <row r="2108" spans="5:17">
      <c r="E2108" s="17"/>
      <c r="F2108" s="10"/>
      <c r="G2108" s="10"/>
      <c r="H2108" s="17"/>
      <c r="I2108" s="343"/>
      <c r="J2108" s="17"/>
      <c r="K2108" s="10"/>
      <c r="L2108" s="847"/>
      <c r="M2108" s="852"/>
      <c r="N2108" s="143"/>
      <c r="O2108" s="853"/>
      <c r="P2108" s="133"/>
      <c r="Q2108" s="854"/>
    </row>
    <row r="2109" spans="5:17">
      <c r="E2109" s="17"/>
      <c r="F2109" s="10"/>
      <c r="G2109" s="10"/>
      <c r="H2109" s="17"/>
      <c r="I2109" s="343"/>
      <c r="J2109" s="17"/>
      <c r="K2109" s="10"/>
      <c r="L2109" s="847"/>
      <c r="M2109" s="852"/>
      <c r="N2109" s="143"/>
      <c r="O2109" s="853"/>
      <c r="P2109" s="133"/>
      <c r="Q2109" s="854"/>
    </row>
    <row r="2110" spans="5:17">
      <c r="E2110" s="17"/>
      <c r="F2110" s="10"/>
      <c r="G2110" s="10"/>
      <c r="H2110" s="17"/>
      <c r="I2110" s="343"/>
      <c r="J2110" s="17"/>
      <c r="K2110" s="10"/>
      <c r="L2110" s="847"/>
      <c r="M2110" s="852"/>
      <c r="N2110" s="143"/>
      <c r="O2110" s="853"/>
      <c r="P2110" s="133"/>
      <c r="Q2110" s="854"/>
    </row>
    <row r="2111" spans="5:17">
      <c r="E2111" s="17"/>
      <c r="F2111" s="10"/>
      <c r="G2111" s="10"/>
      <c r="H2111" s="17"/>
      <c r="I2111" s="343"/>
      <c r="J2111" s="17"/>
      <c r="K2111" s="10"/>
      <c r="L2111" s="847"/>
      <c r="M2111" s="852"/>
      <c r="N2111" s="143"/>
      <c r="O2111" s="853"/>
      <c r="P2111" s="133"/>
      <c r="Q2111" s="854"/>
    </row>
    <row r="2112" spans="5:17">
      <c r="E2112" s="17"/>
      <c r="F2112" s="10"/>
      <c r="G2112" s="10"/>
      <c r="H2112" s="17"/>
      <c r="I2112" s="343"/>
      <c r="J2112" s="17"/>
      <c r="K2112" s="10"/>
      <c r="L2112" s="847"/>
      <c r="M2112" s="852"/>
      <c r="N2112" s="143"/>
      <c r="O2112" s="853"/>
      <c r="P2112" s="133"/>
      <c r="Q2112" s="854"/>
    </row>
    <row r="2113" spans="5:17">
      <c r="E2113" s="17"/>
      <c r="F2113" s="10"/>
      <c r="G2113" s="10"/>
      <c r="H2113" s="17"/>
      <c r="I2113" s="343"/>
      <c r="J2113" s="17"/>
      <c r="K2113" s="10"/>
      <c r="L2113" s="847"/>
      <c r="M2113" s="852"/>
      <c r="N2113" s="143"/>
      <c r="O2113" s="853"/>
      <c r="P2113" s="133"/>
      <c r="Q2113" s="854"/>
    </row>
    <row r="2114" spans="5:17">
      <c r="E2114" s="17"/>
      <c r="F2114" s="10"/>
      <c r="G2114" s="10"/>
      <c r="H2114" s="17"/>
      <c r="I2114" s="343"/>
      <c r="J2114" s="17"/>
      <c r="K2114" s="10"/>
      <c r="L2114" s="847"/>
      <c r="M2114" s="852"/>
      <c r="N2114" s="143"/>
      <c r="O2114" s="853"/>
      <c r="P2114" s="133"/>
      <c r="Q2114" s="854"/>
    </row>
    <row r="2115" spans="5:17">
      <c r="E2115" s="17"/>
      <c r="F2115" s="10"/>
      <c r="G2115" s="10"/>
      <c r="H2115" s="17"/>
      <c r="I2115" s="343"/>
      <c r="J2115" s="17"/>
      <c r="K2115" s="10"/>
      <c r="L2115" s="847"/>
      <c r="M2115" s="852"/>
      <c r="N2115" s="143"/>
      <c r="O2115" s="853"/>
      <c r="P2115" s="133"/>
      <c r="Q2115" s="854"/>
    </row>
    <row r="2116" spans="5:17">
      <c r="E2116" s="17"/>
      <c r="F2116" s="10"/>
      <c r="G2116" s="10"/>
      <c r="H2116" s="17"/>
      <c r="I2116" s="343"/>
      <c r="J2116" s="17"/>
      <c r="K2116" s="10"/>
      <c r="L2116" s="847"/>
      <c r="M2116" s="852"/>
      <c r="N2116" s="143"/>
      <c r="O2116" s="853"/>
      <c r="P2116" s="133"/>
      <c r="Q2116" s="854"/>
    </row>
    <row r="2117" spans="5:17">
      <c r="E2117" s="17"/>
      <c r="F2117" s="10"/>
      <c r="G2117" s="10"/>
      <c r="H2117" s="17"/>
      <c r="I2117" s="343"/>
      <c r="J2117" s="17"/>
      <c r="K2117" s="10"/>
      <c r="L2117" s="847"/>
      <c r="M2117" s="852"/>
      <c r="N2117" s="143"/>
      <c r="O2117" s="853"/>
      <c r="P2117" s="133"/>
      <c r="Q2117" s="854"/>
    </row>
    <row r="2118" spans="5:17">
      <c r="E2118" s="17"/>
      <c r="F2118" s="10"/>
      <c r="G2118" s="10"/>
      <c r="H2118" s="17"/>
      <c r="I2118" s="343"/>
      <c r="J2118" s="17"/>
      <c r="K2118" s="10"/>
      <c r="L2118" s="847"/>
      <c r="M2118" s="852"/>
      <c r="N2118" s="143"/>
      <c r="O2118" s="853"/>
      <c r="P2118" s="133"/>
      <c r="Q2118" s="854"/>
    </row>
    <row r="2119" spans="5:17">
      <c r="E2119" s="17"/>
      <c r="F2119" s="10"/>
      <c r="G2119" s="10"/>
      <c r="H2119" s="17"/>
      <c r="I2119" s="343"/>
      <c r="J2119" s="17"/>
      <c r="K2119" s="10"/>
      <c r="L2119" s="847"/>
      <c r="M2119" s="852"/>
      <c r="N2119" s="143"/>
      <c r="O2119" s="853"/>
      <c r="P2119" s="133"/>
      <c r="Q2119" s="854"/>
    </row>
    <row r="2120" spans="5:17">
      <c r="E2120" s="17"/>
      <c r="F2120" s="10"/>
      <c r="G2120" s="10"/>
      <c r="H2120" s="17"/>
      <c r="I2120" s="343"/>
      <c r="J2120" s="17"/>
      <c r="K2120" s="10"/>
      <c r="L2120" s="847"/>
      <c r="M2120" s="852"/>
      <c r="N2120" s="143"/>
      <c r="O2120" s="853"/>
      <c r="P2120" s="133"/>
      <c r="Q2120" s="854"/>
    </row>
    <row r="2121" spans="5:17">
      <c r="E2121" s="17"/>
      <c r="F2121" s="10"/>
      <c r="G2121" s="10"/>
      <c r="H2121" s="17"/>
      <c r="I2121" s="343"/>
      <c r="J2121" s="17"/>
      <c r="K2121" s="10"/>
      <c r="L2121" s="847"/>
      <c r="M2121" s="852"/>
      <c r="N2121" s="143"/>
      <c r="O2121" s="853"/>
      <c r="P2121" s="133"/>
      <c r="Q2121" s="854"/>
    </row>
    <row r="2122" spans="5:17">
      <c r="E2122" s="17"/>
      <c r="F2122" s="10"/>
      <c r="G2122" s="10"/>
      <c r="H2122" s="17"/>
      <c r="I2122" s="343"/>
      <c r="J2122" s="17"/>
      <c r="K2122" s="10"/>
      <c r="L2122" s="847"/>
      <c r="M2122" s="852"/>
      <c r="N2122" s="143"/>
      <c r="O2122" s="853"/>
      <c r="P2122" s="133"/>
      <c r="Q2122" s="854"/>
    </row>
    <row r="2123" spans="5:17">
      <c r="E2123" s="17"/>
      <c r="F2123" s="10"/>
      <c r="G2123" s="10"/>
      <c r="H2123" s="17"/>
      <c r="I2123" s="343"/>
      <c r="J2123" s="17"/>
      <c r="K2123" s="10"/>
      <c r="L2123" s="847"/>
      <c r="M2123" s="852"/>
      <c r="N2123" s="143"/>
      <c r="O2123" s="853"/>
      <c r="P2123" s="133"/>
      <c r="Q2123" s="854"/>
    </row>
    <row r="2124" spans="5:17">
      <c r="E2124" s="17"/>
      <c r="F2124" s="10"/>
      <c r="G2124" s="10"/>
      <c r="H2124" s="17"/>
      <c r="I2124" s="343"/>
      <c r="J2124" s="17"/>
      <c r="K2124" s="10"/>
      <c r="L2124" s="847"/>
      <c r="M2124" s="852"/>
      <c r="N2124" s="143"/>
      <c r="O2124" s="853"/>
      <c r="P2124" s="133"/>
      <c r="Q2124" s="854"/>
    </row>
    <row r="2125" spans="5:17">
      <c r="E2125" s="17"/>
      <c r="F2125" s="10"/>
      <c r="G2125" s="10"/>
      <c r="H2125" s="17"/>
      <c r="I2125" s="343"/>
      <c r="J2125" s="17"/>
      <c r="K2125" s="10"/>
      <c r="L2125" s="847"/>
      <c r="M2125" s="852"/>
      <c r="N2125" s="143"/>
      <c r="O2125" s="853"/>
      <c r="P2125" s="133"/>
      <c r="Q2125" s="854"/>
    </row>
    <row r="2126" spans="5:17">
      <c r="E2126" s="17"/>
      <c r="F2126" s="10"/>
      <c r="G2126" s="10"/>
      <c r="H2126" s="17"/>
      <c r="I2126" s="343"/>
      <c r="J2126" s="17"/>
      <c r="K2126" s="10"/>
      <c r="L2126" s="847"/>
      <c r="M2126" s="852"/>
      <c r="N2126" s="143"/>
      <c r="O2126" s="853"/>
      <c r="P2126" s="133"/>
      <c r="Q2126" s="854"/>
    </row>
    <row r="2127" spans="5:17">
      <c r="E2127" s="17"/>
      <c r="F2127" s="10"/>
      <c r="G2127" s="10"/>
      <c r="H2127" s="17"/>
      <c r="I2127" s="343"/>
      <c r="J2127" s="17"/>
      <c r="K2127" s="10"/>
      <c r="L2127" s="847"/>
      <c r="M2127" s="852"/>
      <c r="N2127" s="143"/>
      <c r="O2127" s="853"/>
      <c r="P2127" s="133"/>
      <c r="Q2127" s="854"/>
    </row>
    <row r="2128" spans="5:17">
      <c r="E2128" s="17"/>
      <c r="F2128" s="10"/>
      <c r="G2128" s="10"/>
      <c r="H2128" s="17"/>
      <c r="I2128" s="343"/>
      <c r="J2128" s="17"/>
      <c r="K2128" s="10"/>
      <c r="L2128" s="847"/>
      <c r="M2128" s="852"/>
      <c r="N2128" s="143"/>
      <c r="O2128" s="853"/>
      <c r="P2128" s="133"/>
      <c r="Q2128" s="854"/>
    </row>
    <row r="2129" spans="5:17">
      <c r="E2129" s="17"/>
      <c r="F2129" s="10"/>
      <c r="G2129" s="10"/>
      <c r="H2129" s="17"/>
      <c r="I2129" s="343"/>
      <c r="J2129" s="17"/>
      <c r="K2129" s="10"/>
      <c r="L2129" s="847"/>
      <c r="M2129" s="852"/>
      <c r="N2129" s="143"/>
      <c r="O2129" s="853"/>
      <c r="P2129" s="133"/>
      <c r="Q2129" s="854"/>
    </row>
    <row r="2130" spans="5:17">
      <c r="E2130" s="17"/>
      <c r="F2130" s="10"/>
      <c r="G2130" s="10"/>
      <c r="H2130" s="17"/>
      <c r="I2130" s="343"/>
      <c r="J2130" s="17"/>
      <c r="K2130" s="10"/>
      <c r="L2130" s="847"/>
      <c r="M2130" s="852"/>
      <c r="N2130" s="143"/>
      <c r="O2130" s="853"/>
      <c r="P2130" s="133"/>
      <c r="Q2130" s="854"/>
    </row>
    <row r="2131" spans="5:17">
      <c r="E2131" s="17"/>
      <c r="F2131" s="10"/>
      <c r="G2131" s="10"/>
      <c r="H2131" s="17"/>
      <c r="I2131" s="343"/>
      <c r="J2131" s="17"/>
      <c r="K2131" s="10"/>
      <c r="L2131" s="847"/>
      <c r="M2131" s="852"/>
      <c r="N2131" s="143"/>
      <c r="O2131" s="853"/>
      <c r="P2131" s="133"/>
      <c r="Q2131" s="854"/>
    </row>
    <row r="2132" spans="5:17">
      <c r="E2132" s="17"/>
      <c r="F2132" s="10"/>
      <c r="G2132" s="10"/>
      <c r="H2132" s="17"/>
      <c r="I2132" s="343"/>
      <c r="J2132" s="17"/>
      <c r="K2132" s="10"/>
      <c r="L2132" s="847"/>
      <c r="M2132" s="852"/>
      <c r="N2132" s="143"/>
      <c r="O2132" s="853"/>
      <c r="P2132" s="133"/>
      <c r="Q2132" s="854"/>
    </row>
    <row r="2133" spans="5:17">
      <c r="E2133" s="17"/>
      <c r="F2133" s="10"/>
      <c r="G2133" s="10"/>
      <c r="H2133" s="17"/>
      <c r="I2133" s="343"/>
      <c r="J2133" s="17"/>
      <c r="K2133" s="10"/>
      <c r="L2133" s="847"/>
      <c r="M2133" s="852"/>
      <c r="N2133" s="143"/>
      <c r="O2133" s="853"/>
      <c r="P2133" s="133"/>
      <c r="Q2133" s="854"/>
    </row>
    <row r="2134" spans="5:17">
      <c r="E2134" s="17"/>
      <c r="F2134" s="10"/>
      <c r="G2134" s="10"/>
      <c r="H2134" s="17"/>
      <c r="I2134" s="343"/>
      <c r="J2134" s="17"/>
      <c r="K2134" s="10"/>
      <c r="L2134" s="847"/>
      <c r="M2134" s="852"/>
      <c r="N2134" s="143"/>
      <c r="O2134" s="853"/>
      <c r="P2134" s="133"/>
      <c r="Q2134" s="854"/>
    </row>
    <row r="2135" spans="5:17">
      <c r="E2135" s="17"/>
      <c r="F2135" s="10"/>
      <c r="G2135" s="10"/>
      <c r="H2135" s="17"/>
      <c r="I2135" s="343"/>
      <c r="J2135" s="17"/>
      <c r="K2135" s="10"/>
      <c r="L2135" s="847"/>
      <c r="M2135" s="852"/>
      <c r="N2135" s="143"/>
      <c r="O2135" s="853"/>
      <c r="P2135" s="133"/>
      <c r="Q2135" s="854"/>
    </row>
    <row r="2136" spans="5:17">
      <c r="E2136" s="17"/>
      <c r="F2136" s="10"/>
      <c r="G2136" s="10"/>
      <c r="H2136" s="17"/>
      <c r="I2136" s="343"/>
      <c r="J2136" s="17"/>
      <c r="K2136" s="10"/>
      <c r="L2136" s="847"/>
      <c r="M2136" s="852"/>
      <c r="N2136" s="143"/>
      <c r="O2136" s="853"/>
      <c r="P2136" s="133"/>
      <c r="Q2136" s="854"/>
    </row>
    <row r="2137" spans="5:17">
      <c r="E2137" s="17"/>
      <c r="F2137" s="10"/>
      <c r="G2137" s="10"/>
      <c r="H2137" s="17"/>
      <c r="I2137" s="343"/>
      <c r="J2137" s="17"/>
      <c r="K2137" s="10"/>
      <c r="L2137" s="847"/>
      <c r="M2137" s="852"/>
      <c r="N2137" s="143"/>
      <c r="O2137" s="853"/>
      <c r="P2137" s="133"/>
      <c r="Q2137" s="854"/>
    </row>
    <row r="2138" spans="5:17">
      <c r="E2138" s="17"/>
      <c r="F2138" s="10"/>
      <c r="G2138" s="10"/>
      <c r="H2138" s="17"/>
      <c r="I2138" s="343"/>
      <c r="J2138" s="17"/>
      <c r="K2138" s="10"/>
      <c r="L2138" s="847"/>
      <c r="M2138" s="852"/>
      <c r="N2138" s="143"/>
      <c r="O2138" s="853"/>
      <c r="P2138" s="133"/>
      <c r="Q2138" s="854"/>
    </row>
    <row r="2139" spans="5:17">
      <c r="E2139" s="17"/>
      <c r="F2139" s="10"/>
      <c r="G2139" s="10"/>
      <c r="H2139" s="17"/>
      <c r="I2139" s="343"/>
      <c r="J2139" s="17"/>
      <c r="K2139" s="10"/>
      <c r="L2139" s="847"/>
      <c r="M2139" s="852"/>
      <c r="N2139" s="143"/>
      <c r="O2139" s="853"/>
      <c r="P2139" s="133"/>
      <c r="Q2139" s="854"/>
    </row>
    <row r="2140" spans="5:17">
      <c r="E2140" s="17"/>
      <c r="F2140" s="10"/>
      <c r="G2140" s="10"/>
      <c r="H2140" s="17"/>
      <c r="I2140" s="343"/>
      <c r="J2140" s="17"/>
      <c r="K2140" s="10"/>
      <c r="L2140" s="847"/>
      <c r="M2140" s="852"/>
      <c r="N2140" s="143"/>
      <c r="O2140" s="853"/>
      <c r="P2140" s="133"/>
      <c r="Q2140" s="854"/>
    </row>
    <row r="2141" spans="5:17">
      <c r="E2141" s="17"/>
      <c r="F2141" s="10"/>
      <c r="G2141" s="10"/>
      <c r="H2141" s="17"/>
      <c r="I2141" s="343"/>
      <c r="J2141" s="17"/>
      <c r="K2141" s="10"/>
      <c r="L2141" s="847"/>
      <c r="M2141" s="852"/>
      <c r="N2141" s="143"/>
      <c r="O2141" s="853"/>
      <c r="P2141" s="133"/>
      <c r="Q2141" s="854"/>
    </row>
    <row r="2142" spans="5:17">
      <c r="E2142" s="17"/>
      <c r="F2142" s="10"/>
      <c r="G2142" s="10"/>
      <c r="H2142" s="17"/>
      <c r="I2142" s="343"/>
      <c r="J2142" s="17"/>
      <c r="K2142" s="10"/>
      <c r="L2142" s="847"/>
      <c r="M2142" s="852"/>
      <c r="N2142" s="143"/>
      <c r="O2142" s="853"/>
      <c r="P2142" s="133"/>
      <c r="Q2142" s="854"/>
    </row>
    <row r="2143" spans="5:17">
      <c r="E2143" s="17"/>
      <c r="F2143" s="10"/>
      <c r="G2143" s="10"/>
      <c r="H2143" s="17"/>
      <c r="I2143" s="343"/>
      <c r="J2143" s="17"/>
      <c r="K2143" s="10"/>
      <c r="L2143" s="847"/>
      <c r="M2143" s="852"/>
      <c r="N2143" s="143"/>
      <c r="O2143" s="853"/>
      <c r="P2143" s="133"/>
      <c r="Q2143" s="854"/>
    </row>
    <row r="2144" spans="5:17">
      <c r="E2144" s="17"/>
      <c r="F2144" s="10"/>
      <c r="G2144" s="10"/>
      <c r="H2144" s="17"/>
      <c r="I2144" s="343"/>
      <c r="J2144" s="17"/>
      <c r="K2144" s="10"/>
      <c r="L2144" s="847"/>
      <c r="M2144" s="852"/>
      <c r="N2144" s="143"/>
      <c r="O2144" s="853"/>
      <c r="P2144" s="133"/>
      <c r="Q2144" s="854"/>
    </row>
    <row r="2145" spans="5:17">
      <c r="E2145" s="17"/>
      <c r="F2145" s="10"/>
      <c r="G2145" s="10"/>
      <c r="H2145" s="17"/>
      <c r="I2145" s="343"/>
      <c r="J2145" s="17"/>
      <c r="K2145" s="10"/>
      <c r="L2145" s="847"/>
      <c r="M2145" s="852"/>
      <c r="N2145" s="143"/>
      <c r="O2145" s="853"/>
      <c r="P2145" s="133"/>
      <c r="Q2145" s="854"/>
    </row>
    <row r="2146" spans="5:17">
      <c r="E2146" s="17"/>
      <c r="F2146" s="10"/>
      <c r="G2146" s="10"/>
      <c r="H2146" s="17"/>
      <c r="I2146" s="343"/>
      <c r="J2146" s="17"/>
      <c r="K2146" s="10"/>
      <c r="L2146" s="847"/>
      <c r="M2146" s="852"/>
      <c r="N2146" s="143"/>
      <c r="O2146" s="853"/>
      <c r="P2146" s="133"/>
      <c r="Q2146" s="854"/>
    </row>
    <row r="2147" spans="5:17">
      <c r="E2147" s="17"/>
      <c r="F2147" s="10"/>
      <c r="G2147" s="10"/>
      <c r="H2147" s="17"/>
      <c r="I2147" s="343"/>
      <c r="J2147" s="17"/>
      <c r="K2147" s="10"/>
      <c r="L2147" s="847"/>
      <c r="M2147" s="852"/>
      <c r="N2147" s="143"/>
      <c r="O2147" s="853"/>
      <c r="P2147" s="133"/>
      <c r="Q2147" s="854"/>
    </row>
    <row r="2148" spans="5:17">
      <c r="E2148" s="17"/>
      <c r="F2148" s="10"/>
      <c r="G2148" s="10"/>
      <c r="H2148" s="17"/>
      <c r="I2148" s="343"/>
      <c r="J2148" s="17"/>
      <c r="K2148" s="10"/>
      <c r="L2148" s="847"/>
      <c r="M2148" s="852"/>
      <c r="N2148" s="143"/>
      <c r="O2148" s="853"/>
      <c r="P2148" s="133"/>
      <c r="Q2148" s="854"/>
    </row>
    <row r="2149" spans="5:17">
      <c r="E2149" s="17"/>
      <c r="F2149" s="10"/>
      <c r="G2149" s="10"/>
      <c r="H2149" s="17"/>
      <c r="I2149" s="343"/>
      <c r="J2149" s="17"/>
      <c r="K2149" s="10"/>
      <c r="L2149" s="847"/>
      <c r="M2149" s="852"/>
      <c r="N2149" s="143"/>
      <c r="O2149" s="853"/>
      <c r="P2149" s="133"/>
      <c r="Q2149" s="854"/>
    </row>
    <row r="2150" spans="5:17">
      <c r="E2150" s="17"/>
      <c r="F2150" s="10"/>
      <c r="G2150" s="10"/>
      <c r="H2150" s="17"/>
      <c r="I2150" s="343"/>
      <c r="J2150" s="17"/>
      <c r="K2150" s="10"/>
      <c r="L2150" s="847"/>
      <c r="M2150" s="852"/>
      <c r="N2150" s="143"/>
      <c r="O2150" s="853"/>
      <c r="P2150" s="133"/>
      <c r="Q2150" s="854"/>
    </row>
    <row r="2151" spans="5:17">
      <c r="E2151" s="17"/>
      <c r="F2151" s="10"/>
      <c r="G2151" s="10"/>
      <c r="H2151" s="17"/>
      <c r="I2151" s="343"/>
      <c r="J2151" s="17"/>
      <c r="K2151" s="10"/>
      <c r="L2151" s="847"/>
      <c r="M2151" s="852"/>
      <c r="N2151" s="143"/>
      <c r="O2151" s="853"/>
      <c r="P2151" s="133"/>
      <c r="Q2151" s="854"/>
    </row>
    <row r="2152" spans="5:17">
      <c r="E2152" s="17"/>
      <c r="F2152" s="10"/>
      <c r="G2152" s="10"/>
      <c r="H2152" s="17"/>
      <c r="I2152" s="343"/>
      <c r="J2152" s="17"/>
      <c r="K2152" s="10"/>
      <c r="L2152" s="847"/>
      <c r="M2152" s="852"/>
      <c r="N2152" s="143"/>
      <c r="O2152" s="853"/>
      <c r="P2152" s="133"/>
      <c r="Q2152" s="854"/>
    </row>
    <row r="2153" spans="5:17">
      <c r="E2153" s="17"/>
      <c r="F2153" s="10"/>
      <c r="G2153" s="10"/>
      <c r="H2153" s="17"/>
      <c r="I2153" s="343"/>
      <c r="J2153" s="17"/>
      <c r="K2153" s="10"/>
      <c r="L2153" s="847"/>
      <c r="M2153" s="852"/>
      <c r="N2153" s="143"/>
      <c r="O2153" s="853"/>
      <c r="P2153" s="133"/>
      <c r="Q2153" s="854"/>
    </row>
    <row r="2154" spans="5:17">
      <c r="E2154" s="17"/>
      <c r="F2154" s="10"/>
      <c r="G2154" s="10"/>
      <c r="H2154" s="17"/>
      <c r="I2154" s="343"/>
      <c r="J2154" s="17"/>
      <c r="K2154" s="10"/>
      <c r="L2154" s="847"/>
      <c r="M2154" s="852"/>
      <c r="N2154" s="143"/>
      <c r="O2154" s="853"/>
      <c r="P2154" s="133"/>
      <c r="Q2154" s="854"/>
    </row>
    <row r="2155" spans="5:17">
      <c r="E2155" s="17"/>
      <c r="F2155" s="10"/>
      <c r="G2155" s="10"/>
      <c r="H2155" s="17"/>
      <c r="I2155" s="343"/>
      <c r="J2155" s="17"/>
      <c r="K2155" s="10"/>
      <c r="L2155" s="847"/>
      <c r="M2155" s="852"/>
      <c r="N2155" s="143"/>
      <c r="O2155" s="853"/>
      <c r="P2155" s="133"/>
      <c r="Q2155" s="854"/>
    </row>
    <row r="2156" spans="5:17">
      <c r="E2156" s="17"/>
      <c r="F2156" s="10"/>
      <c r="G2156" s="10"/>
      <c r="H2156" s="17"/>
      <c r="I2156" s="343"/>
      <c r="J2156" s="17"/>
      <c r="K2156" s="10"/>
      <c r="L2156" s="847"/>
      <c r="M2156" s="852"/>
      <c r="N2156" s="143"/>
      <c r="O2156" s="853"/>
      <c r="P2156" s="133"/>
      <c r="Q2156" s="854"/>
    </row>
    <row r="2157" spans="5:17">
      <c r="E2157" s="17"/>
      <c r="F2157" s="10"/>
      <c r="G2157" s="10"/>
      <c r="H2157" s="17"/>
      <c r="I2157" s="343"/>
      <c r="J2157" s="17"/>
      <c r="K2157" s="10"/>
      <c r="L2157" s="847"/>
      <c r="M2157" s="852"/>
      <c r="N2157" s="143"/>
      <c r="O2157" s="853"/>
      <c r="P2157" s="133"/>
      <c r="Q2157" s="854"/>
    </row>
    <row r="2158" spans="5:17">
      <c r="E2158" s="17"/>
      <c r="F2158" s="10"/>
      <c r="G2158" s="10"/>
      <c r="H2158" s="17"/>
      <c r="I2158" s="343"/>
      <c r="J2158" s="17"/>
      <c r="K2158" s="10"/>
      <c r="L2158" s="847"/>
      <c r="M2158" s="852"/>
      <c r="N2158" s="143"/>
      <c r="O2158" s="853"/>
      <c r="P2158" s="133"/>
      <c r="Q2158" s="854"/>
    </row>
    <row r="2159" spans="5:17">
      <c r="E2159" s="17"/>
      <c r="F2159" s="10"/>
      <c r="G2159" s="10"/>
      <c r="H2159" s="17"/>
      <c r="I2159" s="343"/>
      <c r="J2159" s="17"/>
      <c r="K2159" s="10"/>
      <c r="L2159" s="847"/>
      <c r="M2159" s="852"/>
      <c r="N2159" s="143"/>
      <c r="O2159" s="853"/>
      <c r="P2159" s="133"/>
      <c r="Q2159" s="854"/>
    </row>
    <row r="2160" spans="5:17">
      <c r="E2160" s="17"/>
      <c r="F2160" s="10"/>
      <c r="G2160" s="10"/>
      <c r="H2160" s="17"/>
      <c r="I2160" s="343"/>
      <c r="J2160" s="17"/>
      <c r="K2160" s="10"/>
      <c r="L2160" s="847"/>
      <c r="M2160" s="852"/>
      <c r="N2160" s="143"/>
      <c r="O2160" s="853"/>
      <c r="P2160" s="133"/>
      <c r="Q2160" s="854"/>
    </row>
    <row r="2161" spans="5:17">
      <c r="E2161" s="17"/>
      <c r="F2161" s="10"/>
      <c r="G2161" s="10"/>
      <c r="H2161" s="17"/>
      <c r="I2161" s="343"/>
      <c r="J2161" s="17"/>
      <c r="K2161" s="10"/>
      <c r="L2161" s="847"/>
      <c r="M2161" s="852"/>
      <c r="N2161" s="143"/>
      <c r="O2161" s="853"/>
      <c r="P2161" s="133"/>
      <c r="Q2161" s="854"/>
    </row>
    <row r="2162" spans="5:17">
      <c r="E2162" s="17"/>
      <c r="F2162" s="10"/>
      <c r="G2162" s="10"/>
      <c r="H2162" s="17"/>
      <c r="I2162" s="343"/>
      <c r="J2162" s="17"/>
      <c r="K2162" s="10"/>
      <c r="L2162" s="847"/>
      <c r="M2162" s="852"/>
      <c r="N2162" s="143"/>
      <c r="O2162" s="853"/>
      <c r="P2162" s="133"/>
      <c r="Q2162" s="854"/>
    </row>
    <row r="2163" spans="5:17">
      <c r="E2163" s="17"/>
      <c r="F2163" s="10"/>
      <c r="G2163" s="10"/>
      <c r="H2163" s="17"/>
      <c r="I2163" s="343"/>
      <c r="J2163" s="17"/>
      <c r="K2163" s="10"/>
      <c r="L2163" s="847"/>
      <c r="M2163" s="852"/>
      <c r="N2163" s="143"/>
      <c r="O2163" s="853"/>
      <c r="P2163" s="133"/>
      <c r="Q2163" s="854"/>
    </row>
    <row r="2164" spans="5:17">
      <c r="E2164" s="17"/>
      <c r="F2164" s="10"/>
      <c r="G2164" s="10"/>
      <c r="H2164" s="17"/>
      <c r="I2164" s="343"/>
      <c r="J2164" s="17"/>
      <c r="K2164" s="10"/>
      <c r="L2164" s="847"/>
      <c r="M2164" s="852"/>
      <c r="N2164" s="143"/>
      <c r="O2164" s="853"/>
      <c r="P2164" s="133"/>
      <c r="Q2164" s="854"/>
    </row>
    <row r="2165" spans="5:17">
      <c r="E2165" s="17"/>
      <c r="F2165" s="10"/>
      <c r="G2165" s="10"/>
      <c r="H2165" s="17"/>
      <c r="I2165" s="343"/>
      <c r="J2165" s="17"/>
      <c r="K2165" s="10"/>
      <c r="L2165" s="847"/>
      <c r="M2165" s="852"/>
      <c r="N2165" s="143"/>
      <c r="O2165" s="853"/>
      <c r="P2165" s="133"/>
      <c r="Q2165" s="854"/>
    </row>
    <row r="2166" spans="5:17">
      <c r="E2166" s="17"/>
      <c r="F2166" s="10"/>
      <c r="G2166" s="10"/>
      <c r="H2166" s="17"/>
      <c r="I2166" s="343"/>
      <c r="J2166" s="17"/>
      <c r="K2166" s="10"/>
      <c r="L2166" s="847"/>
      <c r="M2166" s="852"/>
      <c r="N2166" s="143"/>
      <c r="O2166" s="853"/>
      <c r="P2166" s="133"/>
      <c r="Q2166" s="854"/>
    </row>
    <row r="2167" spans="5:17">
      <c r="E2167" s="17"/>
      <c r="F2167" s="10"/>
      <c r="G2167" s="10"/>
      <c r="H2167" s="17"/>
      <c r="I2167" s="343"/>
      <c r="J2167" s="17"/>
      <c r="K2167" s="10"/>
      <c r="L2167" s="847"/>
      <c r="M2167" s="852"/>
      <c r="N2167" s="143"/>
      <c r="O2167" s="853"/>
      <c r="P2167" s="133"/>
      <c r="Q2167" s="854"/>
    </row>
    <row r="2168" spans="5:17">
      <c r="E2168" s="17"/>
      <c r="F2168" s="10"/>
      <c r="G2168" s="10"/>
      <c r="H2168" s="17"/>
      <c r="I2168" s="343"/>
      <c r="J2168" s="17"/>
      <c r="K2168" s="10"/>
      <c r="L2168" s="847"/>
      <c r="M2168" s="852"/>
      <c r="N2168" s="143"/>
      <c r="O2168" s="853"/>
      <c r="P2168" s="133"/>
      <c r="Q2168" s="854"/>
    </row>
    <row r="2169" spans="5:17">
      <c r="E2169" s="17"/>
      <c r="F2169" s="10"/>
      <c r="G2169" s="10"/>
      <c r="H2169" s="17"/>
      <c r="I2169" s="343"/>
      <c r="J2169" s="17"/>
      <c r="K2169" s="10"/>
      <c r="L2169" s="847"/>
      <c r="M2169" s="852"/>
      <c r="N2169" s="143"/>
      <c r="O2169" s="853"/>
      <c r="P2169" s="133"/>
      <c r="Q2169" s="854"/>
    </row>
    <row r="2170" spans="5:17">
      <c r="E2170" s="17"/>
      <c r="F2170" s="10"/>
      <c r="G2170" s="10"/>
      <c r="H2170" s="17"/>
      <c r="I2170" s="343"/>
      <c r="J2170" s="17"/>
      <c r="K2170" s="10"/>
      <c r="L2170" s="847"/>
      <c r="M2170" s="852"/>
      <c r="N2170" s="143"/>
      <c r="O2170" s="853"/>
      <c r="P2170" s="133"/>
      <c r="Q2170" s="854"/>
    </row>
    <row r="2171" spans="5:17">
      <c r="E2171" s="17"/>
      <c r="F2171" s="10"/>
      <c r="G2171" s="10"/>
      <c r="H2171" s="17"/>
      <c r="I2171" s="343"/>
      <c r="J2171" s="17"/>
      <c r="K2171" s="10"/>
      <c r="L2171" s="847"/>
      <c r="M2171" s="852"/>
      <c r="N2171" s="143"/>
      <c r="O2171" s="853"/>
      <c r="P2171" s="133"/>
      <c r="Q2171" s="854"/>
    </row>
    <row r="2172" spans="5:17">
      <c r="E2172" s="17"/>
      <c r="F2172" s="10"/>
      <c r="G2172" s="10"/>
      <c r="H2172" s="17"/>
      <c r="I2172" s="343"/>
      <c r="J2172" s="17"/>
      <c r="K2172" s="10"/>
      <c r="L2172" s="847"/>
      <c r="M2172" s="852"/>
      <c r="N2172" s="143"/>
      <c r="O2172" s="853"/>
      <c r="P2172" s="133"/>
      <c r="Q2172" s="854"/>
    </row>
    <row r="2173" spans="5:17">
      <c r="E2173" s="17"/>
      <c r="F2173" s="10"/>
      <c r="G2173" s="10"/>
      <c r="H2173" s="17"/>
      <c r="I2173" s="343"/>
      <c r="J2173" s="17"/>
      <c r="K2173" s="10"/>
      <c r="L2173" s="847"/>
      <c r="M2173" s="852"/>
      <c r="N2173" s="143"/>
      <c r="O2173" s="853"/>
      <c r="P2173" s="133"/>
      <c r="Q2173" s="854"/>
    </row>
    <row r="2174" spans="5:17">
      <c r="E2174" s="17"/>
      <c r="F2174" s="10"/>
      <c r="G2174" s="10"/>
      <c r="H2174" s="17"/>
      <c r="I2174" s="343"/>
      <c r="J2174" s="17"/>
      <c r="K2174" s="10"/>
      <c r="L2174" s="847"/>
      <c r="M2174" s="852"/>
      <c r="N2174" s="143"/>
      <c r="O2174" s="853"/>
      <c r="P2174" s="133"/>
      <c r="Q2174" s="854"/>
    </row>
    <row r="2175" spans="5:17">
      <c r="E2175" s="17"/>
      <c r="F2175" s="10"/>
      <c r="G2175" s="10"/>
      <c r="H2175" s="17"/>
      <c r="I2175" s="343"/>
      <c r="J2175" s="17"/>
      <c r="K2175" s="10"/>
      <c r="L2175" s="847"/>
      <c r="M2175" s="852"/>
      <c r="N2175" s="143"/>
      <c r="O2175" s="853"/>
      <c r="P2175" s="133"/>
      <c r="Q2175" s="854"/>
    </row>
    <row r="2176" spans="5:17">
      <c r="E2176" s="17"/>
      <c r="F2176" s="10"/>
      <c r="G2176" s="10"/>
      <c r="H2176" s="17"/>
      <c r="I2176" s="343"/>
      <c r="J2176" s="17"/>
      <c r="K2176" s="10"/>
      <c r="L2176" s="847"/>
      <c r="M2176" s="852"/>
      <c r="N2176" s="143"/>
      <c r="O2176" s="853"/>
      <c r="P2176" s="133"/>
      <c r="Q2176" s="854"/>
    </row>
    <row r="2177" spans="5:17">
      <c r="E2177" s="17"/>
      <c r="F2177" s="10"/>
      <c r="G2177" s="10"/>
      <c r="H2177" s="17"/>
      <c r="I2177" s="343"/>
      <c r="J2177" s="17"/>
      <c r="K2177" s="10"/>
      <c r="L2177" s="847"/>
      <c r="M2177" s="852"/>
      <c r="N2177" s="143"/>
      <c r="O2177" s="853"/>
      <c r="P2177" s="133"/>
      <c r="Q2177" s="854"/>
    </row>
    <row r="2178" spans="5:17">
      <c r="E2178" s="17"/>
      <c r="F2178" s="10"/>
      <c r="G2178" s="10"/>
      <c r="H2178" s="17"/>
      <c r="I2178" s="343"/>
      <c r="J2178" s="17"/>
      <c r="K2178" s="10"/>
      <c r="L2178" s="847"/>
      <c r="M2178" s="852"/>
      <c r="N2178" s="143"/>
      <c r="O2178" s="853"/>
      <c r="P2178" s="133"/>
      <c r="Q2178" s="854"/>
    </row>
    <row r="2179" spans="5:17">
      <c r="E2179" s="17"/>
      <c r="F2179" s="10"/>
      <c r="G2179" s="10"/>
      <c r="H2179" s="17"/>
      <c r="I2179" s="343"/>
      <c r="J2179" s="17"/>
      <c r="K2179" s="10"/>
      <c r="L2179" s="847"/>
      <c r="M2179" s="852"/>
      <c r="N2179" s="143"/>
      <c r="O2179" s="853"/>
      <c r="P2179" s="133"/>
      <c r="Q2179" s="854"/>
    </row>
    <row r="2180" spans="5:17">
      <c r="E2180" s="17"/>
      <c r="F2180" s="10"/>
      <c r="G2180" s="10"/>
      <c r="H2180" s="17"/>
      <c r="I2180" s="343"/>
      <c r="J2180" s="17"/>
      <c r="K2180" s="10"/>
      <c r="L2180" s="847"/>
      <c r="M2180" s="852"/>
      <c r="N2180" s="143"/>
      <c r="O2180" s="853"/>
      <c r="P2180" s="133"/>
      <c r="Q2180" s="854"/>
    </row>
    <row r="2181" spans="5:17">
      <c r="E2181" s="17"/>
      <c r="F2181" s="10"/>
      <c r="G2181" s="10"/>
      <c r="H2181" s="17"/>
      <c r="I2181" s="343"/>
      <c r="J2181" s="17"/>
      <c r="K2181" s="10"/>
      <c r="L2181" s="847"/>
      <c r="M2181" s="852"/>
      <c r="N2181" s="143"/>
      <c r="O2181" s="853"/>
      <c r="P2181" s="133"/>
      <c r="Q2181" s="854"/>
    </row>
    <row r="2182" spans="5:17">
      <c r="E2182" s="17"/>
      <c r="F2182" s="10"/>
      <c r="G2182" s="10"/>
      <c r="H2182" s="17"/>
      <c r="I2182" s="343"/>
      <c r="J2182" s="17"/>
      <c r="K2182" s="10"/>
      <c r="L2182" s="847"/>
      <c r="M2182" s="852"/>
      <c r="N2182" s="143"/>
      <c r="O2182" s="853"/>
      <c r="P2182" s="133"/>
      <c r="Q2182" s="854"/>
    </row>
    <row r="2183" spans="5:17">
      <c r="E2183" s="17"/>
      <c r="F2183" s="10"/>
      <c r="G2183" s="10"/>
      <c r="H2183" s="17"/>
      <c r="I2183" s="343"/>
      <c r="J2183" s="17"/>
      <c r="K2183" s="10"/>
      <c r="L2183" s="847"/>
      <c r="M2183" s="852"/>
      <c r="N2183" s="143"/>
      <c r="O2183" s="853"/>
      <c r="P2183" s="133"/>
      <c r="Q2183" s="854"/>
    </row>
    <row r="2184" spans="5:17">
      <c r="E2184" s="17"/>
      <c r="F2184" s="10"/>
      <c r="G2184" s="10"/>
      <c r="H2184" s="17"/>
      <c r="I2184" s="343"/>
      <c r="J2184" s="17"/>
      <c r="K2184" s="10"/>
      <c r="L2184" s="847"/>
      <c r="M2184" s="852"/>
      <c r="N2184" s="143"/>
      <c r="O2184" s="853"/>
      <c r="P2184" s="133"/>
      <c r="Q2184" s="854"/>
    </row>
    <row r="2185" spans="5:17">
      <c r="E2185" s="17"/>
      <c r="F2185" s="10"/>
      <c r="G2185" s="10"/>
      <c r="H2185" s="17"/>
      <c r="I2185" s="343"/>
      <c r="J2185" s="17"/>
      <c r="K2185" s="10"/>
      <c r="L2185" s="847"/>
      <c r="M2185" s="852"/>
      <c r="N2185" s="143"/>
      <c r="O2185" s="853"/>
      <c r="P2185" s="133"/>
      <c r="Q2185" s="854"/>
    </row>
    <row r="2186" spans="5:17">
      <c r="E2186" s="17"/>
      <c r="F2186" s="10"/>
      <c r="G2186" s="10"/>
      <c r="H2186" s="17"/>
      <c r="I2186" s="343"/>
      <c r="J2186" s="17"/>
      <c r="K2186" s="10"/>
      <c r="L2186" s="847"/>
      <c r="M2186" s="852"/>
      <c r="N2186" s="143"/>
      <c r="O2186" s="853"/>
      <c r="P2186" s="133"/>
      <c r="Q2186" s="854"/>
    </row>
    <row r="2187" spans="5:17">
      <c r="E2187" s="17"/>
      <c r="F2187" s="10"/>
      <c r="G2187" s="10"/>
      <c r="H2187" s="17"/>
      <c r="I2187" s="343"/>
      <c r="J2187" s="17"/>
      <c r="K2187" s="10"/>
      <c r="L2187" s="847"/>
      <c r="M2187" s="852"/>
      <c r="N2187" s="143"/>
      <c r="O2187" s="853"/>
      <c r="P2187" s="133"/>
      <c r="Q2187" s="854"/>
    </row>
    <row r="2188" spans="5:17">
      <c r="E2188" s="17"/>
      <c r="F2188" s="10"/>
      <c r="G2188" s="10"/>
      <c r="H2188" s="17"/>
      <c r="I2188" s="343"/>
      <c r="J2188" s="17"/>
      <c r="K2188" s="10"/>
      <c r="L2188" s="847"/>
      <c r="M2188" s="852"/>
      <c r="N2188" s="143"/>
      <c r="O2188" s="853"/>
      <c r="P2188" s="133"/>
      <c r="Q2188" s="854"/>
    </row>
    <row r="2189" spans="5:17">
      <c r="E2189" s="17"/>
      <c r="F2189" s="10"/>
      <c r="G2189" s="10"/>
      <c r="H2189" s="17"/>
      <c r="I2189" s="343"/>
      <c r="J2189" s="17"/>
      <c r="K2189" s="10"/>
      <c r="L2189" s="847"/>
      <c r="M2189" s="852"/>
      <c r="N2189" s="143"/>
      <c r="O2189" s="853"/>
      <c r="P2189" s="133"/>
      <c r="Q2189" s="854"/>
    </row>
    <row r="2190" spans="5:17">
      <c r="E2190" s="17"/>
      <c r="F2190" s="10"/>
      <c r="G2190" s="10"/>
      <c r="H2190" s="17"/>
      <c r="I2190" s="343"/>
      <c r="J2190" s="17"/>
      <c r="K2190" s="10"/>
      <c r="L2190" s="847"/>
      <c r="M2190" s="852"/>
      <c r="N2190" s="143"/>
      <c r="O2190" s="853"/>
      <c r="P2190" s="133"/>
      <c r="Q2190" s="854"/>
    </row>
    <row r="2191" spans="5:17">
      <c r="E2191" s="17"/>
      <c r="F2191" s="10"/>
      <c r="G2191" s="10"/>
      <c r="H2191" s="17"/>
      <c r="I2191" s="343"/>
      <c r="J2191" s="17"/>
      <c r="K2191" s="10"/>
      <c r="L2191" s="847"/>
      <c r="M2191" s="852"/>
      <c r="N2191" s="143"/>
      <c r="O2191" s="853"/>
      <c r="P2191" s="133"/>
      <c r="Q2191" s="854"/>
    </row>
    <row r="2192" spans="5:17">
      <c r="E2192" s="17"/>
      <c r="F2192" s="10"/>
      <c r="G2192" s="10"/>
      <c r="H2192" s="17"/>
      <c r="I2192" s="343"/>
      <c r="J2192" s="17"/>
      <c r="K2192" s="10"/>
      <c r="L2192" s="847"/>
      <c r="M2192" s="852"/>
      <c r="N2192" s="143"/>
      <c r="O2192" s="853"/>
      <c r="P2192" s="133"/>
      <c r="Q2192" s="854"/>
    </row>
    <row r="2193" spans="5:17">
      <c r="E2193" s="17"/>
      <c r="F2193" s="10"/>
      <c r="G2193" s="10"/>
      <c r="H2193" s="17"/>
      <c r="I2193" s="343"/>
      <c r="J2193" s="17"/>
      <c r="K2193" s="10"/>
      <c r="L2193" s="847"/>
      <c r="M2193" s="852"/>
      <c r="N2193" s="143"/>
      <c r="O2193" s="853"/>
      <c r="P2193" s="133"/>
      <c r="Q2193" s="854"/>
    </row>
    <row r="2194" spans="5:17">
      <c r="E2194" s="17"/>
      <c r="F2194" s="10"/>
      <c r="G2194" s="10"/>
      <c r="H2194" s="17"/>
      <c r="I2194" s="343"/>
      <c r="J2194" s="17"/>
      <c r="K2194" s="10"/>
      <c r="L2194" s="847"/>
      <c r="M2194" s="852"/>
      <c r="N2194" s="143"/>
      <c r="O2194" s="853"/>
      <c r="P2194" s="133"/>
      <c r="Q2194" s="854"/>
    </row>
    <row r="2195" spans="5:17">
      <c r="E2195" s="17"/>
      <c r="F2195" s="10"/>
      <c r="G2195" s="10"/>
      <c r="H2195" s="17"/>
      <c r="I2195" s="343"/>
      <c r="J2195" s="17"/>
      <c r="K2195" s="10"/>
      <c r="L2195" s="847"/>
      <c r="M2195" s="852"/>
      <c r="N2195" s="143"/>
      <c r="O2195" s="853"/>
      <c r="P2195" s="133"/>
      <c r="Q2195" s="854"/>
    </row>
    <row r="2196" spans="5:17">
      <c r="E2196" s="17"/>
      <c r="F2196" s="10"/>
      <c r="G2196" s="10"/>
      <c r="H2196" s="17"/>
      <c r="I2196" s="343"/>
      <c r="J2196" s="17"/>
      <c r="K2196" s="10"/>
      <c r="L2196" s="847"/>
      <c r="M2196" s="852"/>
      <c r="N2196" s="143"/>
      <c r="O2196" s="853"/>
      <c r="P2196" s="133"/>
      <c r="Q2196" s="854"/>
    </row>
    <row r="2197" spans="5:17">
      <c r="E2197" s="17"/>
      <c r="F2197" s="10"/>
      <c r="G2197" s="10"/>
      <c r="H2197" s="17"/>
      <c r="I2197" s="343"/>
      <c r="J2197" s="17"/>
      <c r="K2197" s="10"/>
      <c r="L2197" s="847"/>
      <c r="M2197" s="852"/>
      <c r="N2197" s="143"/>
      <c r="O2197" s="853"/>
      <c r="P2197" s="133"/>
      <c r="Q2197" s="854"/>
    </row>
    <row r="2198" spans="5:17">
      <c r="E2198" s="17"/>
      <c r="F2198" s="10"/>
      <c r="G2198" s="10"/>
      <c r="H2198" s="17"/>
      <c r="I2198" s="343"/>
      <c r="J2198" s="17"/>
      <c r="K2198" s="10"/>
      <c r="L2198" s="847"/>
      <c r="M2198" s="852"/>
      <c r="N2198" s="143"/>
      <c r="O2198" s="853"/>
      <c r="P2198" s="133"/>
      <c r="Q2198" s="854"/>
    </row>
    <row r="2199" spans="5:17">
      <c r="E2199" s="17"/>
      <c r="F2199" s="10"/>
      <c r="G2199" s="10"/>
      <c r="H2199" s="17"/>
      <c r="I2199" s="343"/>
      <c r="J2199" s="17"/>
      <c r="K2199" s="10"/>
      <c r="L2199" s="847"/>
      <c r="M2199" s="852"/>
      <c r="N2199" s="143"/>
      <c r="O2199" s="853"/>
      <c r="P2199" s="133"/>
      <c r="Q2199" s="854"/>
    </row>
    <row r="2200" spans="5:17">
      <c r="E2200" s="17"/>
      <c r="F2200" s="10"/>
      <c r="G2200" s="10"/>
      <c r="H2200" s="17"/>
      <c r="I2200" s="343"/>
      <c r="J2200" s="17"/>
      <c r="K2200" s="10"/>
      <c r="L2200" s="847"/>
      <c r="M2200" s="852"/>
      <c r="N2200" s="143"/>
      <c r="O2200" s="853"/>
      <c r="P2200" s="133"/>
      <c r="Q2200" s="854"/>
    </row>
    <row r="2201" spans="5:17">
      <c r="E2201" s="17"/>
      <c r="F2201" s="10"/>
      <c r="G2201" s="10"/>
      <c r="H2201" s="17"/>
      <c r="I2201" s="343"/>
      <c r="J2201" s="17"/>
      <c r="K2201" s="10"/>
      <c r="L2201" s="847"/>
      <c r="M2201" s="852"/>
      <c r="N2201" s="143"/>
      <c r="O2201" s="853"/>
      <c r="P2201" s="133"/>
      <c r="Q2201" s="854"/>
    </row>
    <row r="2202" spans="5:17">
      <c r="E2202" s="17"/>
      <c r="F2202" s="10"/>
      <c r="G2202" s="10"/>
      <c r="H2202" s="17"/>
      <c r="I2202" s="343"/>
      <c r="J2202" s="17"/>
      <c r="K2202" s="10"/>
      <c r="L2202" s="847"/>
      <c r="M2202" s="852"/>
      <c r="N2202" s="143"/>
      <c r="O2202" s="853"/>
      <c r="P2202" s="133"/>
      <c r="Q2202" s="854"/>
    </row>
    <row r="2203" spans="5:17">
      <c r="E2203" s="17"/>
      <c r="F2203" s="10"/>
      <c r="G2203" s="10"/>
      <c r="H2203" s="17"/>
      <c r="I2203" s="343"/>
      <c r="J2203" s="17"/>
      <c r="K2203" s="10"/>
      <c r="L2203" s="847"/>
      <c r="M2203" s="852"/>
      <c r="N2203" s="143"/>
      <c r="O2203" s="853"/>
      <c r="P2203" s="133"/>
      <c r="Q2203" s="854"/>
    </row>
    <row r="2204" spans="5:17">
      <c r="E2204" s="17"/>
      <c r="F2204" s="10"/>
      <c r="G2204" s="10"/>
      <c r="H2204" s="17"/>
      <c r="I2204" s="343"/>
      <c r="J2204" s="17"/>
      <c r="K2204" s="10"/>
      <c r="L2204" s="847"/>
      <c r="M2204" s="852"/>
      <c r="N2204" s="143"/>
      <c r="O2204" s="853"/>
      <c r="P2204" s="133"/>
      <c r="Q2204" s="854"/>
    </row>
    <row r="2205" spans="5:17">
      <c r="E2205" s="17"/>
      <c r="F2205" s="10"/>
      <c r="G2205" s="10"/>
      <c r="H2205" s="17"/>
      <c r="I2205" s="343"/>
      <c r="J2205" s="17"/>
      <c r="K2205" s="10"/>
      <c r="L2205" s="847"/>
      <c r="M2205" s="852"/>
      <c r="N2205" s="143"/>
      <c r="O2205" s="853"/>
      <c r="P2205" s="133"/>
      <c r="Q2205" s="854"/>
    </row>
    <row r="2206" spans="5:17">
      <c r="E2206" s="17"/>
      <c r="F2206" s="10"/>
      <c r="G2206" s="10"/>
      <c r="H2206" s="17"/>
      <c r="I2206" s="343"/>
      <c r="J2206" s="17"/>
      <c r="K2206" s="10"/>
      <c r="L2206" s="847"/>
      <c r="M2206" s="852"/>
      <c r="N2206" s="143"/>
      <c r="O2206" s="853"/>
      <c r="P2206" s="133"/>
      <c r="Q2206" s="854"/>
    </row>
    <row r="2207" spans="5:17">
      <c r="E2207" s="17"/>
      <c r="F2207" s="10"/>
      <c r="G2207" s="10"/>
      <c r="H2207" s="17"/>
      <c r="I2207" s="343"/>
      <c r="J2207" s="17"/>
      <c r="K2207" s="10"/>
      <c r="L2207" s="847"/>
      <c r="M2207" s="852"/>
      <c r="N2207" s="143"/>
      <c r="O2207" s="853"/>
      <c r="P2207" s="133"/>
      <c r="Q2207" s="854"/>
    </row>
    <row r="2208" spans="5:17">
      <c r="E2208" s="17"/>
      <c r="F2208" s="10"/>
      <c r="G2208" s="10"/>
      <c r="H2208" s="17"/>
      <c r="I2208" s="343"/>
      <c r="J2208" s="17"/>
      <c r="K2208" s="10"/>
      <c r="L2208" s="847"/>
      <c r="M2208" s="852"/>
      <c r="N2208" s="143"/>
      <c r="O2208" s="853"/>
      <c r="P2208" s="133"/>
      <c r="Q2208" s="854"/>
    </row>
    <row r="2209" spans="5:17">
      <c r="E2209" s="17"/>
      <c r="F2209" s="10"/>
      <c r="G2209" s="10"/>
      <c r="H2209" s="17"/>
      <c r="I2209" s="343"/>
      <c r="J2209" s="17"/>
      <c r="K2209" s="10"/>
      <c r="L2209" s="847"/>
      <c r="M2209" s="852"/>
      <c r="N2209" s="143"/>
      <c r="O2209" s="853"/>
      <c r="P2209" s="133"/>
      <c r="Q2209" s="854"/>
    </row>
    <row r="2210" spans="5:17">
      <c r="E2210" s="17"/>
      <c r="F2210" s="10"/>
      <c r="G2210" s="10"/>
      <c r="H2210" s="17"/>
      <c r="I2210" s="343"/>
      <c r="J2210" s="17"/>
      <c r="K2210" s="10"/>
      <c r="L2210" s="847"/>
      <c r="M2210" s="852"/>
      <c r="N2210" s="143"/>
      <c r="O2210" s="853"/>
      <c r="P2210" s="133"/>
      <c r="Q2210" s="854"/>
    </row>
    <row r="2211" spans="5:17">
      <c r="E2211" s="17"/>
      <c r="F2211" s="10"/>
      <c r="G2211" s="10"/>
      <c r="H2211" s="17"/>
      <c r="I2211" s="343"/>
      <c r="J2211" s="17"/>
      <c r="K2211" s="10"/>
      <c r="L2211" s="847"/>
      <c r="M2211" s="852"/>
      <c r="N2211" s="143"/>
      <c r="O2211" s="853"/>
      <c r="P2211" s="133"/>
      <c r="Q2211" s="854"/>
    </row>
    <row r="2212" spans="5:17">
      <c r="E2212" s="17"/>
      <c r="F2212" s="10"/>
      <c r="G2212" s="10"/>
      <c r="H2212" s="17"/>
      <c r="I2212" s="343"/>
      <c r="J2212" s="17"/>
      <c r="K2212" s="10"/>
      <c r="L2212" s="847"/>
      <c r="M2212" s="852"/>
      <c r="N2212" s="143"/>
      <c r="O2212" s="853"/>
      <c r="P2212" s="133"/>
      <c r="Q2212" s="854"/>
    </row>
    <row r="2213" spans="5:17">
      <c r="E2213" s="17"/>
      <c r="F2213" s="10"/>
      <c r="G2213" s="10"/>
      <c r="H2213" s="17"/>
      <c r="I2213" s="343"/>
      <c r="J2213" s="17"/>
      <c r="K2213" s="10"/>
      <c r="L2213" s="847"/>
      <c r="M2213" s="852"/>
      <c r="N2213" s="143"/>
      <c r="O2213" s="853"/>
      <c r="P2213" s="133"/>
      <c r="Q2213" s="854"/>
    </row>
    <row r="2214" spans="5:17">
      <c r="E2214" s="17"/>
      <c r="F2214" s="10"/>
      <c r="G2214" s="10"/>
      <c r="H2214" s="17"/>
      <c r="I2214" s="343"/>
      <c r="J2214" s="17"/>
      <c r="K2214" s="10"/>
      <c r="L2214" s="847"/>
      <c r="M2214" s="852"/>
      <c r="N2214" s="143"/>
      <c r="O2214" s="853"/>
      <c r="P2214" s="133"/>
      <c r="Q2214" s="854"/>
    </row>
    <row r="2215" spans="5:17">
      <c r="E2215" s="17"/>
      <c r="F2215" s="10"/>
      <c r="G2215" s="10"/>
      <c r="H2215" s="17"/>
      <c r="I2215" s="343"/>
      <c r="J2215" s="17"/>
      <c r="K2215" s="10"/>
      <c r="L2215" s="847"/>
      <c r="M2215" s="852"/>
      <c r="N2215" s="143"/>
      <c r="O2215" s="853"/>
      <c r="P2215" s="133"/>
      <c r="Q2215" s="854"/>
    </row>
    <row r="2216" spans="5:17">
      <c r="E2216" s="17"/>
      <c r="F2216" s="10"/>
      <c r="G2216" s="10"/>
      <c r="H2216" s="17"/>
      <c r="I2216" s="343"/>
      <c r="J2216" s="17"/>
      <c r="K2216" s="10"/>
      <c r="L2216" s="847"/>
      <c r="M2216" s="852"/>
      <c r="N2216" s="143"/>
      <c r="O2216" s="853"/>
      <c r="P2216" s="133"/>
      <c r="Q2216" s="854"/>
    </row>
    <row r="2217" spans="5:17">
      <c r="E2217" s="17"/>
      <c r="F2217" s="10"/>
      <c r="G2217" s="10"/>
      <c r="H2217" s="17"/>
      <c r="I2217" s="343"/>
      <c r="J2217" s="17"/>
      <c r="K2217" s="10"/>
      <c r="L2217" s="847"/>
      <c r="M2217" s="852"/>
      <c r="N2217" s="143"/>
      <c r="O2217" s="853"/>
      <c r="P2217" s="133"/>
      <c r="Q2217" s="854"/>
    </row>
    <row r="2218" spans="5:17">
      <c r="E2218" s="17"/>
      <c r="F2218" s="10"/>
      <c r="G2218" s="10"/>
      <c r="H2218" s="17"/>
      <c r="I2218" s="343"/>
      <c r="J2218" s="17"/>
      <c r="K2218" s="10"/>
      <c r="L2218" s="847"/>
      <c r="M2218" s="852"/>
      <c r="N2218" s="143"/>
      <c r="O2218" s="853"/>
      <c r="P2218" s="133"/>
      <c r="Q2218" s="854"/>
    </row>
    <row r="2219" spans="5:17">
      <c r="E2219" s="17"/>
      <c r="F2219" s="10"/>
      <c r="G2219" s="10"/>
      <c r="H2219" s="17"/>
      <c r="I2219" s="343"/>
      <c r="J2219" s="17"/>
      <c r="K2219" s="10"/>
      <c r="L2219" s="847"/>
      <c r="M2219" s="852"/>
      <c r="N2219" s="143"/>
      <c r="O2219" s="853"/>
      <c r="P2219" s="133"/>
      <c r="Q2219" s="854"/>
    </row>
    <row r="2220" spans="5:17">
      <c r="E2220" s="17"/>
      <c r="F2220" s="10"/>
      <c r="G2220" s="10"/>
      <c r="H2220" s="17"/>
      <c r="I2220" s="343"/>
      <c r="J2220" s="17"/>
      <c r="K2220" s="10"/>
      <c r="L2220" s="847"/>
      <c r="M2220" s="852"/>
      <c r="N2220" s="143"/>
      <c r="O2220" s="853"/>
      <c r="P2220" s="133"/>
      <c r="Q2220" s="854"/>
    </row>
    <row r="2221" spans="5:17">
      <c r="E2221" s="17"/>
      <c r="F2221" s="10"/>
      <c r="G2221" s="10"/>
      <c r="H2221" s="17"/>
      <c r="I2221" s="343"/>
      <c r="J2221" s="17"/>
      <c r="K2221" s="10"/>
      <c r="L2221" s="847"/>
      <c r="M2221" s="852"/>
      <c r="N2221" s="143"/>
      <c r="O2221" s="853"/>
      <c r="P2221" s="133"/>
      <c r="Q2221" s="854"/>
    </row>
    <row r="2222" spans="5:17">
      <c r="E2222" s="17"/>
      <c r="F2222" s="10"/>
      <c r="G2222" s="10"/>
      <c r="H2222" s="17"/>
      <c r="I2222" s="343"/>
      <c r="J2222" s="17"/>
      <c r="K2222" s="10"/>
      <c r="L2222" s="847"/>
      <c r="M2222" s="852"/>
      <c r="N2222" s="143"/>
      <c r="O2222" s="853"/>
      <c r="P2222" s="133"/>
      <c r="Q2222" s="854"/>
    </row>
    <row r="2223" spans="5:17">
      <c r="E2223" s="17"/>
      <c r="F2223" s="10"/>
      <c r="G2223" s="10"/>
      <c r="H2223" s="17"/>
      <c r="I2223" s="343"/>
      <c r="J2223" s="17"/>
      <c r="K2223" s="10"/>
      <c r="L2223" s="847"/>
      <c r="M2223" s="852"/>
      <c r="N2223" s="143"/>
      <c r="O2223" s="853"/>
      <c r="P2223" s="133"/>
      <c r="Q2223" s="854"/>
    </row>
    <row r="2224" spans="5:17">
      <c r="E2224" s="17"/>
      <c r="F2224" s="10"/>
      <c r="G2224" s="10"/>
      <c r="H2224" s="17"/>
      <c r="I2224" s="343"/>
      <c r="J2224" s="17"/>
      <c r="K2224" s="10"/>
      <c r="L2224" s="847"/>
      <c r="M2224" s="852"/>
      <c r="N2224" s="143"/>
      <c r="O2224" s="853"/>
      <c r="P2224" s="133"/>
      <c r="Q2224" s="854"/>
    </row>
    <row r="2225" spans="5:17">
      <c r="E2225" s="17"/>
      <c r="F2225" s="10"/>
      <c r="G2225" s="10"/>
      <c r="H2225" s="17"/>
      <c r="I2225" s="343"/>
      <c r="J2225" s="17"/>
      <c r="K2225" s="10"/>
      <c r="L2225" s="847"/>
      <c r="M2225" s="852"/>
      <c r="N2225" s="143"/>
      <c r="O2225" s="853"/>
      <c r="P2225" s="133"/>
      <c r="Q2225" s="854"/>
    </row>
    <row r="2226" spans="5:17">
      <c r="E2226" s="17"/>
      <c r="F2226" s="10"/>
      <c r="G2226" s="10"/>
      <c r="H2226" s="17"/>
      <c r="I2226" s="343"/>
      <c r="J2226" s="17"/>
      <c r="K2226" s="10"/>
      <c r="L2226" s="847"/>
      <c r="M2226" s="852"/>
      <c r="N2226" s="143"/>
      <c r="O2226" s="853"/>
      <c r="P2226" s="133"/>
      <c r="Q2226" s="854"/>
    </row>
    <row r="2227" spans="5:17">
      <c r="E2227" s="17"/>
      <c r="F2227" s="10"/>
      <c r="G2227" s="10"/>
      <c r="H2227" s="17"/>
      <c r="I2227" s="343"/>
      <c r="J2227" s="17"/>
      <c r="K2227" s="10"/>
      <c r="L2227" s="847"/>
      <c r="M2227" s="852"/>
      <c r="N2227" s="143"/>
      <c r="O2227" s="853"/>
      <c r="P2227" s="133"/>
      <c r="Q2227" s="854"/>
    </row>
    <row r="2228" spans="5:17">
      <c r="E2228" s="17"/>
      <c r="F2228" s="10"/>
      <c r="G2228" s="10"/>
      <c r="H2228" s="17"/>
      <c r="I2228" s="343"/>
      <c r="J2228" s="17"/>
      <c r="K2228" s="10"/>
      <c r="L2228" s="847"/>
      <c r="M2228" s="852"/>
      <c r="N2228" s="143"/>
      <c r="O2228" s="853"/>
      <c r="P2228" s="133"/>
      <c r="Q2228" s="854"/>
    </row>
    <row r="2229" spans="5:17">
      <c r="E2229" s="17"/>
      <c r="F2229" s="10"/>
      <c r="G2229" s="10"/>
      <c r="H2229" s="17"/>
      <c r="I2229" s="343"/>
      <c r="J2229" s="17"/>
      <c r="K2229" s="10"/>
      <c r="L2229" s="847"/>
      <c r="M2229" s="852"/>
      <c r="N2229" s="143"/>
      <c r="O2229" s="853"/>
      <c r="P2229" s="133"/>
      <c r="Q2229" s="854"/>
    </row>
    <row r="2230" spans="5:17">
      <c r="E2230" s="17"/>
      <c r="F2230" s="10"/>
      <c r="G2230" s="10"/>
      <c r="H2230" s="17"/>
      <c r="I2230" s="343"/>
      <c r="J2230" s="17"/>
      <c r="K2230" s="10"/>
      <c r="L2230" s="847"/>
      <c r="M2230" s="852"/>
      <c r="N2230" s="143"/>
      <c r="O2230" s="853"/>
      <c r="P2230" s="133"/>
      <c r="Q2230" s="854"/>
    </row>
    <row r="2231" spans="5:17">
      <c r="E2231" s="17"/>
      <c r="F2231" s="10"/>
      <c r="G2231" s="10"/>
      <c r="H2231" s="17"/>
      <c r="I2231" s="343"/>
      <c r="J2231" s="17"/>
      <c r="K2231" s="10"/>
      <c r="L2231" s="847"/>
      <c r="M2231" s="852"/>
      <c r="N2231" s="143"/>
      <c r="O2231" s="853"/>
      <c r="P2231" s="133"/>
      <c r="Q2231" s="854"/>
    </row>
    <row r="2232" spans="5:17">
      <c r="E2232" s="17"/>
      <c r="F2232" s="10"/>
      <c r="G2232" s="10"/>
      <c r="H2232" s="17"/>
      <c r="I2232" s="343"/>
      <c r="J2232" s="17"/>
      <c r="K2232" s="10"/>
      <c r="L2232" s="847"/>
      <c r="M2232" s="852"/>
      <c r="N2232" s="143"/>
      <c r="O2232" s="853"/>
      <c r="P2232" s="133"/>
      <c r="Q2232" s="854"/>
    </row>
    <row r="2233" spans="5:17">
      <c r="E2233" s="17"/>
      <c r="F2233" s="10"/>
      <c r="G2233" s="10"/>
      <c r="H2233" s="17"/>
      <c r="I2233" s="343"/>
      <c r="J2233" s="17"/>
      <c r="K2233" s="10"/>
      <c r="L2233" s="847"/>
      <c r="M2233" s="852"/>
      <c r="N2233" s="143"/>
      <c r="O2233" s="853"/>
      <c r="P2233" s="133"/>
      <c r="Q2233" s="854"/>
    </row>
    <row r="2234" spans="5:17">
      <c r="E2234" s="17"/>
      <c r="F2234" s="10"/>
      <c r="G2234" s="10"/>
      <c r="H2234" s="17"/>
      <c r="I2234" s="343"/>
      <c r="J2234" s="17"/>
      <c r="K2234" s="10"/>
      <c r="L2234" s="847"/>
      <c r="M2234" s="852"/>
      <c r="N2234" s="143"/>
      <c r="O2234" s="853"/>
      <c r="P2234" s="133"/>
      <c r="Q2234" s="854"/>
    </row>
    <row r="2235" spans="5:17">
      <c r="E2235" s="17"/>
      <c r="F2235" s="10"/>
      <c r="G2235" s="10"/>
      <c r="H2235" s="17"/>
      <c r="I2235" s="343"/>
      <c r="J2235" s="17"/>
      <c r="K2235" s="10"/>
      <c r="L2235" s="847"/>
      <c r="M2235" s="852"/>
      <c r="N2235" s="143"/>
      <c r="O2235" s="853"/>
      <c r="P2235" s="133"/>
      <c r="Q2235" s="854"/>
    </row>
    <row r="2236" spans="5:17">
      <c r="E2236" s="17"/>
      <c r="F2236" s="10"/>
      <c r="G2236" s="10"/>
      <c r="H2236" s="17"/>
      <c r="I2236" s="343"/>
      <c r="J2236" s="17"/>
      <c r="K2236" s="10"/>
      <c r="L2236" s="847"/>
      <c r="M2236" s="852"/>
      <c r="N2236" s="143"/>
      <c r="O2236" s="853"/>
      <c r="P2236" s="133"/>
      <c r="Q2236" s="854"/>
    </row>
    <row r="2237" spans="5:17">
      <c r="E2237" s="17"/>
      <c r="F2237" s="10"/>
      <c r="G2237" s="10"/>
      <c r="H2237" s="17"/>
      <c r="I2237" s="343"/>
      <c r="J2237" s="17"/>
      <c r="K2237" s="10"/>
      <c r="L2237" s="847"/>
      <c r="M2237" s="852"/>
      <c r="N2237" s="143"/>
      <c r="O2237" s="853"/>
      <c r="P2237" s="133"/>
      <c r="Q2237" s="854"/>
    </row>
    <row r="2238" spans="5:17">
      <c r="E2238" s="17"/>
      <c r="F2238" s="10"/>
      <c r="G2238" s="10"/>
      <c r="H2238" s="17"/>
      <c r="I2238" s="343"/>
      <c r="J2238" s="17"/>
      <c r="K2238" s="10"/>
      <c r="L2238" s="847"/>
      <c r="M2238" s="852"/>
      <c r="N2238" s="143"/>
      <c r="O2238" s="853"/>
      <c r="P2238" s="133"/>
      <c r="Q2238" s="854"/>
    </row>
    <row r="2239" spans="5:17">
      <c r="E2239" s="17"/>
      <c r="F2239" s="10"/>
      <c r="G2239" s="10"/>
      <c r="H2239" s="17"/>
      <c r="I2239" s="343"/>
      <c r="J2239" s="17"/>
      <c r="K2239" s="10"/>
      <c r="L2239" s="847"/>
      <c r="M2239" s="852"/>
      <c r="N2239" s="143"/>
      <c r="O2239" s="853"/>
      <c r="P2239" s="133"/>
      <c r="Q2239" s="854"/>
    </row>
    <row r="2240" spans="5:17">
      <c r="E2240" s="17"/>
      <c r="F2240" s="10"/>
      <c r="G2240" s="10"/>
      <c r="H2240" s="17"/>
      <c r="I2240" s="343"/>
      <c r="J2240" s="17"/>
      <c r="K2240" s="10"/>
      <c r="L2240" s="847"/>
      <c r="M2240" s="852"/>
      <c r="N2240" s="143"/>
      <c r="O2240" s="853"/>
      <c r="P2240" s="133"/>
      <c r="Q2240" s="854"/>
    </row>
    <row r="2241" spans="5:17">
      <c r="E2241" s="17"/>
      <c r="F2241" s="10"/>
      <c r="G2241" s="10"/>
      <c r="H2241" s="17"/>
      <c r="I2241" s="343"/>
      <c r="J2241" s="17"/>
      <c r="K2241" s="10"/>
      <c r="L2241" s="847"/>
      <c r="M2241" s="852"/>
      <c r="N2241" s="143"/>
      <c r="O2241" s="853"/>
      <c r="P2241" s="133"/>
      <c r="Q2241" s="854"/>
    </row>
    <row r="2242" spans="5:17">
      <c r="E2242" s="17"/>
      <c r="F2242" s="10"/>
      <c r="G2242" s="10"/>
      <c r="H2242" s="17"/>
      <c r="I2242" s="343"/>
      <c r="J2242" s="17"/>
      <c r="K2242" s="10"/>
      <c r="L2242" s="847"/>
      <c r="M2242" s="852"/>
      <c r="N2242" s="143"/>
      <c r="O2242" s="853"/>
      <c r="P2242" s="133"/>
      <c r="Q2242" s="854"/>
    </row>
    <row r="2243" spans="5:17">
      <c r="E2243" s="17"/>
      <c r="F2243" s="10"/>
      <c r="G2243" s="10"/>
      <c r="H2243" s="17"/>
      <c r="I2243" s="343"/>
      <c r="J2243" s="17"/>
      <c r="K2243" s="10"/>
      <c r="L2243" s="847"/>
      <c r="M2243" s="852"/>
      <c r="N2243" s="143"/>
      <c r="O2243" s="853"/>
      <c r="P2243" s="133"/>
      <c r="Q2243" s="854"/>
    </row>
    <row r="2244" spans="5:17">
      <c r="E2244" s="17"/>
      <c r="F2244" s="10"/>
      <c r="G2244" s="10"/>
      <c r="H2244" s="17"/>
      <c r="I2244" s="343"/>
      <c r="J2244" s="17"/>
      <c r="K2244" s="10"/>
      <c r="L2244" s="847"/>
      <c r="M2244" s="852"/>
      <c r="N2244" s="143"/>
      <c r="O2244" s="853"/>
      <c r="P2244" s="133"/>
      <c r="Q2244" s="854"/>
    </row>
    <row r="2245" spans="5:17">
      <c r="E2245" s="17"/>
      <c r="F2245" s="10"/>
      <c r="G2245" s="10"/>
      <c r="H2245" s="17"/>
      <c r="I2245" s="343"/>
      <c r="J2245" s="17"/>
      <c r="K2245" s="10"/>
      <c r="L2245" s="847"/>
      <c r="M2245" s="852"/>
      <c r="N2245" s="143"/>
      <c r="O2245" s="853"/>
      <c r="P2245" s="133"/>
      <c r="Q2245" s="854"/>
    </row>
    <row r="2246" spans="5:17">
      <c r="E2246" s="17"/>
      <c r="F2246" s="10"/>
      <c r="G2246" s="10"/>
      <c r="H2246" s="17"/>
      <c r="I2246" s="343"/>
      <c r="J2246" s="17"/>
      <c r="K2246" s="10"/>
      <c r="L2246" s="847"/>
      <c r="M2246" s="852"/>
      <c r="N2246" s="143"/>
      <c r="O2246" s="853"/>
      <c r="P2246" s="133"/>
      <c r="Q2246" s="854"/>
    </row>
    <row r="2247" spans="5:17">
      <c r="E2247" s="17"/>
      <c r="F2247" s="10"/>
      <c r="G2247" s="10"/>
      <c r="H2247" s="17"/>
      <c r="I2247" s="343"/>
      <c r="J2247" s="17"/>
      <c r="K2247" s="10"/>
      <c r="L2247" s="847"/>
      <c r="M2247" s="852"/>
      <c r="N2247" s="143"/>
      <c r="O2247" s="853"/>
      <c r="P2247" s="133"/>
      <c r="Q2247" s="854"/>
    </row>
    <row r="2248" spans="5:17">
      <c r="E2248" s="17"/>
      <c r="F2248" s="10"/>
      <c r="G2248" s="10"/>
      <c r="H2248" s="17"/>
      <c r="I2248" s="343"/>
      <c r="J2248" s="17"/>
      <c r="K2248" s="10"/>
      <c r="L2248" s="847"/>
      <c r="M2248" s="852"/>
      <c r="N2248" s="143"/>
      <c r="O2248" s="853"/>
      <c r="P2248" s="133"/>
      <c r="Q2248" s="854"/>
    </row>
    <row r="2249" spans="5:17">
      <c r="E2249" s="17"/>
      <c r="F2249" s="10"/>
      <c r="G2249" s="10"/>
      <c r="H2249" s="17"/>
      <c r="I2249" s="343"/>
      <c r="J2249" s="17"/>
      <c r="K2249" s="10"/>
      <c r="L2249" s="847"/>
      <c r="M2249" s="852"/>
      <c r="N2249" s="143"/>
      <c r="O2249" s="853"/>
      <c r="P2249" s="133"/>
      <c r="Q2249" s="854"/>
    </row>
    <row r="2250" spans="5:17">
      <c r="E2250" s="17"/>
      <c r="F2250" s="10"/>
      <c r="G2250" s="10"/>
      <c r="H2250" s="17"/>
      <c r="I2250" s="343"/>
      <c r="J2250" s="17"/>
      <c r="K2250" s="10"/>
      <c r="L2250" s="847"/>
      <c r="M2250" s="852"/>
      <c r="N2250" s="143"/>
      <c r="O2250" s="853"/>
      <c r="P2250" s="133"/>
      <c r="Q2250" s="854"/>
    </row>
    <row r="2251" spans="5:17">
      <c r="E2251" s="17"/>
      <c r="F2251" s="10"/>
      <c r="G2251" s="10"/>
      <c r="H2251" s="17"/>
      <c r="I2251" s="343"/>
      <c r="J2251" s="17"/>
      <c r="K2251" s="10"/>
      <c r="L2251" s="847"/>
      <c r="M2251" s="852"/>
      <c r="N2251" s="143"/>
      <c r="O2251" s="853"/>
      <c r="P2251" s="133"/>
      <c r="Q2251" s="854"/>
    </row>
    <row r="2252" spans="5:17">
      <c r="E2252" s="17"/>
      <c r="F2252" s="10"/>
      <c r="G2252" s="10"/>
      <c r="H2252" s="17"/>
      <c r="I2252" s="343"/>
      <c r="J2252" s="17"/>
      <c r="K2252" s="10"/>
      <c r="L2252" s="847"/>
      <c r="M2252" s="852"/>
      <c r="N2252" s="143"/>
      <c r="O2252" s="853"/>
      <c r="P2252" s="133"/>
      <c r="Q2252" s="854"/>
    </row>
    <row r="2253" spans="5:17">
      <c r="E2253" s="17"/>
      <c r="F2253" s="10"/>
      <c r="G2253" s="10"/>
      <c r="H2253" s="17"/>
      <c r="I2253" s="343"/>
      <c r="J2253" s="17"/>
      <c r="K2253" s="10"/>
      <c r="L2253" s="847"/>
      <c r="M2253" s="852"/>
      <c r="N2253" s="143"/>
      <c r="O2253" s="853"/>
      <c r="P2253" s="133"/>
      <c r="Q2253" s="854"/>
    </row>
    <row r="2254" spans="5:17">
      <c r="E2254" s="17"/>
      <c r="F2254" s="10"/>
      <c r="G2254" s="10"/>
      <c r="H2254" s="17"/>
      <c r="I2254" s="343"/>
      <c r="J2254" s="17"/>
      <c r="K2254" s="10"/>
      <c r="L2254" s="847"/>
      <c r="M2254" s="852"/>
      <c r="N2254" s="143"/>
      <c r="O2254" s="853"/>
      <c r="P2254" s="133"/>
      <c r="Q2254" s="854"/>
    </row>
    <row r="2255" spans="5:17">
      <c r="E2255" s="17"/>
      <c r="F2255" s="10"/>
      <c r="G2255" s="10"/>
      <c r="H2255" s="17"/>
      <c r="I2255" s="343"/>
      <c r="J2255" s="17"/>
      <c r="K2255" s="10"/>
      <c r="L2255" s="847"/>
      <c r="M2255" s="852"/>
      <c r="N2255" s="143"/>
      <c r="O2255" s="853"/>
      <c r="P2255" s="133"/>
      <c r="Q2255" s="854"/>
    </row>
    <row r="2256" spans="5:17">
      <c r="E2256" s="17"/>
      <c r="F2256" s="10"/>
      <c r="G2256" s="10"/>
      <c r="H2256" s="17"/>
      <c r="I2256" s="343"/>
      <c r="J2256" s="17"/>
      <c r="K2256" s="10"/>
      <c r="L2256" s="847"/>
      <c r="M2256" s="852"/>
      <c r="N2256" s="143"/>
      <c r="O2256" s="853"/>
      <c r="P2256" s="133"/>
      <c r="Q2256" s="854"/>
    </row>
    <row r="2257" spans="5:17">
      <c r="E2257" s="17"/>
      <c r="F2257" s="10"/>
      <c r="G2257" s="10"/>
      <c r="H2257" s="17"/>
      <c r="I2257" s="343"/>
      <c r="J2257" s="17"/>
      <c r="K2257" s="10"/>
      <c r="L2257" s="847"/>
      <c r="M2257" s="852"/>
      <c r="N2257" s="143"/>
      <c r="O2257" s="853"/>
      <c r="P2257" s="133"/>
      <c r="Q2257" s="854"/>
    </row>
    <row r="2258" spans="5:17">
      <c r="E2258" s="17"/>
      <c r="F2258" s="10"/>
      <c r="G2258" s="10"/>
      <c r="H2258" s="17"/>
      <c r="I2258" s="343"/>
      <c r="J2258" s="17"/>
      <c r="K2258" s="10"/>
      <c r="L2258" s="847"/>
      <c r="M2258" s="852"/>
      <c r="N2258" s="143"/>
      <c r="O2258" s="853"/>
      <c r="P2258" s="133"/>
      <c r="Q2258" s="854"/>
    </row>
    <row r="2259" spans="5:17">
      <c r="E2259" s="17"/>
      <c r="F2259" s="10"/>
      <c r="G2259" s="10"/>
      <c r="H2259" s="17"/>
      <c r="I2259" s="343"/>
      <c r="J2259" s="17"/>
      <c r="K2259" s="10"/>
      <c r="L2259" s="847"/>
      <c r="M2259" s="852"/>
      <c r="N2259" s="143"/>
      <c r="O2259" s="853"/>
      <c r="P2259" s="133"/>
      <c r="Q2259" s="854"/>
    </row>
    <row r="2260" spans="5:17">
      <c r="E2260" s="17"/>
      <c r="F2260" s="10"/>
      <c r="G2260" s="10"/>
      <c r="H2260" s="17"/>
      <c r="I2260" s="343"/>
      <c r="J2260" s="17"/>
      <c r="K2260" s="10"/>
      <c r="L2260" s="847"/>
      <c r="M2260" s="852"/>
      <c r="N2260" s="143"/>
      <c r="O2260" s="853"/>
      <c r="P2260" s="133"/>
      <c r="Q2260" s="854"/>
    </row>
    <row r="2261" spans="5:17">
      <c r="E2261" s="17"/>
      <c r="F2261" s="10"/>
      <c r="G2261" s="10"/>
      <c r="H2261" s="17"/>
      <c r="I2261" s="343"/>
      <c r="J2261" s="17"/>
      <c r="K2261" s="10"/>
      <c r="L2261" s="847"/>
      <c r="M2261" s="852"/>
      <c r="N2261" s="143"/>
      <c r="O2261" s="853"/>
      <c r="P2261" s="133"/>
      <c r="Q2261" s="854"/>
    </row>
    <row r="2262" spans="5:17">
      <c r="E2262" s="17"/>
      <c r="F2262" s="10"/>
      <c r="G2262" s="10"/>
      <c r="H2262" s="17"/>
      <c r="I2262" s="343"/>
      <c r="J2262" s="17"/>
      <c r="K2262" s="10"/>
      <c r="L2262" s="847"/>
      <c r="M2262" s="852"/>
      <c r="N2262" s="143"/>
      <c r="O2262" s="853"/>
      <c r="P2262" s="133"/>
      <c r="Q2262" s="854"/>
    </row>
    <row r="2263" spans="5:17">
      <c r="E2263" s="17"/>
      <c r="F2263" s="10"/>
      <c r="G2263" s="10"/>
      <c r="H2263" s="17"/>
      <c r="I2263" s="343"/>
      <c r="J2263" s="17"/>
      <c r="K2263" s="10"/>
      <c r="L2263" s="847"/>
      <c r="M2263" s="852"/>
      <c r="N2263" s="143"/>
      <c r="O2263" s="853"/>
      <c r="P2263" s="133"/>
      <c r="Q2263" s="854"/>
    </row>
    <row r="2264" spans="5:17">
      <c r="E2264" s="17"/>
      <c r="F2264" s="10"/>
      <c r="G2264" s="10"/>
      <c r="H2264" s="17"/>
      <c r="I2264" s="343"/>
      <c r="J2264" s="17"/>
      <c r="K2264" s="10"/>
      <c r="L2264" s="847"/>
      <c r="M2264" s="852"/>
      <c r="N2264" s="143"/>
      <c r="O2264" s="853"/>
      <c r="P2264" s="133"/>
      <c r="Q2264" s="854"/>
    </row>
    <row r="2265" spans="5:17">
      <c r="E2265" s="17"/>
      <c r="F2265" s="10"/>
      <c r="G2265" s="10"/>
      <c r="H2265" s="17"/>
      <c r="I2265" s="343"/>
      <c r="J2265" s="17"/>
      <c r="K2265" s="10"/>
      <c r="L2265" s="847"/>
      <c r="M2265" s="852"/>
      <c r="N2265" s="143"/>
      <c r="O2265" s="853"/>
      <c r="P2265" s="133"/>
      <c r="Q2265" s="854"/>
    </row>
    <row r="2266" spans="5:17">
      <c r="E2266" s="17"/>
      <c r="F2266" s="10"/>
      <c r="G2266" s="10"/>
      <c r="H2266" s="17"/>
      <c r="I2266" s="343"/>
      <c r="J2266" s="17"/>
      <c r="K2266" s="10"/>
      <c r="L2266" s="847"/>
      <c r="M2266" s="852"/>
      <c r="N2266" s="143"/>
      <c r="O2266" s="853"/>
      <c r="P2266" s="133"/>
      <c r="Q2266" s="854"/>
    </row>
    <row r="2267" spans="5:17">
      <c r="E2267" s="17"/>
      <c r="F2267" s="10"/>
      <c r="G2267" s="10"/>
      <c r="H2267" s="17"/>
      <c r="I2267" s="343"/>
      <c r="J2267" s="17"/>
      <c r="K2267" s="10"/>
      <c r="L2267" s="847"/>
      <c r="M2267" s="852"/>
      <c r="N2267" s="143"/>
      <c r="O2267" s="853"/>
      <c r="P2267" s="133"/>
      <c r="Q2267" s="854"/>
    </row>
    <row r="2268" spans="5:17">
      <c r="E2268" s="17"/>
      <c r="F2268" s="10"/>
      <c r="G2268" s="10"/>
      <c r="H2268" s="17"/>
      <c r="I2268" s="343"/>
      <c r="J2268" s="17"/>
      <c r="K2268" s="10"/>
      <c r="L2268" s="847"/>
      <c r="M2268" s="852"/>
      <c r="N2268" s="143"/>
      <c r="O2268" s="853"/>
      <c r="P2268" s="133"/>
      <c r="Q2268" s="854"/>
    </row>
    <row r="2269" spans="5:17">
      <c r="E2269" s="17"/>
      <c r="F2269" s="10"/>
      <c r="G2269" s="10"/>
      <c r="H2269" s="17"/>
      <c r="I2269" s="343"/>
      <c r="J2269" s="17"/>
      <c r="K2269" s="10"/>
      <c r="L2269" s="847"/>
      <c r="M2269" s="852"/>
      <c r="N2269" s="143"/>
      <c r="O2269" s="853"/>
      <c r="P2269" s="133"/>
      <c r="Q2269" s="854"/>
    </row>
    <row r="2270" spans="5:17">
      <c r="E2270" s="17"/>
      <c r="F2270" s="10"/>
      <c r="G2270" s="10"/>
      <c r="H2270" s="17"/>
      <c r="I2270" s="343"/>
      <c r="J2270" s="17"/>
      <c r="K2270" s="10"/>
      <c r="L2270" s="847"/>
      <c r="M2270" s="852"/>
      <c r="N2270" s="143"/>
      <c r="O2270" s="853"/>
      <c r="P2270" s="133"/>
      <c r="Q2270" s="854"/>
    </row>
    <row r="2271" spans="5:17">
      <c r="E2271" s="17"/>
      <c r="F2271" s="10"/>
      <c r="G2271" s="10"/>
      <c r="H2271" s="17"/>
      <c r="I2271" s="343"/>
      <c r="J2271" s="17"/>
      <c r="K2271" s="10"/>
      <c r="L2271" s="847"/>
      <c r="M2271" s="852"/>
      <c r="N2271" s="143"/>
      <c r="O2271" s="853"/>
      <c r="P2271" s="133"/>
      <c r="Q2271" s="854"/>
    </row>
    <row r="2272" spans="5:17">
      <c r="E2272" s="17"/>
      <c r="F2272" s="10"/>
      <c r="G2272" s="10"/>
      <c r="H2272" s="17"/>
      <c r="I2272" s="343"/>
      <c r="J2272" s="17"/>
      <c r="K2272" s="10"/>
      <c r="L2272" s="847"/>
      <c r="M2272" s="852"/>
      <c r="N2272" s="143"/>
      <c r="O2272" s="853"/>
      <c r="P2272" s="133"/>
      <c r="Q2272" s="854"/>
    </row>
    <row r="2273" spans="5:17">
      <c r="E2273" s="17"/>
      <c r="F2273" s="10"/>
      <c r="G2273" s="10"/>
      <c r="H2273" s="17"/>
      <c r="I2273" s="343"/>
      <c r="J2273" s="17"/>
      <c r="K2273" s="10"/>
      <c r="L2273" s="847"/>
      <c r="M2273" s="852"/>
      <c r="N2273" s="143"/>
      <c r="O2273" s="853"/>
      <c r="P2273" s="133"/>
      <c r="Q2273" s="854"/>
    </row>
    <row r="2274" spans="5:17">
      <c r="E2274" s="17"/>
      <c r="F2274" s="10"/>
      <c r="G2274" s="10"/>
      <c r="H2274" s="17"/>
      <c r="I2274" s="343"/>
      <c r="J2274" s="17"/>
      <c r="K2274" s="10"/>
      <c r="L2274" s="847"/>
      <c r="M2274" s="852"/>
      <c r="N2274" s="143"/>
      <c r="O2274" s="853"/>
      <c r="P2274" s="133"/>
      <c r="Q2274" s="854"/>
    </row>
    <row r="2275" spans="5:17">
      <c r="E2275" s="17"/>
      <c r="F2275" s="10"/>
      <c r="G2275" s="10"/>
      <c r="H2275" s="17"/>
      <c r="I2275" s="343"/>
      <c r="J2275" s="17"/>
      <c r="K2275" s="10"/>
      <c r="L2275" s="847"/>
      <c r="M2275" s="852"/>
      <c r="N2275" s="143"/>
      <c r="O2275" s="853"/>
      <c r="P2275" s="133"/>
      <c r="Q2275" s="854"/>
    </row>
    <row r="2276" spans="5:17">
      <c r="E2276" s="17"/>
      <c r="F2276" s="10"/>
      <c r="G2276" s="10"/>
      <c r="H2276" s="17"/>
      <c r="I2276" s="343"/>
      <c r="J2276" s="17"/>
      <c r="K2276" s="10"/>
      <c r="L2276" s="847"/>
      <c r="M2276" s="852"/>
      <c r="N2276" s="143"/>
      <c r="O2276" s="853"/>
      <c r="P2276" s="133"/>
      <c r="Q2276" s="854"/>
    </row>
    <row r="2277" spans="5:17">
      <c r="E2277" s="17"/>
      <c r="F2277" s="10"/>
      <c r="G2277" s="10"/>
      <c r="H2277" s="17"/>
      <c r="I2277" s="343"/>
      <c r="J2277" s="17"/>
      <c r="K2277" s="10"/>
      <c r="L2277" s="847"/>
      <c r="M2277" s="852"/>
      <c r="N2277" s="143"/>
      <c r="O2277" s="853"/>
      <c r="P2277" s="133"/>
      <c r="Q2277" s="854"/>
    </row>
    <row r="2278" spans="5:17">
      <c r="E2278" s="17"/>
      <c r="F2278" s="10"/>
      <c r="G2278" s="10"/>
      <c r="H2278" s="17"/>
      <c r="I2278" s="343"/>
      <c r="J2278" s="17"/>
      <c r="K2278" s="10"/>
      <c r="L2278" s="847"/>
      <c r="M2278" s="852"/>
      <c r="N2278" s="143"/>
      <c r="O2278" s="853"/>
      <c r="P2278" s="133"/>
      <c r="Q2278" s="854"/>
    </row>
    <row r="2279" spans="5:17">
      <c r="E2279" s="17"/>
      <c r="F2279" s="10"/>
      <c r="G2279" s="10"/>
      <c r="H2279" s="17"/>
      <c r="I2279" s="343"/>
      <c r="J2279" s="17"/>
      <c r="K2279" s="10"/>
      <c r="L2279" s="847"/>
      <c r="M2279" s="852"/>
      <c r="N2279" s="143"/>
      <c r="O2279" s="853"/>
      <c r="P2279" s="133"/>
      <c r="Q2279" s="854"/>
    </row>
    <row r="2280" spans="5:17">
      <c r="E2280" s="17"/>
      <c r="F2280" s="10"/>
      <c r="G2280" s="10"/>
      <c r="H2280" s="17"/>
      <c r="I2280" s="343"/>
      <c r="J2280" s="17"/>
      <c r="K2280" s="10"/>
      <c r="L2280" s="847"/>
      <c r="M2280" s="852"/>
      <c r="N2280" s="143"/>
      <c r="O2280" s="853"/>
      <c r="P2280" s="133"/>
      <c r="Q2280" s="854"/>
    </row>
    <row r="2281" spans="5:17">
      <c r="E2281" s="17"/>
      <c r="F2281" s="10"/>
      <c r="G2281" s="10"/>
      <c r="H2281" s="17"/>
      <c r="I2281" s="343"/>
      <c r="J2281" s="17"/>
      <c r="K2281" s="10"/>
      <c r="L2281" s="847"/>
      <c r="M2281" s="852"/>
      <c r="N2281" s="143"/>
      <c r="O2281" s="853"/>
      <c r="P2281" s="133"/>
      <c r="Q2281" s="854"/>
    </row>
    <row r="2282" spans="5:17">
      <c r="E2282" s="17"/>
      <c r="F2282" s="10"/>
      <c r="G2282" s="10"/>
      <c r="H2282" s="17"/>
      <c r="I2282" s="343"/>
      <c r="J2282" s="17"/>
      <c r="K2282" s="10"/>
      <c r="L2282" s="847"/>
      <c r="M2282" s="852"/>
      <c r="N2282" s="143"/>
      <c r="O2282" s="853"/>
      <c r="P2282" s="133"/>
      <c r="Q2282" s="854"/>
    </row>
    <row r="2283" spans="5:17">
      <c r="E2283" s="17"/>
      <c r="F2283" s="10"/>
      <c r="G2283" s="10"/>
      <c r="H2283" s="17"/>
      <c r="I2283" s="343"/>
      <c r="J2283" s="17"/>
      <c r="K2283" s="10"/>
      <c r="L2283" s="847"/>
      <c r="M2283" s="852"/>
      <c r="N2283" s="143"/>
      <c r="O2283" s="853"/>
      <c r="P2283" s="133"/>
      <c r="Q2283" s="854"/>
    </row>
    <row r="2284" spans="5:17">
      <c r="E2284" s="17"/>
      <c r="F2284" s="10"/>
      <c r="G2284" s="10"/>
      <c r="H2284" s="17"/>
      <c r="I2284" s="343"/>
      <c r="J2284" s="17"/>
      <c r="K2284" s="10"/>
      <c r="L2284" s="847"/>
      <c r="M2284" s="852"/>
      <c r="N2284" s="143"/>
      <c r="O2284" s="853"/>
      <c r="P2284" s="133"/>
      <c r="Q2284" s="854"/>
    </row>
    <row r="2285" spans="5:17">
      <c r="E2285" s="17"/>
      <c r="F2285" s="10"/>
      <c r="G2285" s="10"/>
      <c r="H2285" s="17"/>
      <c r="I2285" s="343"/>
      <c r="J2285" s="17"/>
      <c r="K2285" s="10"/>
      <c r="L2285" s="847"/>
      <c r="M2285" s="852"/>
      <c r="N2285" s="143"/>
      <c r="O2285" s="853"/>
      <c r="P2285" s="133"/>
      <c r="Q2285" s="854"/>
    </row>
    <row r="2286" spans="5:17">
      <c r="E2286" s="17"/>
      <c r="F2286" s="10"/>
      <c r="G2286" s="10"/>
      <c r="H2286" s="17"/>
      <c r="I2286" s="343"/>
      <c r="J2286" s="17"/>
      <c r="K2286" s="10"/>
      <c r="L2286" s="847"/>
      <c r="M2286" s="852"/>
      <c r="N2286" s="143"/>
      <c r="O2286" s="853"/>
      <c r="P2286" s="133"/>
      <c r="Q2286" s="854"/>
    </row>
    <row r="2287" spans="5:17">
      <c r="E2287" s="17"/>
      <c r="F2287" s="10"/>
      <c r="G2287" s="10"/>
      <c r="H2287" s="17"/>
      <c r="I2287" s="343"/>
      <c r="J2287" s="17"/>
      <c r="K2287" s="10"/>
      <c r="L2287" s="847"/>
      <c r="M2287" s="852"/>
      <c r="N2287" s="143"/>
      <c r="O2287" s="853"/>
      <c r="P2287" s="133"/>
      <c r="Q2287" s="854"/>
    </row>
    <row r="2288" spans="5:17">
      <c r="E2288" s="17"/>
      <c r="F2288" s="10"/>
      <c r="G2288" s="10"/>
      <c r="H2288" s="17"/>
      <c r="I2288" s="343"/>
      <c r="J2288" s="17"/>
      <c r="K2288" s="10"/>
      <c r="L2288" s="847"/>
      <c r="M2288" s="852"/>
      <c r="N2288" s="143"/>
      <c r="O2288" s="853"/>
      <c r="P2288" s="133"/>
      <c r="Q2288" s="854"/>
    </row>
    <row r="2289" spans="5:17">
      <c r="E2289" s="17"/>
      <c r="F2289" s="10"/>
      <c r="G2289" s="10"/>
      <c r="H2289" s="17"/>
      <c r="I2289" s="343"/>
      <c r="J2289" s="17"/>
      <c r="K2289" s="10"/>
      <c r="L2289" s="847"/>
      <c r="M2289" s="852"/>
      <c r="N2289" s="143"/>
      <c r="O2289" s="853"/>
      <c r="P2289" s="133"/>
      <c r="Q2289" s="854"/>
    </row>
    <row r="2290" spans="5:17">
      <c r="E2290" s="17"/>
      <c r="F2290" s="10"/>
      <c r="G2290" s="10"/>
      <c r="H2290" s="17"/>
      <c r="I2290" s="343"/>
      <c r="J2290" s="17"/>
      <c r="K2290" s="10"/>
      <c r="L2290" s="847"/>
      <c r="M2290" s="852"/>
      <c r="N2290" s="143"/>
      <c r="O2290" s="853"/>
      <c r="P2290" s="133"/>
      <c r="Q2290" s="854"/>
    </row>
    <row r="2291" spans="5:17">
      <c r="E2291" s="17"/>
      <c r="F2291" s="10"/>
      <c r="G2291" s="10"/>
      <c r="H2291" s="17"/>
      <c r="I2291" s="343"/>
      <c r="J2291" s="17"/>
      <c r="K2291" s="10"/>
      <c r="L2291" s="847"/>
      <c r="M2291" s="852"/>
      <c r="N2291" s="143"/>
      <c r="O2291" s="853"/>
      <c r="P2291" s="133"/>
      <c r="Q2291" s="854"/>
    </row>
    <row r="2292" spans="5:17">
      <c r="E2292" s="17"/>
      <c r="F2292" s="10"/>
      <c r="G2292" s="10"/>
      <c r="H2292" s="17"/>
      <c r="I2292" s="343"/>
      <c r="J2292" s="17"/>
      <c r="K2292" s="10"/>
      <c r="L2292" s="847"/>
      <c r="M2292" s="852"/>
      <c r="N2292" s="143"/>
      <c r="O2292" s="853"/>
      <c r="P2292" s="133"/>
      <c r="Q2292" s="854"/>
    </row>
    <row r="2293" spans="5:17">
      <c r="E2293" s="17"/>
      <c r="F2293" s="10"/>
      <c r="G2293" s="10"/>
      <c r="H2293" s="17"/>
      <c r="I2293" s="343"/>
      <c r="J2293" s="17"/>
      <c r="K2293" s="10"/>
      <c r="L2293" s="847"/>
      <c r="M2293" s="852"/>
      <c r="N2293" s="143"/>
      <c r="O2293" s="853"/>
      <c r="P2293" s="133"/>
      <c r="Q2293" s="854"/>
    </row>
    <row r="2294" spans="5:17">
      <c r="E2294" s="17"/>
      <c r="F2294" s="10"/>
      <c r="G2294" s="10"/>
      <c r="H2294" s="17"/>
      <c r="I2294" s="343"/>
      <c r="J2294" s="17"/>
      <c r="K2294" s="10"/>
      <c r="L2294" s="847"/>
      <c r="M2294" s="852"/>
      <c r="N2294" s="143"/>
      <c r="O2294" s="853"/>
      <c r="P2294" s="133"/>
      <c r="Q2294" s="854"/>
    </row>
    <row r="2295" spans="5:17">
      <c r="E2295" s="17"/>
      <c r="F2295" s="10"/>
      <c r="G2295" s="10"/>
      <c r="H2295" s="17"/>
      <c r="I2295" s="343"/>
      <c r="J2295" s="17"/>
      <c r="K2295" s="10"/>
      <c r="L2295" s="847"/>
      <c r="M2295" s="852"/>
      <c r="N2295" s="143"/>
      <c r="O2295" s="853"/>
      <c r="P2295" s="133"/>
      <c r="Q2295" s="854"/>
    </row>
    <row r="2296" spans="5:17">
      <c r="E2296" s="17"/>
      <c r="F2296" s="10"/>
      <c r="G2296" s="10"/>
      <c r="H2296" s="17"/>
      <c r="I2296" s="343"/>
      <c r="J2296" s="17"/>
      <c r="K2296" s="10"/>
      <c r="L2296" s="847"/>
      <c r="M2296" s="852"/>
      <c r="N2296" s="143"/>
      <c r="O2296" s="853"/>
      <c r="P2296" s="133"/>
      <c r="Q2296" s="854"/>
    </row>
    <row r="2297" spans="5:17">
      <c r="E2297" s="17"/>
      <c r="F2297" s="10"/>
      <c r="G2297" s="10"/>
      <c r="H2297" s="17"/>
      <c r="I2297" s="343"/>
      <c r="J2297" s="17"/>
      <c r="K2297" s="10"/>
      <c r="L2297" s="847"/>
      <c r="M2297" s="852"/>
      <c r="N2297" s="143"/>
      <c r="O2297" s="853"/>
      <c r="P2297" s="133"/>
      <c r="Q2297" s="854"/>
    </row>
    <row r="2298" spans="5:17">
      <c r="E2298" s="17"/>
      <c r="F2298" s="10"/>
      <c r="G2298" s="10"/>
      <c r="H2298" s="17"/>
      <c r="I2298" s="343"/>
      <c r="J2298" s="17"/>
      <c r="K2298" s="10"/>
      <c r="L2298" s="847"/>
      <c r="M2298" s="852"/>
      <c r="N2298" s="143"/>
      <c r="O2298" s="853"/>
      <c r="P2298" s="133"/>
      <c r="Q2298" s="854"/>
    </row>
    <row r="2299" spans="5:17">
      <c r="E2299" s="17"/>
      <c r="F2299" s="10"/>
      <c r="G2299" s="10"/>
      <c r="H2299" s="17"/>
      <c r="I2299" s="343"/>
      <c r="J2299" s="17"/>
      <c r="K2299" s="10"/>
      <c r="L2299" s="847"/>
      <c r="M2299" s="852"/>
      <c r="N2299" s="143"/>
      <c r="O2299" s="853"/>
      <c r="P2299" s="133"/>
      <c r="Q2299" s="854"/>
    </row>
    <row r="2300" spans="5:17">
      <c r="E2300" s="17"/>
      <c r="F2300" s="10"/>
      <c r="G2300" s="10"/>
      <c r="H2300" s="17"/>
      <c r="I2300" s="343"/>
      <c r="J2300" s="17"/>
      <c r="K2300" s="10"/>
      <c r="L2300" s="847"/>
      <c r="M2300" s="852"/>
      <c r="N2300" s="143"/>
      <c r="O2300" s="853"/>
      <c r="P2300" s="133"/>
      <c r="Q2300" s="854"/>
    </row>
    <row r="2301" spans="5:17">
      <c r="E2301" s="17"/>
      <c r="F2301" s="10"/>
      <c r="G2301" s="10"/>
      <c r="H2301" s="17"/>
      <c r="I2301" s="343"/>
      <c r="J2301" s="17"/>
      <c r="K2301" s="10"/>
      <c r="L2301" s="847"/>
      <c r="M2301" s="852"/>
      <c r="N2301" s="143"/>
      <c r="O2301" s="853"/>
      <c r="P2301" s="133"/>
      <c r="Q2301" s="854"/>
    </row>
    <row r="2302" spans="5:17">
      <c r="E2302" s="17"/>
      <c r="F2302" s="10"/>
      <c r="G2302" s="10"/>
      <c r="H2302" s="17"/>
      <c r="I2302" s="343"/>
      <c r="J2302" s="17"/>
      <c r="K2302" s="10"/>
      <c r="L2302" s="847"/>
      <c r="M2302" s="852"/>
      <c r="N2302" s="143"/>
      <c r="O2302" s="853"/>
      <c r="P2302" s="133"/>
      <c r="Q2302" s="854"/>
    </row>
    <row r="2303" spans="5:17">
      <c r="E2303" s="17"/>
      <c r="F2303" s="10"/>
      <c r="G2303" s="10"/>
      <c r="H2303" s="17"/>
      <c r="I2303" s="343"/>
      <c r="J2303" s="17"/>
      <c r="K2303" s="10"/>
      <c r="L2303" s="847"/>
      <c r="M2303" s="852"/>
      <c r="N2303" s="143"/>
      <c r="O2303" s="853"/>
      <c r="P2303" s="133"/>
      <c r="Q2303" s="854"/>
    </row>
    <row r="2304" spans="5:17">
      <c r="E2304" s="17"/>
      <c r="F2304" s="10"/>
      <c r="G2304" s="10"/>
      <c r="H2304" s="17"/>
      <c r="I2304" s="343"/>
      <c r="J2304" s="17"/>
      <c r="K2304" s="10"/>
      <c r="L2304" s="847"/>
      <c r="M2304" s="852"/>
      <c r="N2304" s="143"/>
      <c r="O2304" s="853"/>
      <c r="P2304" s="133"/>
      <c r="Q2304" s="854"/>
    </row>
    <row r="2305" spans="5:17">
      <c r="E2305" s="17"/>
      <c r="F2305" s="10"/>
      <c r="G2305" s="10"/>
      <c r="H2305" s="17"/>
      <c r="I2305" s="343"/>
      <c r="J2305" s="17"/>
      <c r="K2305" s="10"/>
      <c r="L2305" s="847"/>
      <c r="M2305" s="852"/>
      <c r="N2305" s="143"/>
      <c r="O2305" s="853"/>
      <c r="P2305" s="133"/>
      <c r="Q2305" s="854"/>
    </row>
    <row r="2306" spans="5:17">
      <c r="E2306" s="17"/>
      <c r="F2306" s="10"/>
      <c r="G2306" s="10"/>
      <c r="H2306" s="17"/>
      <c r="I2306" s="343"/>
      <c r="J2306" s="17"/>
      <c r="K2306" s="10"/>
      <c r="L2306" s="847"/>
      <c r="M2306" s="852"/>
      <c r="N2306" s="143"/>
      <c r="O2306" s="853"/>
      <c r="P2306" s="133"/>
      <c r="Q2306" s="854"/>
    </row>
    <row r="2307" spans="5:17">
      <c r="E2307" s="17"/>
      <c r="F2307" s="10"/>
      <c r="G2307" s="10"/>
      <c r="H2307" s="17"/>
      <c r="I2307" s="343"/>
      <c r="J2307" s="17"/>
      <c r="K2307" s="10"/>
      <c r="L2307" s="847"/>
      <c r="M2307" s="852"/>
      <c r="N2307" s="143"/>
      <c r="O2307" s="853"/>
      <c r="P2307" s="133"/>
      <c r="Q2307" s="854"/>
    </row>
    <row r="2308" spans="5:17">
      <c r="E2308" s="17"/>
      <c r="F2308" s="10"/>
      <c r="G2308" s="10"/>
      <c r="H2308" s="17"/>
      <c r="I2308" s="343"/>
      <c r="J2308" s="17"/>
      <c r="K2308" s="10"/>
      <c r="L2308" s="847"/>
      <c r="M2308" s="852"/>
      <c r="N2308" s="143"/>
      <c r="O2308" s="853"/>
      <c r="P2308" s="133"/>
      <c r="Q2308" s="854"/>
    </row>
    <row r="2309" spans="5:17">
      <c r="E2309" s="17"/>
      <c r="F2309" s="10"/>
      <c r="G2309" s="10"/>
      <c r="H2309" s="17"/>
      <c r="I2309" s="343"/>
      <c r="J2309" s="17"/>
      <c r="K2309" s="10"/>
      <c r="L2309" s="847"/>
      <c r="M2309" s="852"/>
      <c r="N2309" s="143"/>
      <c r="O2309" s="853"/>
      <c r="P2309" s="133"/>
      <c r="Q2309" s="854"/>
    </row>
    <row r="2310" spans="5:17">
      <c r="E2310" s="17"/>
      <c r="F2310" s="10"/>
      <c r="G2310" s="10"/>
      <c r="H2310" s="17"/>
      <c r="I2310" s="343"/>
      <c r="J2310" s="17"/>
      <c r="K2310" s="10"/>
      <c r="L2310" s="847"/>
      <c r="M2310" s="852"/>
      <c r="N2310" s="143"/>
      <c r="O2310" s="853"/>
      <c r="P2310" s="133"/>
      <c r="Q2310" s="854"/>
    </row>
    <row r="2311" spans="5:17">
      <c r="E2311" s="17"/>
      <c r="F2311" s="10"/>
      <c r="G2311" s="10"/>
      <c r="H2311" s="17"/>
      <c r="I2311" s="343"/>
      <c r="J2311" s="17"/>
      <c r="K2311" s="10"/>
      <c r="L2311" s="847"/>
      <c r="M2311" s="852"/>
      <c r="N2311" s="143"/>
      <c r="O2311" s="853"/>
      <c r="P2311" s="133"/>
      <c r="Q2311" s="854"/>
    </row>
    <row r="2312" spans="5:17">
      <c r="E2312" s="17"/>
      <c r="F2312" s="10"/>
      <c r="G2312" s="10"/>
      <c r="H2312" s="17"/>
      <c r="I2312" s="343"/>
      <c r="J2312" s="17"/>
      <c r="K2312" s="10"/>
      <c r="L2312" s="847"/>
      <c r="M2312" s="852"/>
      <c r="N2312" s="143"/>
      <c r="O2312" s="853"/>
      <c r="P2312" s="133"/>
      <c r="Q2312" s="854"/>
    </row>
    <row r="2313" spans="5:17">
      <c r="E2313" s="17"/>
      <c r="F2313" s="10"/>
      <c r="G2313" s="10"/>
      <c r="H2313" s="17"/>
      <c r="I2313" s="343"/>
      <c r="J2313" s="17"/>
      <c r="K2313" s="10"/>
      <c r="L2313" s="847"/>
      <c r="M2313" s="852"/>
      <c r="N2313" s="143"/>
      <c r="O2313" s="853"/>
      <c r="P2313" s="133"/>
      <c r="Q2313" s="854"/>
    </row>
    <row r="2314" spans="5:17">
      <c r="E2314" s="17"/>
      <c r="F2314" s="10"/>
      <c r="G2314" s="10"/>
      <c r="H2314" s="17"/>
      <c r="I2314" s="343"/>
      <c r="J2314" s="17"/>
      <c r="K2314" s="10"/>
      <c r="L2314" s="847"/>
      <c r="M2314" s="852"/>
      <c r="N2314" s="143"/>
      <c r="O2314" s="853"/>
      <c r="P2314" s="133"/>
      <c r="Q2314" s="854"/>
    </row>
    <row r="2315" spans="5:17">
      <c r="E2315" s="17"/>
      <c r="F2315" s="10"/>
      <c r="G2315" s="10"/>
      <c r="H2315" s="17"/>
      <c r="I2315" s="343"/>
      <c r="J2315" s="17"/>
      <c r="K2315" s="10"/>
      <c r="L2315" s="847"/>
      <c r="M2315" s="852"/>
      <c r="N2315" s="143"/>
      <c r="O2315" s="853"/>
      <c r="P2315" s="133"/>
      <c r="Q2315" s="854"/>
    </row>
    <row r="2316" spans="5:17">
      <c r="E2316" s="17"/>
      <c r="F2316" s="10"/>
      <c r="G2316" s="10"/>
      <c r="H2316" s="17"/>
      <c r="I2316" s="343"/>
      <c r="J2316" s="17"/>
      <c r="K2316" s="10"/>
      <c r="L2316" s="847"/>
      <c r="M2316" s="852"/>
      <c r="N2316" s="143"/>
      <c r="O2316" s="853"/>
      <c r="P2316" s="133"/>
      <c r="Q2316" s="854"/>
    </row>
    <row r="2317" spans="5:17">
      <c r="E2317" s="17"/>
      <c r="F2317" s="10"/>
      <c r="G2317" s="10"/>
      <c r="H2317" s="17"/>
      <c r="I2317" s="343"/>
      <c r="J2317" s="17"/>
      <c r="K2317" s="10"/>
      <c r="L2317" s="847"/>
      <c r="M2317" s="852"/>
      <c r="N2317" s="143"/>
      <c r="O2317" s="853"/>
      <c r="P2317" s="133"/>
      <c r="Q2317" s="854"/>
    </row>
    <row r="2318" spans="5:17">
      <c r="E2318" s="17"/>
      <c r="F2318" s="10"/>
      <c r="G2318" s="10"/>
      <c r="H2318" s="17"/>
      <c r="I2318" s="343"/>
      <c r="J2318" s="17"/>
      <c r="K2318" s="10"/>
      <c r="L2318" s="847"/>
      <c r="M2318" s="852"/>
      <c r="N2318" s="143"/>
      <c r="O2318" s="853"/>
      <c r="P2318" s="133"/>
      <c r="Q2318" s="854"/>
    </row>
    <row r="2319" spans="5:17">
      <c r="E2319" s="17"/>
      <c r="F2319" s="10"/>
      <c r="G2319" s="10"/>
      <c r="H2319" s="17"/>
      <c r="I2319" s="343"/>
      <c r="J2319" s="17"/>
      <c r="K2319" s="10"/>
      <c r="L2319" s="847"/>
      <c r="M2319" s="852"/>
      <c r="N2319" s="143"/>
      <c r="O2319" s="853"/>
      <c r="P2319" s="133"/>
      <c r="Q2319" s="854"/>
    </row>
    <row r="2320" spans="5:17">
      <c r="E2320" s="17"/>
      <c r="F2320" s="10"/>
      <c r="G2320" s="10"/>
      <c r="H2320" s="17"/>
      <c r="I2320" s="343"/>
      <c r="J2320" s="17"/>
      <c r="K2320" s="10"/>
      <c r="L2320" s="847"/>
      <c r="M2320" s="852"/>
      <c r="N2320" s="143"/>
      <c r="O2320" s="853"/>
      <c r="P2320" s="133"/>
      <c r="Q2320" s="854"/>
    </row>
    <row r="2321" spans="5:17">
      <c r="E2321" s="17"/>
      <c r="F2321" s="10"/>
      <c r="G2321" s="10"/>
      <c r="H2321" s="17"/>
      <c r="I2321" s="343"/>
      <c r="J2321" s="17"/>
      <c r="K2321" s="10"/>
      <c r="L2321" s="847"/>
      <c r="M2321" s="852"/>
      <c r="N2321" s="143"/>
      <c r="O2321" s="853"/>
      <c r="P2321" s="133"/>
      <c r="Q2321" s="854"/>
    </row>
    <row r="2322" spans="5:17">
      <c r="E2322" s="17"/>
      <c r="F2322" s="10"/>
      <c r="G2322" s="10"/>
      <c r="H2322" s="17"/>
      <c r="I2322" s="343"/>
      <c r="J2322" s="17"/>
      <c r="K2322" s="10"/>
      <c r="L2322" s="847"/>
      <c r="M2322" s="852"/>
      <c r="N2322" s="143"/>
      <c r="O2322" s="853"/>
      <c r="P2322" s="133"/>
      <c r="Q2322" s="854"/>
    </row>
    <row r="2323" spans="5:17">
      <c r="E2323" s="17"/>
      <c r="F2323" s="10"/>
      <c r="G2323" s="10"/>
      <c r="H2323" s="17"/>
      <c r="I2323" s="343"/>
      <c r="J2323" s="17"/>
      <c r="K2323" s="10"/>
      <c r="L2323" s="847"/>
      <c r="M2323" s="852"/>
      <c r="N2323" s="143"/>
      <c r="O2323" s="853"/>
      <c r="P2323" s="133"/>
      <c r="Q2323" s="854"/>
    </row>
    <row r="2324" spans="5:17">
      <c r="E2324" s="17"/>
      <c r="F2324" s="10"/>
      <c r="G2324" s="10"/>
      <c r="H2324" s="17"/>
      <c r="I2324" s="343"/>
      <c r="J2324" s="17"/>
      <c r="K2324" s="10"/>
      <c r="L2324" s="847"/>
      <c r="M2324" s="852"/>
      <c r="N2324" s="143"/>
      <c r="O2324" s="853"/>
      <c r="P2324" s="133"/>
      <c r="Q2324" s="854"/>
    </row>
    <row r="2325" spans="5:17">
      <c r="E2325" s="17"/>
      <c r="F2325" s="10"/>
      <c r="G2325" s="10"/>
      <c r="H2325" s="17"/>
      <c r="I2325" s="343"/>
      <c r="J2325" s="17"/>
      <c r="K2325" s="10"/>
      <c r="L2325" s="847"/>
      <c r="M2325" s="852"/>
      <c r="N2325" s="143"/>
      <c r="O2325" s="853"/>
      <c r="P2325" s="133"/>
      <c r="Q2325" s="854"/>
    </row>
    <row r="2326" spans="5:17">
      <c r="E2326" s="17"/>
      <c r="F2326" s="10"/>
      <c r="G2326" s="10"/>
      <c r="H2326" s="17"/>
      <c r="I2326" s="343"/>
      <c r="J2326" s="17"/>
      <c r="K2326" s="10"/>
      <c r="L2326" s="847"/>
      <c r="M2326" s="852"/>
      <c r="N2326" s="143"/>
      <c r="O2326" s="853"/>
      <c r="P2326" s="133"/>
      <c r="Q2326" s="854"/>
    </row>
    <row r="2327" spans="5:17">
      <c r="E2327" s="17"/>
      <c r="F2327" s="10"/>
      <c r="G2327" s="10"/>
      <c r="H2327" s="17"/>
      <c r="I2327" s="343"/>
      <c r="J2327" s="17"/>
      <c r="K2327" s="10"/>
      <c r="L2327" s="847"/>
      <c r="M2327" s="852"/>
      <c r="N2327" s="143"/>
      <c r="O2327" s="853"/>
      <c r="P2327" s="133"/>
      <c r="Q2327" s="854"/>
    </row>
    <row r="2328" spans="5:17">
      <c r="E2328" s="17"/>
      <c r="F2328" s="10"/>
      <c r="G2328" s="10"/>
      <c r="H2328" s="17"/>
      <c r="I2328" s="343"/>
      <c r="J2328" s="17"/>
      <c r="K2328" s="10"/>
      <c r="L2328" s="847"/>
      <c r="M2328" s="852"/>
      <c r="N2328" s="143"/>
      <c r="O2328" s="853"/>
      <c r="P2328" s="133"/>
      <c r="Q2328" s="854"/>
    </row>
    <row r="2329" spans="5:17">
      <c r="E2329" s="17"/>
      <c r="F2329" s="10"/>
      <c r="G2329" s="10"/>
      <c r="H2329" s="17"/>
      <c r="I2329" s="343"/>
      <c r="J2329" s="17"/>
      <c r="K2329" s="10"/>
      <c r="L2329" s="847"/>
      <c r="M2329" s="852"/>
      <c r="N2329" s="143"/>
      <c r="O2329" s="853"/>
      <c r="P2329" s="133"/>
      <c r="Q2329" s="854"/>
    </row>
    <row r="2330" spans="5:17">
      <c r="E2330" s="17"/>
      <c r="F2330" s="10"/>
      <c r="G2330" s="10"/>
      <c r="H2330" s="17"/>
      <c r="I2330" s="343"/>
      <c r="J2330" s="17"/>
      <c r="K2330" s="10"/>
      <c r="L2330" s="847"/>
      <c r="M2330" s="852"/>
      <c r="N2330" s="143"/>
      <c r="O2330" s="853"/>
      <c r="P2330" s="133"/>
      <c r="Q2330" s="854"/>
    </row>
    <row r="2331" spans="5:17">
      <c r="E2331" s="17"/>
      <c r="F2331" s="10"/>
      <c r="G2331" s="10"/>
      <c r="H2331" s="17"/>
      <c r="I2331" s="343"/>
      <c r="J2331" s="17"/>
      <c r="K2331" s="10"/>
      <c r="L2331" s="847"/>
      <c r="M2331" s="852"/>
      <c r="N2331" s="143"/>
      <c r="O2331" s="853"/>
      <c r="P2331" s="133"/>
      <c r="Q2331" s="854"/>
    </row>
    <row r="2332" spans="5:17">
      <c r="E2332" s="17"/>
      <c r="F2332" s="10"/>
      <c r="G2332" s="10"/>
      <c r="H2332" s="17"/>
      <c r="I2332" s="343"/>
      <c r="J2332" s="17"/>
      <c r="K2332" s="10"/>
      <c r="L2332" s="847"/>
      <c r="M2332" s="852"/>
      <c r="N2332" s="143"/>
      <c r="O2332" s="853"/>
      <c r="P2332" s="133"/>
      <c r="Q2332" s="854"/>
    </row>
    <row r="2333" spans="5:17">
      <c r="E2333" s="17"/>
      <c r="F2333" s="10"/>
      <c r="G2333" s="10"/>
      <c r="H2333" s="17"/>
      <c r="I2333" s="343"/>
      <c r="J2333" s="17"/>
      <c r="K2333" s="10"/>
      <c r="L2333" s="847"/>
      <c r="M2333" s="852"/>
      <c r="N2333" s="143"/>
      <c r="O2333" s="853"/>
      <c r="P2333" s="133"/>
      <c r="Q2333" s="854"/>
    </row>
    <row r="2334" spans="5:17" ht="24" thickBot="1">
      <c r="E2334" s="17"/>
      <c r="F2334" s="10"/>
      <c r="G2334" s="10"/>
      <c r="H2334" s="17"/>
      <c r="I2334" s="343"/>
      <c r="J2334" s="17"/>
      <c r="K2334" s="10"/>
      <c r="L2334" s="847"/>
      <c r="M2334" s="856"/>
      <c r="N2334" s="857"/>
      <c r="O2334" s="858"/>
      <c r="P2334" s="859"/>
      <c r="Q2334" s="860"/>
    </row>
    <row r="2335" spans="5:17">
      <c r="E2335" s="17"/>
      <c r="F2335" s="10"/>
      <c r="G2335" s="10"/>
      <c r="H2335" s="17"/>
      <c r="I2335" s="343"/>
      <c r="J2335" s="17"/>
      <c r="K2335" s="10"/>
      <c r="L2335" s="10"/>
    </row>
    <row r="2336" spans="5:17">
      <c r="E2336" s="17"/>
      <c r="F2336" s="10"/>
      <c r="G2336" s="10"/>
      <c r="H2336" s="17"/>
      <c r="I2336" s="343"/>
      <c r="J2336" s="17"/>
      <c r="K2336" s="10"/>
      <c r="L2336" s="10"/>
    </row>
    <row r="2337" spans="5:12">
      <c r="E2337" s="17"/>
      <c r="F2337" s="10"/>
      <c r="G2337" s="10"/>
      <c r="H2337" s="17"/>
      <c r="I2337" s="343"/>
      <c r="J2337" s="17"/>
      <c r="K2337" s="10"/>
      <c r="L2337" s="10"/>
    </row>
    <row r="2338" spans="5:12">
      <c r="E2338" s="17"/>
      <c r="F2338" s="10"/>
      <c r="G2338" s="10"/>
      <c r="H2338" s="17"/>
      <c r="I2338" s="343"/>
      <c r="J2338" s="17"/>
      <c r="K2338" s="10"/>
      <c r="L2338" s="10"/>
    </row>
    <row r="2339" spans="5:12">
      <c r="E2339" s="17"/>
      <c r="F2339" s="10"/>
      <c r="G2339" s="10"/>
      <c r="H2339" s="17"/>
      <c r="I2339" s="343"/>
      <c r="J2339" s="17"/>
      <c r="K2339" s="10"/>
      <c r="L2339" s="10"/>
    </row>
    <row r="2340" spans="5:12">
      <c r="E2340" s="17"/>
      <c r="F2340" s="10"/>
      <c r="G2340" s="10"/>
      <c r="H2340" s="17"/>
      <c r="I2340" s="343"/>
      <c r="J2340" s="17"/>
      <c r="K2340" s="10"/>
      <c r="L2340" s="10"/>
    </row>
    <row r="2341" spans="5:12">
      <c r="E2341" s="17"/>
      <c r="F2341" s="10"/>
      <c r="G2341" s="10"/>
      <c r="H2341" s="17"/>
      <c r="I2341" s="343"/>
      <c r="J2341" s="17"/>
      <c r="K2341" s="10"/>
      <c r="L2341" s="10"/>
    </row>
    <row r="2342" spans="5:12">
      <c r="E2342" s="17"/>
      <c r="F2342" s="10"/>
      <c r="G2342" s="10"/>
      <c r="H2342" s="17"/>
      <c r="I2342" s="343"/>
      <c r="J2342" s="17"/>
      <c r="K2342" s="10"/>
      <c r="L2342" s="10"/>
    </row>
    <row r="2343" spans="5:12">
      <c r="E2343" s="17"/>
      <c r="F2343" s="10"/>
      <c r="G2343" s="10"/>
      <c r="H2343" s="17"/>
      <c r="I2343" s="343"/>
      <c r="J2343" s="17"/>
      <c r="K2343" s="10"/>
      <c r="L2343" s="10"/>
    </row>
    <row r="2344" spans="5:12">
      <c r="E2344" s="17"/>
      <c r="F2344" s="10"/>
      <c r="G2344" s="10"/>
      <c r="H2344" s="17"/>
      <c r="I2344" s="343"/>
      <c r="J2344" s="17"/>
      <c r="K2344" s="10"/>
      <c r="L2344" s="10"/>
    </row>
    <row r="2345" spans="5:12">
      <c r="E2345" s="17"/>
      <c r="F2345" s="10"/>
      <c r="G2345" s="10"/>
      <c r="H2345" s="17"/>
      <c r="I2345" s="343"/>
      <c r="J2345" s="17"/>
      <c r="K2345" s="10"/>
      <c r="L2345" s="10"/>
    </row>
    <row r="2346" spans="5:12">
      <c r="E2346" s="17"/>
      <c r="F2346" s="10"/>
      <c r="G2346" s="10"/>
      <c r="H2346" s="17"/>
      <c r="I2346" s="343"/>
      <c r="J2346" s="17"/>
      <c r="K2346" s="10"/>
      <c r="L2346" s="10"/>
    </row>
    <row r="2347" spans="5:12">
      <c r="E2347" s="17"/>
      <c r="F2347" s="10"/>
      <c r="G2347" s="10"/>
      <c r="H2347" s="17"/>
      <c r="I2347" s="343"/>
      <c r="J2347" s="17"/>
      <c r="K2347" s="10"/>
      <c r="L2347" s="10"/>
    </row>
    <row r="2348" spans="5:12">
      <c r="E2348" s="17"/>
      <c r="F2348" s="10"/>
      <c r="G2348" s="10"/>
      <c r="H2348" s="17"/>
      <c r="I2348" s="343"/>
      <c r="J2348" s="17"/>
      <c r="K2348" s="10"/>
      <c r="L2348" s="10"/>
    </row>
    <row r="2349" spans="5:12">
      <c r="E2349" s="17"/>
      <c r="F2349" s="10"/>
      <c r="G2349" s="10"/>
      <c r="H2349" s="17"/>
      <c r="I2349" s="343"/>
      <c r="J2349" s="17"/>
      <c r="K2349" s="10"/>
      <c r="L2349" s="10"/>
    </row>
    <row r="2350" spans="5:12">
      <c r="E2350" s="17"/>
      <c r="F2350" s="10"/>
      <c r="G2350" s="10"/>
      <c r="H2350" s="17"/>
      <c r="I2350" s="343"/>
      <c r="J2350" s="17"/>
      <c r="K2350" s="10"/>
      <c r="L2350" s="10"/>
    </row>
    <row r="2351" spans="5:12">
      <c r="E2351" s="17"/>
      <c r="F2351" s="10"/>
      <c r="G2351" s="10"/>
      <c r="H2351" s="17"/>
      <c r="I2351" s="343"/>
      <c r="J2351" s="17"/>
      <c r="K2351" s="10"/>
      <c r="L2351" s="10"/>
    </row>
    <row r="2352" spans="5:12">
      <c r="E2352" s="17"/>
      <c r="F2352" s="10"/>
      <c r="G2352" s="10"/>
      <c r="H2352" s="17"/>
      <c r="I2352" s="343"/>
      <c r="J2352" s="17"/>
      <c r="K2352" s="10"/>
      <c r="L2352" s="10"/>
    </row>
    <row r="2353" spans="5:12">
      <c r="E2353" s="17"/>
      <c r="F2353" s="10"/>
      <c r="G2353" s="10"/>
      <c r="H2353" s="17"/>
      <c r="I2353" s="343"/>
      <c r="J2353" s="17"/>
      <c r="K2353" s="10"/>
      <c r="L2353" s="10"/>
    </row>
    <row r="2354" spans="5:12">
      <c r="E2354" s="17"/>
      <c r="F2354" s="10"/>
      <c r="G2354" s="10"/>
      <c r="H2354" s="17"/>
      <c r="I2354" s="343"/>
      <c r="J2354" s="17"/>
      <c r="K2354" s="10"/>
      <c r="L2354" s="10"/>
    </row>
    <row r="2355" spans="5:12">
      <c r="E2355" s="17"/>
      <c r="F2355" s="10"/>
      <c r="G2355" s="10"/>
      <c r="H2355" s="17"/>
      <c r="I2355" s="343"/>
      <c r="J2355" s="17"/>
      <c r="K2355" s="10"/>
      <c r="L2355" s="10"/>
    </row>
    <row r="2356" spans="5:12">
      <c r="E2356" s="17"/>
      <c r="F2356" s="10"/>
      <c r="G2356" s="10"/>
      <c r="H2356" s="17"/>
      <c r="I2356" s="343"/>
      <c r="J2356" s="17"/>
      <c r="K2356" s="10"/>
      <c r="L2356" s="10"/>
    </row>
    <row r="2357" spans="5:12">
      <c r="E2357" s="17"/>
      <c r="F2357" s="10"/>
      <c r="G2357" s="10"/>
      <c r="H2357" s="17"/>
      <c r="I2357" s="343"/>
      <c r="J2357" s="17"/>
      <c r="K2357" s="10"/>
      <c r="L2357" s="10"/>
    </row>
    <row r="2358" spans="5:12">
      <c r="E2358" s="17"/>
      <c r="F2358" s="10"/>
      <c r="G2358" s="10"/>
      <c r="H2358" s="17"/>
      <c r="I2358" s="343"/>
      <c r="J2358" s="17"/>
      <c r="K2358" s="10"/>
      <c r="L2358" s="10"/>
    </row>
    <row r="2359" spans="5:12">
      <c r="E2359" s="17"/>
      <c r="F2359" s="10"/>
      <c r="G2359" s="10"/>
      <c r="H2359" s="17"/>
      <c r="I2359" s="343"/>
      <c r="J2359" s="17"/>
      <c r="K2359" s="10"/>
      <c r="L2359" s="10"/>
    </row>
    <row r="2360" spans="5:12">
      <c r="E2360" s="17"/>
      <c r="F2360" s="10"/>
      <c r="G2360" s="10"/>
      <c r="H2360" s="17"/>
      <c r="I2360" s="343"/>
      <c r="J2360" s="17"/>
      <c r="K2360" s="10"/>
      <c r="L2360" s="10"/>
    </row>
    <row r="2361" spans="5:12">
      <c r="E2361" s="17"/>
      <c r="F2361" s="10"/>
      <c r="G2361" s="10"/>
      <c r="H2361" s="17"/>
      <c r="I2361" s="343"/>
      <c r="J2361" s="17"/>
      <c r="K2361" s="10"/>
      <c r="L2361" s="10"/>
    </row>
    <row r="2362" spans="5:12">
      <c r="E2362" s="17"/>
      <c r="F2362" s="10"/>
      <c r="G2362" s="10"/>
      <c r="H2362" s="17"/>
      <c r="I2362" s="343"/>
      <c r="J2362" s="17"/>
      <c r="K2362" s="10"/>
      <c r="L2362" s="10"/>
    </row>
    <row r="2363" spans="5:12">
      <c r="E2363" s="17"/>
      <c r="F2363" s="10"/>
      <c r="G2363" s="10"/>
      <c r="H2363" s="17"/>
      <c r="I2363" s="343"/>
      <c r="J2363" s="17"/>
      <c r="K2363" s="10"/>
      <c r="L2363" s="10"/>
    </row>
    <row r="2364" spans="5:12">
      <c r="E2364" s="17"/>
      <c r="F2364" s="10"/>
      <c r="G2364" s="10"/>
      <c r="H2364" s="17"/>
      <c r="I2364" s="343"/>
      <c r="J2364" s="17"/>
      <c r="K2364" s="10"/>
      <c r="L2364" s="10"/>
    </row>
    <row r="2365" spans="5:12">
      <c r="E2365" s="17"/>
      <c r="F2365" s="10"/>
      <c r="G2365" s="10"/>
      <c r="H2365" s="17"/>
      <c r="I2365" s="343"/>
      <c r="J2365" s="17"/>
      <c r="K2365" s="10"/>
      <c r="L2365" s="10"/>
    </row>
    <row r="2366" spans="5:12">
      <c r="E2366" s="17"/>
      <c r="F2366" s="10"/>
      <c r="G2366" s="10"/>
      <c r="H2366" s="17"/>
      <c r="I2366" s="343"/>
      <c r="J2366" s="17"/>
      <c r="K2366" s="10"/>
      <c r="L2366" s="10"/>
    </row>
    <row r="2367" spans="5:12">
      <c r="E2367" s="17"/>
      <c r="F2367" s="10"/>
      <c r="G2367" s="10"/>
      <c r="H2367" s="17"/>
      <c r="I2367" s="343"/>
      <c r="J2367" s="17"/>
      <c r="K2367" s="10"/>
      <c r="L2367" s="10"/>
    </row>
    <row r="2368" spans="5:12">
      <c r="E2368" s="17"/>
      <c r="F2368" s="10"/>
      <c r="G2368" s="10"/>
      <c r="H2368" s="17"/>
      <c r="I2368" s="343"/>
      <c r="J2368" s="17"/>
      <c r="K2368" s="10"/>
      <c r="L2368" s="10"/>
    </row>
    <row r="2369" spans="5:12">
      <c r="E2369" s="17"/>
      <c r="F2369" s="10"/>
      <c r="G2369" s="10"/>
      <c r="H2369" s="17"/>
      <c r="I2369" s="343"/>
      <c r="J2369" s="17"/>
      <c r="K2369" s="10"/>
      <c r="L2369" s="10"/>
    </row>
    <row r="2370" spans="5:12">
      <c r="E2370" s="17"/>
      <c r="F2370" s="10"/>
      <c r="G2370" s="10"/>
      <c r="H2370" s="17"/>
      <c r="I2370" s="343"/>
      <c r="J2370" s="17"/>
      <c r="K2370" s="10"/>
      <c r="L2370" s="10"/>
    </row>
    <row r="2371" spans="5:12">
      <c r="E2371" s="17"/>
      <c r="F2371" s="10"/>
      <c r="G2371" s="10"/>
      <c r="H2371" s="17"/>
      <c r="I2371" s="343"/>
      <c r="J2371" s="17"/>
      <c r="K2371" s="10"/>
      <c r="L2371" s="10"/>
    </row>
    <row r="2372" spans="5:12">
      <c r="E2372" s="17"/>
      <c r="F2372" s="10"/>
      <c r="G2372" s="10"/>
      <c r="H2372" s="17"/>
      <c r="I2372" s="343"/>
      <c r="J2372" s="17"/>
      <c r="K2372" s="10"/>
      <c r="L2372" s="10"/>
    </row>
    <row r="2373" spans="5:12">
      <c r="E2373" s="17"/>
      <c r="F2373" s="10"/>
      <c r="G2373" s="10"/>
      <c r="H2373" s="17"/>
      <c r="I2373" s="343"/>
      <c r="J2373" s="17"/>
      <c r="K2373" s="10"/>
      <c r="L2373" s="10"/>
    </row>
    <row r="2374" spans="5:12">
      <c r="E2374" s="17"/>
      <c r="F2374" s="10"/>
      <c r="G2374" s="10"/>
      <c r="H2374" s="17"/>
      <c r="I2374" s="343"/>
      <c r="J2374" s="17"/>
      <c r="K2374" s="10"/>
      <c r="L2374" s="10"/>
    </row>
    <row r="2375" spans="5:12">
      <c r="E2375" s="17"/>
      <c r="F2375" s="10"/>
      <c r="G2375" s="10"/>
      <c r="H2375" s="17"/>
      <c r="I2375" s="343"/>
      <c r="J2375" s="17"/>
      <c r="K2375" s="10"/>
      <c r="L2375" s="10"/>
    </row>
    <row r="2376" spans="5:12">
      <c r="E2376" s="17"/>
      <c r="F2376" s="10"/>
      <c r="G2376" s="10"/>
      <c r="H2376" s="17"/>
      <c r="I2376" s="343"/>
      <c r="J2376" s="17"/>
      <c r="K2376" s="10"/>
      <c r="L2376" s="10"/>
    </row>
    <row r="2377" spans="5:12">
      <c r="E2377" s="17"/>
      <c r="F2377" s="10"/>
      <c r="G2377" s="10"/>
      <c r="H2377" s="17"/>
      <c r="I2377" s="343"/>
      <c r="J2377" s="17"/>
      <c r="K2377" s="10"/>
      <c r="L2377" s="10"/>
    </row>
    <row r="2378" spans="5:12">
      <c r="E2378" s="17"/>
      <c r="F2378" s="10"/>
      <c r="G2378" s="10"/>
      <c r="H2378" s="17"/>
      <c r="I2378" s="343"/>
      <c r="J2378" s="17"/>
      <c r="K2378" s="10"/>
      <c r="L2378" s="10"/>
    </row>
    <row r="2379" spans="5:12">
      <c r="E2379" s="17"/>
      <c r="F2379" s="10"/>
      <c r="G2379" s="10"/>
      <c r="H2379" s="17"/>
      <c r="I2379" s="343"/>
      <c r="J2379" s="17"/>
      <c r="K2379" s="10"/>
      <c r="L2379" s="10"/>
    </row>
    <row r="2380" spans="5:12">
      <c r="E2380" s="17"/>
      <c r="F2380" s="10"/>
      <c r="G2380" s="10"/>
      <c r="H2380" s="17"/>
      <c r="I2380" s="343"/>
      <c r="J2380" s="17"/>
      <c r="K2380" s="10"/>
      <c r="L2380" s="10"/>
    </row>
    <row r="2381" spans="5:12">
      <c r="E2381" s="17"/>
      <c r="F2381" s="10"/>
      <c r="G2381" s="10"/>
      <c r="H2381" s="17"/>
      <c r="I2381" s="343"/>
      <c r="J2381" s="17"/>
      <c r="K2381" s="10"/>
      <c r="L2381" s="10"/>
    </row>
    <row r="2382" spans="5:12">
      <c r="E2382" s="17"/>
      <c r="F2382" s="10"/>
      <c r="G2382" s="10"/>
      <c r="H2382" s="17"/>
      <c r="I2382" s="343"/>
      <c r="J2382" s="17"/>
      <c r="K2382" s="10"/>
      <c r="L2382" s="10"/>
    </row>
    <row r="2383" spans="5:12">
      <c r="E2383" s="17"/>
      <c r="F2383" s="10"/>
      <c r="G2383" s="10"/>
      <c r="H2383" s="17"/>
      <c r="I2383" s="343"/>
      <c r="J2383" s="17"/>
      <c r="K2383" s="10"/>
      <c r="L2383" s="10"/>
    </row>
    <row r="2384" spans="5:12">
      <c r="E2384" s="17"/>
      <c r="F2384" s="10"/>
      <c r="G2384" s="10"/>
      <c r="H2384" s="17"/>
      <c r="I2384" s="343"/>
      <c r="J2384" s="17"/>
      <c r="K2384" s="10"/>
      <c r="L2384" s="10"/>
    </row>
    <row r="2385" spans="5:12">
      <c r="E2385" s="17"/>
      <c r="F2385" s="10"/>
      <c r="G2385" s="10"/>
      <c r="H2385" s="17"/>
      <c r="I2385" s="343"/>
      <c r="J2385" s="17"/>
      <c r="K2385" s="10"/>
      <c r="L2385" s="10"/>
    </row>
    <row r="2386" spans="5:12">
      <c r="E2386" s="17"/>
      <c r="F2386" s="10"/>
      <c r="G2386" s="10"/>
      <c r="H2386" s="17"/>
      <c r="I2386" s="343"/>
      <c r="J2386" s="17"/>
      <c r="K2386" s="10"/>
      <c r="L2386" s="10"/>
    </row>
    <row r="2387" spans="5:12">
      <c r="E2387" s="17"/>
      <c r="F2387" s="10"/>
      <c r="G2387" s="10"/>
      <c r="H2387" s="17"/>
      <c r="I2387" s="343"/>
      <c r="J2387" s="17"/>
      <c r="K2387" s="10"/>
      <c r="L2387" s="10"/>
    </row>
    <row r="2388" spans="5:12">
      <c r="E2388" s="17"/>
      <c r="F2388" s="10"/>
      <c r="G2388" s="10"/>
      <c r="H2388" s="17"/>
      <c r="I2388" s="343"/>
      <c r="J2388" s="17"/>
      <c r="K2388" s="10"/>
      <c r="L2388" s="10"/>
    </row>
    <row r="2389" spans="5:12">
      <c r="E2389" s="17"/>
      <c r="F2389" s="10"/>
      <c r="G2389" s="10"/>
      <c r="H2389" s="17"/>
      <c r="I2389" s="343"/>
      <c r="J2389" s="17"/>
      <c r="K2389" s="10"/>
      <c r="L2389" s="10"/>
    </row>
    <row r="2390" spans="5:12">
      <c r="E2390" s="17"/>
      <c r="F2390" s="10"/>
      <c r="G2390" s="10"/>
      <c r="H2390" s="17"/>
      <c r="I2390" s="343"/>
      <c r="J2390" s="17"/>
      <c r="K2390" s="10"/>
      <c r="L2390" s="10"/>
    </row>
    <row r="2391" spans="5:12">
      <c r="E2391" s="17"/>
      <c r="F2391" s="10"/>
      <c r="G2391" s="10"/>
      <c r="H2391" s="17"/>
      <c r="I2391" s="343"/>
      <c r="J2391" s="17"/>
      <c r="K2391" s="10"/>
      <c r="L2391" s="10"/>
    </row>
    <row r="2392" spans="5:12">
      <c r="E2392" s="17"/>
      <c r="F2392" s="10"/>
      <c r="G2392" s="10"/>
      <c r="H2392" s="17"/>
      <c r="I2392" s="343"/>
      <c r="J2392" s="17"/>
      <c r="K2392" s="10"/>
      <c r="L2392" s="10"/>
    </row>
    <row r="2393" spans="5:12">
      <c r="E2393" s="17"/>
      <c r="F2393" s="10"/>
      <c r="G2393" s="10"/>
      <c r="H2393" s="17"/>
      <c r="I2393" s="343"/>
      <c r="J2393" s="17"/>
      <c r="K2393" s="10"/>
      <c r="L2393" s="10"/>
    </row>
    <row r="2394" spans="5:12">
      <c r="E2394" s="17"/>
      <c r="F2394" s="10"/>
      <c r="G2394" s="10"/>
      <c r="H2394" s="17"/>
      <c r="I2394" s="343"/>
      <c r="J2394" s="17"/>
      <c r="K2394" s="10"/>
      <c r="L2394" s="10"/>
    </row>
    <row r="2395" spans="5:12">
      <c r="E2395" s="17"/>
      <c r="F2395" s="10"/>
      <c r="G2395" s="10"/>
      <c r="H2395" s="17"/>
      <c r="I2395" s="343"/>
      <c r="J2395" s="17"/>
      <c r="K2395" s="10"/>
      <c r="L2395" s="10"/>
    </row>
    <row r="2396" spans="5:12">
      <c r="E2396" s="17"/>
      <c r="F2396" s="10"/>
      <c r="G2396" s="10"/>
      <c r="H2396" s="17"/>
      <c r="I2396" s="343"/>
      <c r="J2396" s="17"/>
      <c r="K2396" s="10"/>
      <c r="L2396" s="10"/>
    </row>
    <row r="2397" spans="5:12">
      <c r="E2397" s="17"/>
      <c r="F2397" s="10"/>
      <c r="G2397" s="10"/>
      <c r="H2397" s="17"/>
      <c r="I2397" s="343"/>
      <c r="J2397" s="17"/>
      <c r="K2397" s="10"/>
      <c r="L2397" s="10"/>
    </row>
    <row r="2398" spans="5:12">
      <c r="E2398" s="17"/>
      <c r="F2398" s="10"/>
      <c r="G2398" s="10"/>
      <c r="H2398" s="17"/>
      <c r="I2398" s="343"/>
      <c r="J2398" s="17"/>
      <c r="K2398" s="10"/>
      <c r="L2398" s="10"/>
    </row>
    <row r="2399" spans="5:12">
      <c r="E2399" s="17"/>
      <c r="F2399" s="10"/>
      <c r="G2399" s="10"/>
      <c r="H2399" s="17"/>
      <c r="I2399" s="343"/>
      <c r="J2399" s="17"/>
      <c r="K2399" s="10"/>
      <c r="L2399" s="10"/>
    </row>
    <row r="2400" spans="5:12">
      <c r="E2400" s="17"/>
      <c r="F2400" s="10"/>
      <c r="G2400" s="10"/>
      <c r="H2400" s="17"/>
      <c r="I2400" s="343"/>
      <c r="J2400" s="17"/>
      <c r="K2400" s="10"/>
      <c r="L2400" s="10"/>
    </row>
    <row r="2401" spans="5:12">
      <c r="E2401" s="17"/>
      <c r="F2401" s="10"/>
      <c r="G2401" s="10"/>
      <c r="H2401" s="17"/>
      <c r="I2401" s="343"/>
      <c r="J2401" s="17"/>
      <c r="K2401" s="10"/>
      <c r="L2401" s="10"/>
    </row>
    <row r="2402" spans="5:12">
      <c r="E2402" s="17"/>
      <c r="F2402" s="10"/>
      <c r="G2402" s="10"/>
      <c r="H2402" s="17"/>
      <c r="I2402" s="343"/>
      <c r="J2402" s="17"/>
      <c r="K2402" s="10"/>
      <c r="L2402" s="10"/>
    </row>
    <row r="2403" spans="5:12">
      <c r="E2403" s="17"/>
      <c r="F2403" s="10"/>
      <c r="G2403" s="10"/>
      <c r="H2403" s="17"/>
      <c r="I2403" s="343"/>
      <c r="J2403" s="17"/>
      <c r="K2403" s="10"/>
      <c r="L2403" s="10"/>
    </row>
    <row r="2404" spans="5:12">
      <c r="E2404" s="17"/>
      <c r="F2404" s="10"/>
      <c r="G2404" s="10"/>
      <c r="H2404" s="17"/>
      <c r="I2404" s="343"/>
      <c r="J2404" s="17"/>
      <c r="K2404" s="10"/>
      <c r="L2404" s="10"/>
    </row>
    <row r="2405" spans="5:12">
      <c r="E2405" s="17"/>
      <c r="F2405" s="10"/>
      <c r="G2405" s="10"/>
      <c r="H2405" s="17"/>
      <c r="I2405" s="343"/>
      <c r="J2405" s="17"/>
      <c r="K2405" s="10"/>
      <c r="L2405" s="10"/>
    </row>
    <row r="2406" spans="5:12">
      <c r="E2406" s="17"/>
      <c r="F2406" s="10"/>
      <c r="G2406" s="10"/>
      <c r="H2406" s="17"/>
      <c r="I2406" s="343"/>
      <c r="J2406" s="17"/>
      <c r="K2406" s="10"/>
      <c r="L2406" s="10"/>
    </row>
    <row r="2407" spans="5:12">
      <c r="E2407" s="17"/>
      <c r="F2407" s="10"/>
      <c r="G2407" s="10"/>
      <c r="H2407" s="17"/>
      <c r="I2407" s="343"/>
      <c r="J2407" s="17"/>
      <c r="K2407" s="10"/>
      <c r="L2407" s="10"/>
    </row>
    <row r="2408" spans="5:12">
      <c r="E2408" s="17"/>
      <c r="F2408" s="10"/>
      <c r="G2408" s="10"/>
      <c r="H2408" s="17"/>
      <c r="I2408" s="343"/>
      <c r="J2408" s="17"/>
      <c r="K2408" s="10"/>
      <c r="L2408" s="10"/>
    </row>
    <row r="2409" spans="5:12">
      <c r="E2409" s="17"/>
      <c r="F2409" s="10"/>
      <c r="G2409" s="10"/>
      <c r="H2409" s="17"/>
      <c r="I2409" s="343"/>
      <c r="J2409" s="17"/>
      <c r="K2409" s="10"/>
      <c r="L2409" s="10"/>
    </row>
    <row r="2410" spans="5:12">
      <c r="E2410" s="17"/>
      <c r="F2410" s="10"/>
      <c r="G2410" s="10"/>
      <c r="H2410" s="17"/>
      <c r="I2410" s="343"/>
      <c r="J2410" s="17"/>
      <c r="K2410" s="10"/>
      <c r="L2410" s="10"/>
    </row>
    <row r="2411" spans="5:12">
      <c r="E2411" s="17"/>
      <c r="F2411" s="10"/>
      <c r="G2411" s="10"/>
      <c r="H2411" s="17"/>
      <c r="I2411" s="343"/>
      <c r="J2411" s="17"/>
      <c r="K2411" s="10"/>
      <c r="L2411" s="10"/>
    </row>
    <row r="2412" spans="5:12">
      <c r="E2412" s="17"/>
      <c r="F2412" s="10"/>
      <c r="G2412" s="10"/>
      <c r="H2412" s="17"/>
      <c r="I2412" s="343"/>
      <c r="J2412" s="17"/>
      <c r="K2412" s="10"/>
      <c r="L2412" s="10"/>
    </row>
    <row r="2413" spans="5:12">
      <c r="E2413" s="17"/>
      <c r="F2413" s="10"/>
      <c r="G2413" s="10"/>
      <c r="H2413" s="17"/>
      <c r="I2413" s="343"/>
      <c r="J2413" s="17"/>
      <c r="K2413" s="10"/>
      <c r="L2413" s="10"/>
    </row>
    <row r="2414" spans="5:12">
      <c r="E2414" s="17"/>
      <c r="F2414" s="10"/>
      <c r="G2414" s="10"/>
      <c r="H2414" s="17"/>
      <c r="I2414" s="343"/>
      <c r="J2414" s="17"/>
      <c r="K2414" s="10"/>
      <c r="L2414" s="10"/>
    </row>
    <row r="2415" spans="5:12">
      <c r="E2415" s="17"/>
      <c r="F2415" s="10"/>
      <c r="G2415" s="10"/>
      <c r="H2415" s="17"/>
      <c r="I2415" s="343"/>
      <c r="J2415" s="17"/>
      <c r="K2415" s="10"/>
      <c r="L2415" s="10"/>
    </row>
    <row r="2416" spans="5:12">
      <c r="E2416" s="17"/>
      <c r="F2416" s="10"/>
      <c r="G2416" s="10"/>
      <c r="H2416" s="17"/>
      <c r="I2416" s="343"/>
      <c r="J2416" s="17"/>
      <c r="K2416" s="10"/>
      <c r="L2416" s="10"/>
    </row>
    <row r="2417" spans="5:12">
      <c r="E2417" s="17"/>
      <c r="F2417" s="10"/>
      <c r="G2417" s="10"/>
      <c r="H2417" s="17"/>
      <c r="I2417" s="343"/>
      <c r="J2417" s="17"/>
      <c r="K2417" s="10"/>
      <c r="L2417" s="10"/>
    </row>
    <row r="2418" spans="5:12">
      <c r="E2418" s="17"/>
      <c r="F2418" s="10"/>
      <c r="G2418" s="10"/>
      <c r="H2418" s="17"/>
      <c r="I2418" s="343"/>
      <c r="J2418" s="17"/>
      <c r="K2418" s="10"/>
      <c r="L2418" s="10"/>
    </row>
    <row r="2419" spans="5:12">
      <c r="E2419" s="17"/>
      <c r="F2419" s="10"/>
      <c r="G2419" s="10"/>
      <c r="H2419" s="17"/>
      <c r="I2419" s="343"/>
      <c r="J2419" s="17"/>
      <c r="K2419" s="10"/>
      <c r="L2419" s="10"/>
    </row>
    <row r="2420" spans="5:12">
      <c r="E2420" s="17"/>
      <c r="F2420" s="10"/>
      <c r="G2420" s="10"/>
      <c r="H2420" s="17"/>
      <c r="I2420" s="343"/>
      <c r="J2420" s="17"/>
      <c r="K2420" s="10"/>
      <c r="L2420" s="10"/>
    </row>
    <row r="2421" spans="5:12">
      <c r="E2421" s="17"/>
      <c r="F2421" s="10"/>
      <c r="G2421" s="10"/>
      <c r="H2421" s="17"/>
      <c r="I2421" s="343"/>
      <c r="J2421" s="17"/>
      <c r="K2421" s="10"/>
      <c r="L2421" s="10"/>
    </row>
    <row r="2422" spans="5:12">
      <c r="E2422" s="17"/>
      <c r="F2422" s="10"/>
      <c r="G2422" s="10"/>
      <c r="H2422" s="17"/>
      <c r="I2422" s="343"/>
      <c r="J2422" s="17"/>
      <c r="K2422" s="10"/>
      <c r="L2422" s="10"/>
    </row>
    <row r="2423" spans="5:12">
      <c r="E2423" s="17"/>
      <c r="F2423" s="10"/>
      <c r="G2423" s="10"/>
      <c r="H2423" s="17"/>
      <c r="I2423" s="343"/>
      <c r="J2423" s="17"/>
      <c r="K2423" s="10"/>
      <c r="L2423" s="10"/>
    </row>
    <row r="2424" spans="5:12">
      <c r="E2424" s="17"/>
      <c r="F2424" s="10"/>
      <c r="G2424" s="10"/>
      <c r="H2424" s="17"/>
      <c r="I2424" s="343"/>
      <c r="J2424" s="17"/>
      <c r="K2424" s="10"/>
      <c r="L2424" s="10"/>
    </row>
    <row r="2425" spans="5:12">
      <c r="E2425" s="17"/>
      <c r="F2425" s="10"/>
      <c r="G2425" s="10"/>
      <c r="H2425" s="17"/>
      <c r="I2425" s="343"/>
      <c r="J2425" s="17"/>
      <c r="K2425" s="10"/>
      <c r="L2425" s="10"/>
    </row>
    <row r="2426" spans="5:12">
      <c r="E2426" s="17"/>
      <c r="F2426" s="10"/>
      <c r="G2426" s="10"/>
      <c r="H2426" s="17"/>
      <c r="I2426" s="343"/>
      <c r="J2426" s="17"/>
      <c r="K2426" s="10"/>
      <c r="L2426" s="10"/>
    </row>
    <row r="2427" spans="5:12">
      <c r="E2427" s="17"/>
      <c r="F2427" s="10"/>
      <c r="G2427" s="10"/>
      <c r="H2427" s="17"/>
      <c r="I2427" s="343"/>
      <c r="J2427" s="17"/>
      <c r="K2427" s="10"/>
      <c r="L2427" s="10"/>
    </row>
    <row r="2428" spans="5:12">
      <c r="E2428" s="17"/>
      <c r="F2428" s="10"/>
      <c r="G2428" s="10"/>
      <c r="H2428" s="17"/>
      <c r="I2428" s="343"/>
      <c r="J2428" s="17"/>
      <c r="K2428" s="10"/>
      <c r="L2428" s="10"/>
    </row>
    <row r="2429" spans="5:12">
      <c r="E2429" s="17"/>
      <c r="F2429" s="10"/>
      <c r="G2429" s="10"/>
      <c r="H2429" s="17"/>
      <c r="I2429" s="343"/>
      <c r="J2429" s="17"/>
      <c r="K2429" s="10"/>
      <c r="L2429" s="10"/>
    </row>
    <row r="2430" spans="5:12">
      <c r="E2430" s="17"/>
      <c r="F2430" s="10"/>
      <c r="G2430" s="10"/>
      <c r="H2430" s="17"/>
      <c r="I2430" s="343"/>
      <c r="J2430" s="17"/>
      <c r="K2430" s="10"/>
      <c r="L2430" s="10"/>
    </row>
    <row r="2431" spans="5:12">
      <c r="E2431" s="17"/>
      <c r="F2431" s="10"/>
      <c r="G2431" s="10"/>
      <c r="H2431" s="17"/>
      <c r="I2431" s="343"/>
      <c r="J2431" s="17"/>
      <c r="K2431" s="10"/>
      <c r="L2431" s="10"/>
    </row>
    <row r="2432" spans="5:12">
      <c r="E2432" s="17"/>
      <c r="F2432" s="10"/>
      <c r="G2432" s="10"/>
      <c r="H2432" s="17"/>
      <c r="I2432" s="343"/>
      <c r="J2432" s="17"/>
      <c r="K2432" s="10"/>
      <c r="L2432" s="10"/>
    </row>
    <row r="2433" spans="5:12">
      <c r="E2433" s="17"/>
      <c r="F2433" s="10"/>
      <c r="G2433" s="10"/>
      <c r="H2433" s="17"/>
      <c r="I2433" s="343"/>
      <c r="J2433" s="17"/>
      <c r="K2433" s="10"/>
      <c r="L2433" s="10"/>
    </row>
    <row r="2434" spans="5:12">
      <c r="E2434" s="17"/>
      <c r="F2434" s="10"/>
      <c r="G2434" s="10"/>
      <c r="H2434" s="17"/>
      <c r="I2434" s="343"/>
      <c r="J2434" s="17"/>
      <c r="K2434" s="10"/>
      <c r="L2434" s="10"/>
    </row>
    <row r="2435" spans="5:12">
      <c r="E2435" s="17"/>
      <c r="F2435" s="10"/>
      <c r="G2435" s="10"/>
      <c r="H2435" s="17"/>
      <c r="I2435" s="343"/>
      <c r="J2435" s="17"/>
      <c r="K2435" s="10"/>
      <c r="L2435" s="10"/>
    </row>
    <row r="2436" spans="5:12">
      <c r="E2436" s="17"/>
      <c r="F2436" s="10"/>
      <c r="G2436" s="10"/>
      <c r="H2436" s="17"/>
      <c r="I2436" s="343"/>
      <c r="J2436" s="17"/>
      <c r="K2436" s="10"/>
      <c r="L2436" s="10"/>
    </row>
    <row r="2437" spans="5:12">
      <c r="E2437" s="17"/>
      <c r="F2437" s="10"/>
      <c r="G2437" s="10"/>
      <c r="H2437" s="17"/>
      <c r="I2437" s="343"/>
      <c r="J2437" s="17"/>
      <c r="K2437" s="10"/>
      <c r="L2437" s="10"/>
    </row>
    <row r="2438" spans="5:12">
      <c r="E2438" s="17"/>
      <c r="F2438" s="10"/>
      <c r="G2438" s="10"/>
      <c r="H2438" s="17"/>
      <c r="I2438" s="343"/>
      <c r="J2438" s="17"/>
      <c r="K2438" s="10"/>
      <c r="L2438" s="10"/>
    </row>
    <row r="2439" spans="5:12">
      <c r="E2439" s="17"/>
      <c r="F2439" s="10"/>
      <c r="G2439" s="10"/>
      <c r="H2439" s="17"/>
      <c r="I2439" s="343"/>
      <c r="J2439" s="17"/>
      <c r="K2439" s="10"/>
      <c r="L2439" s="10"/>
    </row>
    <row r="2440" spans="5:12">
      <c r="E2440" s="17"/>
      <c r="F2440" s="10"/>
      <c r="G2440" s="10"/>
      <c r="H2440" s="17"/>
      <c r="I2440" s="343"/>
      <c r="J2440" s="17"/>
      <c r="K2440" s="10"/>
      <c r="L2440" s="10"/>
    </row>
    <row r="2441" spans="5:12">
      <c r="E2441" s="17"/>
      <c r="F2441" s="10"/>
      <c r="G2441" s="10"/>
      <c r="H2441" s="17"/>
      <c r="I2441" s="343"/>
      <c r="J2441" s="17"/>
      <c r="K2441" s="10"/>
      <c r="L2441" s="10"/>
    </row>
    <row r="2442" spans="5:12">
      <c r="E2442" s="17"/>
      <c r="F2442" s="10"/>
      <c r="G2442" s="10"/>
      <c r="H2442" s="17"/>
      <c r="I2442" s="343"/>
      <c r="J2442" s="17"/>
      <c r="K2442" s="10"/>
      <c r="L2442" s="10"/>
    </row>
    <row r="2443" spans="5:12">
      <c r="E2443" s="17"/>
      <c r="F2443" s="10"/>
      <c r="G2443" s="10"/>
      <c r="H2443" s="17"/>
      <c r="I2443" s="343"/>
      <c r="J2443" s="17"/>
      <c r="K2443" s="10"/>
      <c r="L2443" s="10"/>
    </row>
    <row r="2444" spans="5:12">
      <c r="E2444" s="17"/>
      <c r="F2444" s="10"/>
      <c r="G2444" s="10"/>
      <c r="H2444" s="17"/>
      <c r="I2444" s="343"/>
      <c r="J2444" s="17"/>
      <c r="K2444" s="10"/>
      <c r="L2444" s="10"/>
    </row>
    <row r="2445" spans="5:12">
      <c r="E2445" s="17"/>
      <c r="F2445" s="10"/>
      <c r="G2445" s="10"/>
      <c r="H2445" s="17"/>
      <c r="I2445" s="343"/>
      <c r="J2445" s="17"/>
      <c r="K2445" s="10"/>
      <c r="L2445" s="10"/>
    </row>
    <row r="2446" spans="5:12">
      <c r="E2446" s="17"/>
      <c r="F2446" s="10"/>
      <c r="G2446" s="10"/>
      <c r="H2446" s="17"/>
      <c r="I2446" s="343"/>
      <c r="J2446" s="17"/>
      <c r="K2446" s="10"/>
      <c r="L2446" s="10"/>
    </row>
    <row r="2447" spans="5:12">
      <c r="E2447" s="17"/>
      <c r="F2447" s="10"/>
      <c r="G2447" s="10"/>
      <c r="H2447" s="17"/>
      <c r="I2447" s="343"/>
      <c r="J2447" s="17"/>
      <c r="K2447" s="10"/>
      <c r="L2447" s="10"/>
    </row>
    <row r="2448" spans="5:12">
      <c r="E2448" s="17"/>
      <c r="F2448" s="10"/>
      <c r="G2448" s="10"/>
      <c r="H2448" s="17"/>
      <c r="I2448" s="343"/>
      <c r="J2448" s="17"/>
      <c r="K2448" s="10"/>
      <c r="L2448" s="10"/>
    </row>
    <row r="2449" spans="5:12">
      <c r="E2449" s="17"/>
      <c r="F2449" s="10"/>
      <c r="G2449" s="10"/>
      <c r="H2449" s="17"/>
      <c r="I2449" s="343"/>
      <c r="J2449" s="17"/>
      <c r="K2449" s="10"/>
      <c r="L2449" s="10"/>
    </row>
    <row r="2450" spans="5:12">
      <c r="E2450" s="17"/>
      <c r="F2450" s="10"/>
      <c r="G2450" s="10"/>
      <c r="H2450" s="17"/>
      <c r="I2450" s="343"/>
      <c r="J2450" s="17"/>
      <c r="K2450" s="10"/>
      <c r="L2450" s="10"/>
    </row>
    <row r="2451" spans="5:12">
      <c r="E2451" s="17"/>
      <c r="F2451" s="10"/>
      <c r="G2451" s="10"/>
      <c r="H2451" s="17"/>
      <c r="I2451" s="343"/>
      <c r="J2451" s="17"/>
      <c r="K2451" s="10"/>
      <c r="L2451" s="10"/>
    </row>
    <row r="2452" spans="5:12">
      <c r="E2452" s="17"/>
      <c r="F2452" s="10"/>
      <c r="G2452" s="10"/>
      <c r="H2452" s="17"/>
      <c r="I2452" s="343"/>
      <c r="J2452" s="17"/>
      <c r="K2452" s="10"/>
      <c r="L2452" s="10"/>
    </row>
    <row r="2453" spans="5:12">
      <c r="E2453" s="17"/>
      <c r="F2453" s="10"/>
      <c r="G2453" s="10"/>
      <c r="H2453" s="17"/>
      <c r="I2453" s="343"/>
      <c r="J2453" s="17"/>
      <c r="K2453" s="10"/>
      <c r="L2453" s="10"/>
    </row>
    <row r="2454" spans="5:12">
      <c r="E2454" s="17"/>
      <c r="F2454" s="10"/>
      <c r="G2454" s="10"/>
      <c r="H2454" s="17"/>
      <c r="I2454" s="343"/>
      <c r="J2454" s="17"/>
      <c r="K2454" s="10"/>
      <c r="L2454" s="10"/>
    </row>
    <row r="2455" spans="5:12">
      <c r="E2455" s="17"/>
      <c r="F2455" s="10"/>
      <c r="G2455" s="10"/>
      <c r="H2455" s="17"/>
      <c r="I2455" s="343"/>
      <c r="J2455" s="17"/>
      <c r="K2455" s="10"/>
      <c r="L2455" s="10"/>
    </row>
    <row r="2456" spans="5:12">
      <c r="E2456" s="17"/>
      <c r="F2456" s="10"/>
      <c r="G2456" s="10"/>
      <c r="H2456" s="17"/>
      <c r="I2456" s="343"/>
      <c r="J2456" s="17"/>
      <c r="K2456" s="10"/>
      <c r="L2456" s="10"/>
    </row>
    <row r="2457" spans="5:12">
      <c r="E2457" s="17"/>
      <c r="F2457" s="10"/>
      <c r="G2457" s="10"/>
      <c r="H2457" s="17"/>
      <c r="I2457" s="343"/>
      <c r="J2457" s="17"/>
      <c r="K2457" s="10"/>
      <c r="L2457" s="10"/>
    </row>
    <row r="2458" spans="5:12">
      <c r="E2458" s="17"/>
      <c r="F2458" s="10"/>
      <c r="G2458" s="10"/>
      <c r="H2458" s="17"/>
      <c r="I2458" s="343"/>
      <c r="J2458" s="17"/>
      <c r="K2458" s="10"/>
      <c r="L2458" s="10"/>
    </row>
    <row r="2459" spans="5:12">
      <c r="E2459" s="17"/>
      <c r="F2459" s="10"/>
      <c r="G2459" s="10"/>
      <c r="H2459" s="17"/>
      <c r="I2459" s="343"/>
      <c r="J2459" s="17"/>
      <c r="K2459" s="10"/>
      <c r="L2459" s="10"/>
    </row>
    <row r="2460" spans="5:12">
      <c r="E2460" s="17"/>
      <c r="F2460" s="10"/>
      <c r="G2460" s="10"/>
      <c r="H2460" s="17"/>
      <c r="I2460" s="343"/>
      <c r="J2460" s="17"/>
      <c r="K2460" s="10"/>
      <c r="L2460" s="10"/>
    </row>
    <row r="2461" spans="5:12">
      <c r="E2461" s="17"/>
      <c r="F2461" s="10"/>
      <c r="G2461" s="10"/>
      <c r="H2461" s="17"/>
      <c r="I2461" s="343"/>
      <c r="J2461" s="17"/>
      <c r="K2461" s="10"/>
      <c r="L2461" s="10"/>
    </row>
    <row r="2462" spans="5:12">
      <c r="E2462" s="17"/>
      <c r="F2462" s="10"/>
      <c r="G2462" s="10"/>
      <c r="H2462" s="17"/>
      <c r="I2462" s="343"/>
      <c r="J2462" s="17"/>
      <c r="K2462" s="10"/>
      <c r="L2462" s="10"/>
    </row>
    <row r="2463" spans="5:12">
      <c r="E2463" s="17"/>
      <c r="F2463" s="10"/>
      <c r="G2463" s="10"/>
      <c r="H2463" s="17"/>
      <c r="I2463" s="343"/>
      <c r="J2463" s="17"/>
      <c r="K2463" s="10"/>
      <c r="L2463" s="10"/>
    </row>
    <row r="2464" spans="5:12">
      <c r="E2464" s="17"/>
      <c r="F2464" s="10"/>
      <c r="G2464" s="10"/>
      <c r="H2464" s="17"/>
      <c r="I2464" s="343"/>
      <c r="J2464" s="17"/>
      <c r="K2464" s="10"/>
      <c r="L2464" s="10"/>
    </row>
    <row r="2465" spans="5:12">
      <c r="E2465" s="17"/>
      <c r="F2465" s="10"/>
      <c r="G2465" s="10"/>
      <c r="H2465" s="17"/>
      <c r="I2465" s="343"/>
      <c r="J2465" s="17"/>
      <c r="K2465" s="10"/>
      <c r="L2465" s="10"/>
    </row>
    <row r="2466" spans="5:12">
      <c r="E2466" s="17"/>
      <c r="F2466" s="10"/>
      <c r="G2466" s="10"/>
      <c r="H2466" s="17"/>
      <c r="I2466" s="343"/>
      <c r="J2466" s="17"/>
      <c r="K2466" s="10"/>
      <c r="L2466" s="10"/>
    </row>
    <row r="2467" spans="5:12">
      <c r="E2467" s="17"/>
      <c r="F2467" s="10"/>
      <c r="G2467" s="10"/>
      <c r="H2467" s="17"/>
      <c r="I2467" s="343"/>
      <c r="J2467" s="17"/>
      <c r="K2467" s="10"/>
      <c r="L2467" s="10"/>
    </row>
    <row r="2468" spans="5:12">
      <c r="E2468" s="17"/>
      <c r="F2468" s="10"/>
      <c r="G2468" s="10"/>
      <c r="H2468" s="17"/>
      <c r="I2468" s="343"/>
      <c r="J2468" s="17"/>
      <c r="K2468" s="10"/>
      <c r="L2468" s="10"/>
    </row>
    <row r="2469" spans="5:12">
      <c r="E2469" s="17"/>
      <c r="F2469" s="10"/>
      <c r="G2469" s="10"/>
      <c r="H2469" s="17"/>
      <c r="I2469" s="343"/>
      <c r="J2469" s="17"/>
      <c r="K2469" s="10"/>
      <c r="L2469" s="10"/>
    </row>
    <row r="2470" spans="5:12">
      <c r="E2470" s="17"/>
      <c r="F2470" s="10"/>
      <c r="G2470" s="10"/>
      <c r="H2470" s="17"/>
      <c r="I2470" s="343"/>
      <c r="J2470" s="17"/>
      <c r="K2470" s="10"/>
      <c r="L2470" s="10"/>
    </row>
    <row r="2471" spans="5:12">
      <c r="E2471" s="17"/>
      <c r="F2471" s="10"/>
      <c r="G2471" s="10"/>
      <c r="H2471" s="17"/>
      <c r="I2471" s="343"/>
      <c r="J2471" s="17"/>
      <c r="K2471" s="10"/>
      <c r="L2471" s="10"/>
    </row>
    <row r="2472" spans="5:12">
      <c r="E2472" s="17"/>
      <c r="F2472" s="10"/>
      <c r="G2472" s="10"/>
      <c r="H2472" s="17"/>
      <c r="I2472" s="343"/>
      <c r="J2472" s="17"/>
      <c r="K2472" s="10"/>
      <c r="L2472" s="10"/>
    </row>
    <row r="2473" spans="5:12">
      <c r="E2473" s="17"/>
      <c r="F2473" s="10"/>
      <c r="G2473" s="10"/>
      <c r="H2473" s="17"/>
      <c r="I2473" s="343"/>
      <c r="J2473" s="17"/>
      <c r="K2473" s="10"/>
      <c r="L2473" s="10"/>
    </row>
    <row r="2474" spans="5:12">
      <c r="E2474" s="17"/>
      <c r="F2474" s="10"/>
      <c r="G2474" s="10"/>
      <c r="H2474" s="17"/>
      <c r="I2474" s="343"/>
      <c r="J2474" s="17"/>
      <c r="K2474" s="10"/>
      <c r="L2474" s="10"/>
    </row>
    <row r="2475" spans="5:12">
      <c r="E2475" s="17"/>
      <c r="F2475" s="10"/>
      <c r="G2475" s="10"/>
      <c r="H2475" s="17"/>
      <c r="I2475" s="343"/>
      <c r="J2475" s="17"/>
      <c r="K2475" s="10"/>
      <c r="L2475" s="10"/>
    </row>
    <row r="2476" spans="5:12">
      <c r="E2476" s="17"/>
      <c r="F2476" s="10"/>
      <c r="G2476" s="10"/>
      <c r="H2476" s="17"/>
      <c r="I2476" s="343"/>
      <c r="J2476" s="17"/>
      <c r="K2476" s="10"/>
      <c r="L2476" s="10"/>
    </row>
    <row r="2477" spans="5:12">
      <c r="E2477" s="17"/>
      <c r="F2477" s="10"/>
      <c r="G2477" s="10"/>
      <c r="H2477" s="17"/>
      <c r="I2477" s="343"/>
      <c r="J2477" s="17"/>
      <c r="K2477" s="10"/>
      <c r="L2477" s="10"/>
    </row>
    <row r="2478" spans="5:12">
      <c r="E2478" s="17"/>
      <c r="F2478" s="10"/>
      <c r="G2478" s="10"/>
      <c r="H2478" s="17"/>
      <c r="I2478" s="343"/>
      <c r="J2478" s="17"/>
      <c r="K2478" s="10"/>
      <c r="L2478" s="10"/>
    </row>
    <row r="2479" spans="5:12">
      <c r="E2479" s="17"/>
      <c r="F2479" s="10"/>
      <c r="G2479" s="10"/>
      <c r="H2479" s="17"/>
      <c r="I2479" s="343"/>
      <c r="J2479" s="17"/>
      <c r="K2479" s="10"/>
      <c r="L2479" s="10"/>
    </row>
    <row r="2480" spans="5:12">
      <c r="E2480" s="17"/>
      <c r="F2480" s="10"/>
      <c r="G2480" s="10"/>
      <c r="H2480" s="17"/>
      <c r="I2480" s="343"/>
      <c r="J2480" s="17"/>
      <c r="K2480" s="10"/>
      <c r="L2480" s="10"/>
    </row>
    <row r="2481" spans="5:12">
      <c r="E2481" s="17"/>
      <c r="F2481" s="10"/>
      <c r="G2481" s="10"/>
      <c r="H2481" s="17"/>
      <c r="I2481" s="343"/>
      <c r="J2481" s="17"/>
      <c r="K2481" s="10"/>
      <c r="L2481" s="10"/>
    </row>
    <row r="2482" spans="5:12">
      <c r="E2482" s="17"/>
      <c r="F2482" s="10"/>
      <c r="G2482" s="10"/>
      <c r="H2482" s="17"/>
      <c r="I2482" s="343"/>
      <c r="J2482" s="17"/>
      <c r="K2482" s="10"/>
      <c r="L2482" s="10"/>
    </row>
    <row r="2483" spans="5:12">
      <c r="E2483" s="17"/>
      <c r="F2483" s="10"/>
      <c r="G2483" s="10"/>
      <c r="H2483" s="17"/>
      <c r="I2483" s="343"/>
      <c r="J2483" s="17"/>
      <c r="K2483" s="10"/>
      <c r="L2483" s="10"/>
    </row>
    <row r="2484" spans="5:12">
      <c r="E2484" s="17"/>
      <c r="F2484" s="10"/>
      <c r="G2484" s="10"/>
      <c r="H2484" s="17"/>
      <c r="I2484" s="343"/>
      <c r="J2484" s="17"/>
      <c r="K2484" s="10"/>
      <c r="L2484" s="10"/>
    </row>
    <row r="2485" spans="5:12">
      <c r="E2485" s="17"/>
      <c r="F2485" s="10"/>
      <c r="G2485" s="10"/>
      <c r="H2485" s="17"/>
      <c r="I2485" s="343"/>
      <c r="J2485" s="17"/>
      <c r="K2485" s="10"/>
      <c r="L2485" s="10"/>
    </row>
    <row r="2486" spans="5:12">
      <c r="E2486" s="17"/>
      <c r="F2486" s="10"/>
      <c r="G2486" s="10"/>
      <c r="H2486" s="17"/>
      <c r="I2486" s="343"/>
      <c r="J2486" s="17"/>
      <c r="K2486" s="10"/>
      <c r="L2486" s="10"/>
    </row>
    <row r="2487" spans="5:12">
      <c r="E2487" s="17"/>
      <c r="F2487" s="10"/>
      <c r="G2487" s="10"/>
      <c r="H2487" s="17"/>
      <c r="I2487" s="343"/>
      <c r="J2487" s="17"/>
      <c r="K2487" s="10"/>
      <c r="L2487" s="10"/>
    </row>
    <row r="2488" spans="5:12">
      <c r="E2488" s="17"/>
      <c r="F2488" s="10"/>
      <c r="G2488" s="10"/>
      <c r="H2488" s="17"/>
      <c r="I2488" s="343"/>
      <c r="J2488" s="17"/>
      <c r="K2488" s="10"/>
      <c r="L2488" s="10"/>
    </row>
    <row r="2489" spans="5:12">
      <c r="E2489" s="17"/>
      <c r="F2489" s="10"/>
      <c r="G2489" s="10"/>
      <c r="H2489" s="17"/>
      <c r="I2489" s="343"/>
      <c r="J2489" s="17"/>
      <c r="K2489" s="10"/>
      <c r="L2489" s="10"/>
    </row>
    <row r="2490" spans="5:12">
      <c r="E2490" s="17"/>
      <c r="F2490" s="10"/>
      <c r="G2490" s="10"/>
      <c r="H2490" s="17"/>
      <c r="I2490" s="343"/>
      <c r="J2490" s="17"/>
      <c r="K2490" s="10"/>
      <c r="L2490" s="10"/>
    </row>
    <row r="2491" spans="5:12">
      <c r="E2491" s="17"/>
      <c r="F2491" s="10"/>
      <c r="G2491" s="10"/>
      <c r="H2491" s="17"/>
      <c r="I2491" s="343"/>
      <c r="J2491" s="17"/>
      <c r="K2491" s="10"/>
      <c r="L2491" s="10"/>
    </row>
    <row r="2492" spans="5:12">
      <c r="E2492" s="17"/>
      <c r="F2492" s="10"/>
      <c r="G2492" s="10"/>
      <c r="H2492" s="17"/>
      <c r="I2492" s="343"/>
      <c r="J2492" s="17"/>
      <c r="K2492" s="10"/>
      <c r="L2492" s="10"/>
    </row>
    <row r="2493" spans="5:12">
      <c r="E2493" s="17"/>
      <c r="F2493" s="10"/>
      <c r="G2493" s="10"/>
      <c r="H2493" s="17"/>
      <c r="I2493" s="343"/>
      <c r="J2493" s="17"/>
      <c r="K2493" s="10"/>
      <c r="L2493" s="10"/>
    </row>
    <row r="2494" spans="5:12">
      <c r="E2494" s="17"/>
      <c r="F2494" s="10"/>
      <c r="G2494" s="10"/>
      <c r="H2494" s="17"/>
      <c r="I2494" s="343"/>
      <c r="J2494" s="17"/>
      <c r="K2494" s="10"/>
      <c r="L2494" s="10"/>
    </row>
    <row r="2495" spans="5:12">
      <c r="E2495" s="17"/>
      <c r="F2495" s="10"/>
      <c r="G2495" s="10"/>
      <c r="H2495" s="17"/>
      <c r="I2495" s="343"/>
      <c r="J2495" s="17"/>
      <c r="K2495" s="10"/>
      <c r="L2495" s="10"/>
    </row>
    <row r="2496" spans="5:12">
      <c r="E2496" s="17"/>
      <c r="F2496" s="10"/>
      <c r="G2496" s="10"/>
      <c r="H2496" s="17"/>
      <c r="I2496" s="343"/>
      <c r="J2496" s="17"/>
      <c r="K2496" s="10"/>
      <c r="L2496" s="10"/>
    </row>
    <row r="2497" spans="5:12">
      <c r="E2497" s="17"/>
      <c r="F2497" s="10"/>
      <c r="G2497" s="10"/>
      <c r="H2497" s="17"/>
      <c r="I2497" s="343"/>
      <c r="J2497" s="17"/>
      <c r="K2497" s="10"/>
      <c r="L2497" s="10"/>
    </row>
    <row r="2498" spans="5:12">
      <c r="E2498" s="17"/>
      <c r="F2498" s="10"/>
      <c r="G2498" s="10"/>
      <c r="H2498" s="17"/>
      <c r="I2498" s="343"/>
      <c r="J2498" s="17"/>
      <c r="K2498" s="10"/>
      <c r="L2498" s="10"/>
    </row>
    <row r="2499" spans="5:12">
      <c r="E2499" s="17"/>
      <c r="F2499" s="10"/>
      <c r="G2499" s="10"/>
      <c r="H2499" s="17"/>
      <c r="I2499" s="343"/>
      <c r="J2499" s="17"/>
      <c r="K2499" s="10"/>
      <c r="L2499" s="10"/>
    </row>
    <row r="2500" spans="5:12">
      <c r="E2500" s="17"/>
      <c r="F2500" s="10"/>
      <c r="G2500" s="10"/>
      <c r="H2500" s="17"/>
      <c r="I2500" s="343"/>
      <c r="J2500" s="17"/>
      <c r="K2500" s="10"/>
      <c r="L2500" s="10"/>
    </row>
    <row r="2501" spans="5:12">
      <c r="E2501" s="17"/>
      <c r="F2501" s="10"/>
      <c r="G2501" s="10"/>
      <c r="H2501" s="17"/>
      <c r="I2501" s="343"/>
      <c r="J2501" s="17"/>
      <c r="K2501" s="10"/>
      <c r="L2501" s="10"/>
    </row>
    <row r="2502" spans="5:12">
      <c r="E2502" s="17"/>
      <c r="F2502" s="10"/>
      <c r="G2502" s="10"/>
      <c r="H2502" s="17"/>
      <c r="I2502" s="343"/>
      <c r="J2502" s="17"/>
      <c r="K2502" s="10"/>
      <c r="L2502" s="10"/>
    </row>
    <row r="2503" spans="5:12">
      <c r="E2503" s="17"/>
      <c r="F2503" s="10"/>
      <c r="G2503" s="10"/>
      <c r="H2503" s="17"/>
      <c r="I2503" s="343"/>
      <c r="J2503" s="17"/>
      <c r="K2503" s="10"/>
      <c r="L2503" s="10"/>
    </row>
    <row r="2504" spans="5:12">
      <c r="E2504" s="17"/>
      <c r="F2504" s="10"/>
      <c r="G2504" s="10"/>
      <c r="H2504" s="17"/>
      <c r="I2504" s="343"/>
      <c r="J2504" s="17"/>
      <c r="K2504" s="10"/>
      <c r="L2504" s="10"/>
    </row>
    <row r="2505" spans="5:12">
      <c r="E2505" s="17"/>
      <c r="F2505" s="10"/>
      <c r="G2505" s="10"/>
      <c r="H2505" s="17"/>
      <c r="I2505" s="343"/>
      <c r="J2505" s="17"/>
      <c r="K2505" s="10"/>
      <c r="L2505" s="10"/>
    </row>
  </sheetData>
  <sheetProtection formatCells="0" formatColumns="0" formatRows="0" insertColumns="0" insertRows="0" insertHyperlinks="0" deleteColumns="0" deleteRows="0" sort="0" autoFilter="0" pivotTables="0"/>
  <mergeCells count="3">
    <mergeCell ref="E11:E12"/>
    <mergeCell ref="P11:P12"/>
    <mergeCell ref="F11:F12"/>
  </mergeCells>
  <printOptions gridLines="1"/>
  <pageMargins left="0.2" right="0.2" top="0.5" bottom="0.5" header="0.3" footer="0.05"/>
  <pageSetup scale="55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X213"/>
  <sheetViews>
    <sheetView topLeftCell="A146" zoomScale="80" zoomScaleNormal="80" zoomScaleSheetLayoutView="100" workbookViewId="0">
      <pane xSplit="1" topLeftCell="B1" activePane="topRight" state="frozen"/>
      <selection pane="topRight" activeCell="D153" sqref="D153"/>
    </sheetView>
  </sheetViews>
  <sheetFormatPr defaultRowHeight="50.1" customHeight="1"/>
  <cols>
    <col min="1" max="1" width="21" style="290" bestFit="1" customWidth="1"/>
    <col min="2" max="2" width="12.85546875" style="290" bestFit="1" customWidth="1"/>
    <col min="3" max="3" width="11.7109375" style="290" bestFit="1" customWidth="1"/>
    <col min="4" max="4" width="12.7109375" style="290" bestFit="1" customWidth="1"/>
    <col min="5" max="5" width="15" style="290" bestFit="1" customWidth="1"/>
    <col min="6" max="6" width="30.5703125" style="290" bestFit="1" customWidth="1"/>
    <col min="7" max="7" width="46.7109375" style="290" customWidth="1"/>
    <col min="8" max="8" width="32.140625" style="290" bestFit="1" customWidth="1"/>
    <col min="9" max="9" width="48.7109375" style="290" bestFit="1" customWidth="1"/>
    <col min="10" max="10" width="13.5703125" style="290" customWidth="1"/>
    <col min="11" max="13" width="13.28515625" style="290" customWidth="1"/>
    <col min="14" max="14" width="10.42578125" style="290" customWidth="1"/>
    <col min="15" max="15" width="10.28515625" style="290" customWidth="1"/>
    <col min="16" max="16" width="11.7109375" style="290" customWidth="1"/>
    <col min="17" max="17" width="13.28515625" style="290" hidden="1" customWidth="1"/>
    <col min="18" max="18" width="2.5703125" style="290" customWidth="1"/>
    <col min="19" max="19" width="9.140625" style="290"/>
    <col min="20" max="20" width="12.140625" style="290" bestFit="1" customWidth="1"/>
    <col min="21" max="21" width="10.7109375" style="290" bestFit="1" customWidth="1"/>
    <col min="22" max="259" width="9.140625" style="290"/>
    <col min="260" max="260" width="15.7109375" style="290" bestFit="1" customWidth="1"/>
    <col min="261" max="261" width="10.42578125" style="290" bestFit="1" customWidth="1"/>
    <col min="262" max="262" width="10.7109375" style="290" customWidth="1"/>
    <col min="263" max="263" width="13.28515625" style="290" customWidth="1"/>
    <col min="264" max="264" width="13.5703125" style="290" customWidth="1"/>
    <col min="265" max="265" width="14" style="290" bestFit="1" customWidth="1"/>
    <col min="266" max="266" width="13.5703125" style="290" customWidth="1"/>
    <col min="267" max="268" width="0" style="290" hidden="1" customWidth="1"/>
    <col min="269" max="269" width="13.28515625" style="290" customWidth="1"/>
    <col min="270" max="270" width="10.42578125" style="290" customWidth="1"/>
    <col min="271" max="271" width="10.28515625" style="290" customWidth="1"/>
    <col min="272" max="272" width="11.7109375" style="290" customWidth="1"/>
    <col min="273" max="273" width="0" style="290" hidden="1" customWidth="1"/>
    <col min="274" max="274" width="2.5703125" style="290" customWidth="1"/>
    <col min="275" max="515" width="9.140625" style="290"/>
    <col min="516" max="516" width="15.7109375" style="290" bestFit="1" customWidth="1"/>
    <col min="517" max="517" width="10.42578125" style="290" bestFit="1" customWidth="1"/>
    <col min="518" max="518" width="10.7109375" style="290" customWidth="1"/>
    <col min="519" max="519" width="13.28515625" style="290" customWidth="1"/>
    <col min="520" max="520" width="13.5703125" style="290" customWidth="1"/>
    <col min="521" max="521" width="14" style="290" bestFit="1" customWidth="1"/>
    <col min="522" max="522" width="13.5703125" style="290" customWidth="1"/>
    <col min="523" max="524" width="0" style="290" hidden="1" customWidth="1"/>
    <col min="525" max="525" width="13.28515625" style="290" customWidth="1"/>
    <col min="526" max="526" width="10.42578125" style="290" customWidth="1"/>
    <col min="527" max="527" width="10.28515625" style="290" customWidth="1"/>
    <col min="528" max="528" width="11.7109375" style="290" customWidth="1"/>
    <col min="529" max="529" width="0" style="290" hidden="1" customWidth="1"/>
    <col min="530" max="530" width="2.5703125" style="290" customWidth="1"/>
    <col min="531" max="771" width="9.140625" style="290"/>
    <col min="772" max="772" width="15.7109375" style="290" bestFit="1" customWidth="1"/>
    <col min="773" max="773" width="10.42578125" style="290" bestFit="1" customWidth="1"/>
    <col min="774" max="774" width="10.7109375" style="290" customWidth="1"/>
    <col min="775" max="775" width="13.28515625" style="290" customWidth="1"/>
    <col min="776" max="776" width="13.5703125" style="290" customWidth="1"/>
    <col min="777" max="777" width="14" style="290" bestFit="1" customWidth="1"/>
    <col min="778" max="778" width="13.5703125" style="290" customWidth="1"/>
    <col min="779" max="780" width="0" style="290" hidden="1" customWidth="1"/>
    <col min="781" max="781" width="13.28515625" style="290" customWidth="1"/>
    <col min="782" max="782" width="10.42578125" style="290" customWidth="1"/>
    <col min="783" max="783" width="10.28515625" style="290" customWidth="1"/>
    <col min="784" max="784" width="11.7109375" style="290" customWidth="1"/>
    <col min="785" max="785" width="0" style="290" hidden="1" customWidth="1"/>
    <col min="786" max="786" width="2.5703125" style="290" customWidth="1"/>
    <col min="787" max="1027" width="9.140625" style="290"/>
    <col min="1028" max="1028" width="15.7109375" style="290" bestFit="1" customWidth="1"/>
    <col min="1029" max="1029" width="10.42578125" style="290" bestFit="1" customWidth="1"/>
    <col min="1030" max="1030" width="10.7109375" style="290" customWidth="1"/>
    <col min="1031" max="1031" width="13.28515625" style="290" customWidth="1"/>
    <col min="1032" max="1032" width="13.5703125" style="290" customWidth="1"/>
    <col min="1033" max="1033" width="14" style="290" bestFit="1" customWidth="1"/>
    <col min="1034" max="1034" width="13.5703125" style="290" customWidth="1"/>
    <col min="1035" max="1036" width="0" style="290" hidden="1" customWidth="1"/>
    <col min="1037" max="1037" width="13.28515625" style="290" customWidth="1"/>
    <col min="1038" max="1038" width="10.42578125" style="290" customWidth="1"/>
    <col min="1039" max="1039" width="10.28515625" style="290" customWidth="1"/>
    <col min="1040" max="1040" width="11.7109375" style="290" customWidth="1"/>
    <col min="1041" max="1041" width="0" style="290" hidden="1" customWidth="1"/>
    <col min="1042" max="1042" width="2.5703125" style="290" customWidth="1"/>
    <col min="1043" max="1283" width="9.140625" style="290"/>
    <col min="1284" max="1284" width="15.7109375" style="290" bestFit="1" customWidth="1"/>
    <col min="1285" max="1285" width="10.42578125" style="290" bestFit="1" customWidth="1"/>
    <col min="1286" max="1286" width="10.7109375" style="290" customWidth="1"/>
    <col min="1287" max="1287" width="13.28515625" style="290" customWidth="1"/>
    <col min="1288" max="1288" width="13.5703125" style="290" customWidth="1"/>
    <col min="1289" max="1289" width="14" style="290" bestFit="1" customWidth="1"/>
    <col min="1290" max="1290" width="13.5703125" style="290" customWidth="1"/>
    <col min="1291" max="1292" width="0" style="290" hidden="1" customWidth="1"/>
    <col min="1293" max="1293" width="13.28515625" style="290" customWidth="1"/>
    <col min="1294" max="1294" width="10.42578125" style="290" customWidth="1"/>
    <col min="1295" max="1295" width="10.28515625" style="290" customWidth="1"/>
    <col min="1296" max="1296" width="11.7109375" style="290" customWidth="1"/>
    <col min="1297" max="1297" width="0" style="290" hidden="1" customWidth="1"/>
    <col min="1298" max="1298" width="2.5703125" style="290" customWidth="1"/>
    <col min="1299" max="1539" width="9.140625" style="290"/>
    <col min="1540" max="1540" width="15.7109375" style="290" bestFit="1" customWidth="1"/>
    <col min="1541" max="1541" width="10.42578125" style="290" bestFit="1" customWidth="1"/>
    <col min="1542" max="1542" width="10.7109375" style="290" customWidth="1"/>
    <col min="1543" max="1543" width="13.28515625" style="290" customWidth="1"/>
    <col min="1544" max="1544" width="13.5703125" style="290" customWidth="1"/>
    <col min="1545" max="1545" width="14" style="290" bestFit="1" customWidth="1"/>
    <col min="1546" max="1546" width="13.5703125" style="290" customWidth="1"/>
    <col min="1547" max="1548" width="0" style="290" hidden="1" customWidth="1"/>
    <col min="1549" max="1549" width="13.28515625" style="290" customWidth="1"/>
    <col min="1550" max="1550" width="10.42578125" style="290" customWidth="1"/>
    <col min="1551" max="1551" width="10.28515625" style="290" customWidth="1"/>
    <col min="1552" max="1552" width="11.7109375" style="290" customWidth="1"/>
    <col min="1553" max="1553" width="0" style="290" hidden="1" customWidth="1"/>
    <col min="1554" max="1554" width="2.5703125" style="290" customWidth="1"/>
    <col min="1555" max="1795" width="9.140625" style="290"/>
    <col min="1796" max="1796" width="15.7109375" style="290" bestFit="1" customWidth="1"/>
    <col min="1797" max="1797" width="10.42578125" style="290" bestFit="1" customWidth="1"/>
    <col min="1798" max="1798" width="10.7109375" style="290" customWidth="1"/>
    <col min="1799" max="1799" width="13.28515625" style="290" customWidth="1"/>
    <col min="1800" max="1800" width="13.5703125" style="290" customWidth="1"/>
    <col min="1801" max="1801" width="14" style="290" bestFit="1" customWidth="1"/>
    <col min="1802" max="1802" width="13.5703125" style="290" customWidth="1"/>
    <col min="1803" max="1804" width="0" style="290" hidden="1" customWidth="1"/>
    <col min="1805" max="1805" width="13.28515625" style="290" customWidth="1"/>
    <col min="1806" max="1806" width="10.42578125" style="290" customWidth="1"/>
    <col min="1807" max="1807" width="10.28515625" style="290" customWidth="1"/>
    <col min="1808" max="1808" width="11.7109375" style="290" customWidth="1"/>
    <col min="1809" max="1809" width="0" style="290" hidden="1" customWidth="1"/>
    <col min="1810" max="1810" width="2.5703125" style="290" customWidth="1"/>
    <col min="1811" max="2051" width="9.140625" style="290"/>
    <col min="2052" max="2052" width="15.7109375" style="290" bestFit="1" customWidth="1"/>
    <col min="2053" max="2053" width="10.42578125" style="290" bestFit="1" customWidth="1"/>
    <col min="2054" max="2054" width="10.7109375" style="290" customWidth="1"/>
    <col min="2055" max="2055" width="13.28515625" style="290" customWidth="1"/>
    <col min="2056" max="2056" width="13.5703125" style="290" customWidth="1"/>
    <col min="2057" max="2057" width="14" style="290" bestFit="1" customWidth="1"/>
    <col min="2058" max="2058" width="13.5703125" style="290" customWidth="1"/>
    <col min="2059" max="2060" width="0" style="290" hidden="1" customWidth="1"/>
    <col min="2061" max="2061" width="13.28515625" style="290" customWidth="1"/>
    <col min="2062" max="2062" width="10.42578125" style="290" customWidth="1"/>
    <col min="2063" max="2063" width="10.28515625" style="290" customWidth="1"/>
    <col min="2064" max="2064" width="11.7109375" style="290" customWidth="1"/>
    <col min="2065" max="2065" width="0" style="290" hidden="1" customWidth="1"/>
    <col min="2066" max="2066" width="2.5703125" style="290" customWidth="1"/>
    <col min="2067" max="2307" width="9.140625" style="290"/>
    <col min="2308" max="2308" width="15.7109375" style="290" bestFit="1" customWidth="1"/>
    <col min="2309" max="2309" width="10.42578125" style="290" bestFit="1" customWidth="1"/>
    <col min="2310" max="2310" width="10.7109375" style="290" customWidth="1"/>
    <col min="2311" max="2311" width="13.28515625" style="290" customWidth="1"/>
    <col min="2312" max="2312" width="13.5703125" style="290" customWidth="1"/>
    <col min="2313" max="2313" width="14" style="290" bestFit="1" customWidth="1"/>
    <col min="2314" max="2314" width="13.5703125" style="290" customWidth="1"/>
    <col min="2315" max="2316" width="0" style="290" hidden="1" customWidth="1"/>
    <col min="2317" max="2317" width="13.28515625" style="290" customWidth="1"/>
    <col min="2318" max="2318" width="10.42578125" style="290" customWidth="1"/>
    <col min="2319" max="2319" width="10.28515625" style="290" customWidth="1"/>
    <col min="2320" max="2320" width="11.7109375" style="290" customWidth="1"/>
    <col min="2321" max="2321" width="0" style="290" hidden="1" customWidth="1"/>
    <col min="2322" max="2322" width="2.5703125" style="290" customWidth="1"/>
    <col min="2323" max="2563" width="9.140625" style="290"/>
    <col min="2564" max="2564" width="15.7109375" style="290" bestFit="1" customWidth="1"/>
    <col min="2565" max="2565" width="10.42578125" style="290" bestFit="1" customWidth="1"/>
    <col min="2566" max="2566" width="10.7109375" style="290" customWidth="1"/>
    <col min="2567" max="2567" width="13.28515625" style="290" customWidth="1"/>
    <col min="2568" max="2568" width="13.5703125" style="290" customWidth="1"/>
    <col min="2569" max="2569" width="14" style="290" bestFit="1" customWidth="1"/>
    <col min="2570" max="2570" width="13.5703125" style="290" customWidth="1"/>
    <col min="2571" max="2572" width="0" style="290" hidden="1" customWidth="1"/>
    <col min="2573" max="2573" width="13.28515625" style="290" customWidth="1"/>
    <col min="2574" max="2574" width="10.42578125" style="290" customWidth="1"/>
    <col min="2575" max="2575" width="10.28515625" style="290" customWidth="1"/>
    <col min="2576" max="2576" width="11.7109375" style="290" customWidth="1"/>
    <col min="2577" max="2577" width="0" style="290" hidden="1" customWidth="1"/>
    <col min="2578" max="2578" width="2.5703125" style="290" customWidth="1"/>
    <col min="2579" max="2819" width="9.140625" style="290"/>
    <col min="2820" max="2820" width="15.7109375" style="290" bestFit="1" customWidth="1"/>
    <col min="2821" max="2821" width="10.42578125" style="290" bestFit="1" customWidth="1"/>
    <col min="2822" max="2822" width="10.7109375" style="290" customWidth="1"/>
    <col min="2823" max="2823" width="13.28515625" style="290" customWidth="1"/>
    <col min="2824" max="2824" width="13.5703125" style="290" customWidth="1"/>
    <col min="2825" max="2825" width="14" style="290" bestFit="1" customWidth="1"/>
    <col min="2826" max="2826" width="13.5703125" style="290" customWidth="1"/>
    <col min="2827" max="2828" width="0" style="290" hidden="1" customWidth="1"/>
    <col min="2829" max="2829" width="13.28515625" style="290" customWidth="1"/>
    <col min="2830" max="2830" width="10.42578125" style="290" customWidth="1"/>
    <col min="2831" max="2831" width="10.28515625" style="290" customWidth="1"/>
    <col min="2832" max="2832" width="11.7109375" style="290" customWidth="1"/>
    <col min="2833" max="2833" width="0" style="290" hidden="1" customWidth="1"/>
    <col min="2834" max="2834" width="2.5703125" style="290" customWidth="1"/>
    <col min="2835" max="3075" width="9.140625" style="290"/>
    <col min="3076" max="3076" width="15.7109375" style="290" bestFit="1" customWidth="1"/>
    <col min="3077" max="3077" width="10.42578125" style="290" bestFit="1" customWidth="1"/>
    <col min="3078" max="3078" width="10.7109375" style="290" customWidth="1"/>
    <col min="3079" max="3079" width="13.28515625" style="290" customWidth="1"/>
    <col min="3080" max="3080" width="13.5703125" style="290" customWidth="1"/>
    <col min="3081" max="3081" width="14" style="290" bestFit="1" customWidth="1"/>
    <col min="3082" max="3082" width="13.5703125" style="290" customWidth="1"/>
    <col min="3083" max="3084" width="0" style="290" hidden="1" customWidth="1"/>
    <col min="3085" max="3085" width="13.28515625" style="290" customWidth="1"/>
    <col min="3086" max="3086" width="10.42578125" style="290" customWidth="1"/>
    <col min="3087" max="3087" width="10.28515625" style="290" customWidth="1"/>
    <col min="3088" max="3088" width="11.7109375" style="290" customWidth="1"/>
    <col min="3089" max="3089" width="0" style="290" hidden="1" customWidth="1"/>
    <col min="3090" max="3090" width="2.5703125" style="290" customWidth="1"/>
    <col min="3091" max="3331" width="9.140625" style="290"/>
    <col min="3332" max="3332" width="15.7109375" style="290" bestFit="1" customWidth="1"/>
    <col min="3333" max="3333" width="10.42578125" style="290" bestFit="1" customWidth="1"/>
    <col min="3334" max="3334" width="10.7109375" style="290" customWidth="1"/>
    <col min="3335" max="3335" width="13.28515625" style="290" customWidth="1"/>
    <col min="3336" max="3336" width="13.5703125" style="290" customWidth="1"/>
    <col min="3337" max="3337" width="14" style="290" bestFit="1" customWidth="1"/>
    <col min="3338" max="3338" width="13.5703125" style="290" customWidth="1"/>
    <col min="3339" max="3340" width="0" style="290" hidden="1" customWidth="1"/>
    <col min="3341" max="3341" width="13.28515625" style="290" customWidth="1"/>
    <col min="3342" max="3342" width="10.42578125" style="290" customWidth="1"/>
    <col min="3343" max="3343" width="10.28515625" style="290" customWidth="1"/>
    <col min="3344" max="3344" width="11.7109375" style="290" customWidth="1"/>
    <col min="3345" max="3345" width="0" style="290" hidden="1" customWidth="1"/>
    <col min="3346" max="3346" width="2.5703125" style="290" customWidth="1"/>
    <col min="3347" max="3587" width="9.140625" style="290"/>
    <col min="3588" max="3588" width="15.7109375" style="290" bestFit="1" customWidth="1"/>
    <col min="3589" max="3589" width="10.42578125" style="290" bestFit="1" customWidth="1"/>
    <col min="3590" max="3590" width="10.7109375" style="290" customWidth="1"/>
    <col min="3591" max="3591" width="13.28515625" style="290" customWidth="1"/>
    <col min="3592" max="3592" width="13.5703125" style="290" customWidth="1"/>
    <col min="3593" max="3593" width="14" style="290" bestFit="1" customWidth="1"/>
    <col min="3594" max="3594" width="13.5703125" style="290" customWidth="1"/>
    <col min="3595" max="3596" width="0" style="290" hidden="1" customWidth="1"/>
    <col min="3597" max="3597" width="13.28515625" style="290" customWidth="1"/>
    <col min="3598" max="3598" width="10.42578125" style="290" customWidth="1"/>
    <col min="3599" max="3599" width="10.28515625" style="290" customWidth="1"/>
    <col min="3600" max="3600" width="11.7109375" style="290" customWidth="1"/>
    <col min="3601" max="3601" width="0" style="290" hidden="1" customWidth="1"/>
    <col min="3602" max="3602" width="2.5703125" style="290" customWidth="1"/>
    <col min="3603" max="3843" width="9.140625" style="290"/>
    <col min="3844" max="3844" width="15.7109375" style="290" bestFit="1" customWidth="1"/>
    <col min="3845" max="3845" width="10.42578125" style="290" bestFit="1" customWidth="1"/>
    <col min="3846" max="3846" width="10.7109375" style="290" customWidth="1"/>
    <col min="3847" max="3847" width="13.28515625" style="290" customWidth="1"/>
    <col min="3848" max="3848" width="13.5703125" style="290" customWidth="1"/>
    <col min="3849" max="3849" width="14" style="290" bestFit="1" customWidth="1"/>
    <col min="3850" max="3850" width="13.5703125" style="290" customWidth="1"/>
    <col min="3851" max="3852" width="0" style="290" hidden="1" customWidth="1"/>
    <col min="3853" max="3853" width="13.28515625" style="290" customWidth="1"/>
    <col min="3854" max="3854" width="10.42578125" style="290" customWidth="1"/>
    <col min="3855" max="3855" width="10.28515625" style="290" customWidth="1"/>
    <col min="3856" max="3856" width="11.7109375" style="290" customWidth="1"/>
    <col min="3857" max="3857" width="0" style="290" hidden="1" customWidth="1"/>
    <col min="3858" max="3858" width="2.5703125" style="290" customWidth="1"/>
    <col min="3859" max="4099" width="9.140625" style="290"/>
    <col min="4100" max="4100" width="15.7109375" style="290" bestFit="1" customWidth="1"/>
    <col min="4101" max="4101" width="10.42578125" style="290" bestFit="1" customWidth="1"/>
    <col min="4102" max="4102" width="10.7109375" style="290" customWidth="1"/>
    <col min="4103" max="4103" width="13.28515625" style="290" customWidth="1"/>
    <col min="4104" max="4104" width="13.5703125" style="290" customWidth="1"/>
    <col min="4105" max="4105" width="14" style="290" bestFit="1" customWidth="1"/>
    <col min="4106" max="4106" width="13.5703125" style="290" customWidth="1"/>
    <col min="4107" max="4108" width="0" style="290" hidden="1" customWidth="1"/>
    <col min="4109" max="4109" width="13.28515625" style="290" customWidth="1"/>
    <col min="4110" max="4110" width="10.42578125" style="290" customWidth="1"/>
    <col min="4111" max="4111" width="10.28515625" style="290" customWidth="1"/>
    <col min="4112" max="4112" width="11.7109375" style="290" customWidth="1"/>
    <col min="4113" max="4113" width="0" style="290" hidden="1" customWidth="1"/>
    <col min="4114" max="4114" width="2.5703125" style="290" customWidth="1"/>
    <col min="4115" max="4355" width="9.140625" style="290"/>
    <col min="4356" max="4356" width="15.7109375" style="290" bestFit="1" customWidth="1"/>
    <col min="4357" max="4357" width="10.42578125" style="290" bestFit="1" customWidth="1"/>
    <col min="4358" max="4358" width="10.7109375" style="290" customWidth="1"/>
    <col min="4359" max="4359" width="13.28515625" style="290" customWidth="1"/>
    <col min="4360" max="4360" width="13.5703125" style="290" customWidth="1"/>
    <col min="4361" max="4361" width="14" style="290" bestFit="1" customWidth="1"/>
    <col min="4362" max="4362" width="13.5703125" style="290" customWidth="1"/>
    <col min="4363" max="4364" width="0" style="290" hidden="1" customWidth="1"/>
    <col min="4365" max="4365" width="13.28515625" style="290" customWidth="1"/>
    <col min="4366" max="4366" width="10.42578125" style="290" customWidth="1"/>
    <col min="4367" max="4367" width="10.28515625" style="290" customWidth="1"/>
    <col min="4368" max="4368" width="11.7109375" style="290" customWidth="1"/>
    <col min="4369" max="4369" width="0" style="290" hidden="1" customWidth="1"/>
    <col min="4370" max="4370" width="2.5703125" style="290" customWidth="1"/>
    <col min="4371" max="4611" width="9.140625" style="290"/>
    <col min="4612" max="4612" width="15.7109375" style="290" bestFit="1" customWidth="1"/>
    <col min="4613" max="4613" width="10.42578125" style="290" bestFit="1" customWidth="1"/>
    <col min="4614" max="4614" width="10.7109375" style="290" customWidth="1"/>
    <col min="4615" max="4615" width="13.28515625" style="290" customWidth="1"/>
    <col min="4616" max="4616" width="13.5703125" style="290" customWidth="1"/>
    <col min="4617" max="4617" width="14" style="290" bestFit="1" customWidth="1"/>
    <col min="4618" max="4618" width="13.5703125" style="290" customWidth="1"/>
    <col min="4619" max="4620" width="0" style="290" hidden="1" customWidth="1"/>
    <col min="4621" max="4621" width="13.28515625" style="290" customWidth="1"/>
    <col min="4622" max="4622" width="10.42578125" style="290" customWidth="1"/>
    <col min="4623" max="4623" width="10.28515625" style="290" customWidth="1"/>
    <col min="4624" max="4624" width="11.7109375" style="290" customWidth="1"/>
    <col min="4625" max="4625" width="0" style="290" hidden="1" customWidth="1"/>
    <col min="4626" max="4626" width="2.5703125" style="290" customWidth="1"/>
    <col min="4627" max="4867" width="9.140625" style="290"/>
    <col min="4868" max="4868" width="15.7109375" style="290" bestFit="1" customWidth="1"/>
    <col min="4869" max="4869" width="10.42578125" style="290" bestFit="1" customWidth="1"/>
    <col min="4870" max="4870" width="10.7109375" style="290" customWidth="1"/>
    <col min="4871" max="4871" width="13.28515625" style="290" customWidth="1"/>
    <col min="4872" max="4872" width="13.5703125" style="290" customWidth="1"/>
    <col min="4873" max="4873" width="14" style="290" bestFit="1" customWidth="1"/>
    <col min="4874" max="4874" width="13.5703125" style="290" customWidth="1"/>
    <col min="4875" max="4876" width="0" style="290" hidden="1" customWidth="1"/>
    <col min="4877" max="4877" width="13.28515625" style="290" customWidth="1"/>
    <col min="4878" max="4878" width="10.42578125" style="290" customWidth="1"/>
    <col min="4879" max="4879" width="10.28515625" style="290" customWidth="1"/>
    <col min="4880" max="4880" width="11.7109375" style="290" customWidth="1"/>
    <col min="4881" max="4881" width="0" style="290" hidden="1" customWidth="1"/>
    <col min="4882" max="4882" width="2.5703125" style="290" customWidth="1"/>
    <col min="4883" max="5123" width="9.140625" style="290"/>
    <col min="5124" max="5124" width="15.7109375" style="290" bestFit="1" customWidth="1"/>
    <col min="5125" max="5125" width="10.42578125" style="290" bestFit="1" customWidth="1"/>
    <col min="5126" max="5126" width="10.7109375" style="290" customWidth="1"/>
    <col min="5127" max="5127" width="13.28515625" style="290" customWidth="1"/>
    <col min="5128" max="5128" width="13.5703125" style="290" customWidth="1"/>
    <col min="5129" max="5129" width="14" style="290" bestFit="1" customWidth="1"/>
    <col min="5130" max="5130" width="13.5703125" style="290" customWidth="1"/>
    <col min="5131" max="5132" width="0" style="290" hidden="1" customWidth="1"/>
    <col min="5133" max="5133" width="13.28515625" style="290" customWidth="1"/>
    <col min="5134" max="5134" width="10.42578125" style="290" customWidth="1"/>
    <col min="5135" max="5135" width="10.28515625" style="290" customWidth="1"/>
    <col min="5136" max="5136" width="11.7109375" style="290" customWidth="1"/>
    <col min="5137" max="5137" width="0" style="290" hidden="1" customWidth="1"/>
    <col min="5138" max="5138" width="2.5703125" style="290" customWidth="1"/>
    <col min="5139" max="5379" width="9.140625" style="290"/>
    <col min="5380" max="5380" width="15.7109375" style="290" bestFit="1" customWidth="1"/>
    <col min="5381" max="5381" width="10.42578125" style="290" bestFit="1" customWidth="1"/>
    <col min="5382" max="5382" width="10.7109375" style="290" customWidth="1"/>
    <col min="5383" max="5383" width="13.28515625" style="290" customWidth="1"/>
    <col min="5384" max="5384" width="13.5703125" style="290" customWidth="1"/>
    <col min="5385" max="5385" width="14" style="290" bestFit="1" customWidth="1"/>
    <col min="5386" max="5386" width="13.5703125" style="290" customWidth="1"/>
    <col min="5387" max="5388" width="0" style="290" hidden="1" customWidth="1"/>
    <col min="5389" max="5389" width="13.28515625" style="290" customWidth="1"/>
    <col min="5390" max="5390" width="10.42578125" style="290" customWidth="1"/>
    <col min="5391" max="5391" width="10.28515625" style="290" customWidth="1"/>
    <col min="5392" max="5392" width="11.7109375" style="290" customWidth="1"/>
    <col min="5393" max="5393" width="0" style="290" hidden="1" customWidth="1"/>
    <col min="5394" max="5394" width="2.5703125" style="290" customWidth="1"/>
    <col min="5395" max="5635" width="9.140625" style="290"/>
    <col min="5636" max="5636" width="15.7109375" style="290" bestFit="1" customWidth="1"/>
    <col min="5637" max="5637" width="10.42578125" style="290" bestFit="1" customWidth="1"/>
    <col min="5638" max="5638" width="10.7109375" style="290" customWidth="1"/>
    <col min="5639" max="5639" width="13.28515625" style="290" customWidth="1"/>
    <col min="5640" max="5640" width="13.5703125" style="290" customWidth="1"/>
    <col min="5641" max="5641" width="14" style="290" bestFit="1" customWidth="1"/>
    <col min="5642" max="5642" width="13.5703125" style="290" customWidth="1"/>
    <col min="5643" max="5644" width="0" style="290" hidden="1" customWidth="1"/>
    <col min="5645" max="5645" width="13.28515625" style="290" customWidth="1"/>
    <col min="5646" max="5646" width="10.42578125" style="290" customWidth="1"/>
    <col min="5647" max="5647" width="10.28515625" style="290" customWidth="1"/>
    <col min="5648" max="5648" width="11.7109375" style="290" customWidth="1"/>
    <col min="5649" max="5649" width="0" style="290" hidden="1" customWidth="1"/>
    <col min="5650" max="5650" width="2.5703125" style="290" customWidth="1"/>
    <col min="5651" max="5891" width="9.140625" style="290"/>
    <col min="5892" max="5892" width="15.7109375" style="290" bestFit="1" customWidth="1"/>
    <col min="5893" max="5893" width="10.42578125" style="290" bestFit="1" customWidth="1"/>
    <col min="5894" max="5894" width="10.7109375" style="290" customWidth="1"/>
    <col min="5895" max="5895" width="13.28515625" style="290" customWidth="1"/>
    <col min="5896" max="5896" width="13.5703125" style="290" customWidth="1"/>
    <col min="5897" max="5897" width="14" style="290" bestFit="1" customWidth="1"/>
    <col min="5898" max="5898" width="13.5703125" style="290" customWidth="1"/>
    <col min="5899" max="5900" width="0" style="290" hidden="1" customWidth="1"/>
    <col min="5901" max="5901" width="13.28515625" style="290" customWidth="1"/>
    <col min="5902" max="5902" width="10.42578125" style="290" customWidth="1"/>
    <col min="5903" max="5903" width="10.28515625" style="290" customWidth="1"/>
    <col min="5904" max="5904" width="11.7109375" style="290" customWidth="1"/>
    <col min="5905" max="5905" width="0" style="290" hidden="1" customWidth="1"/>
    <col min="5906" max="5906" width="2.5703125" style="290" customWidth="1"/>
    <col min="5907" max="6147" width="9.140625" style="290"/>
    <col min="6148" max="6148" width="15.7109375" style="290" bestFit="1" customWidth="1"/>
    <col min="6149" max="6149" width="10.42578125" style="290" bestFit="1" customWidth="1"/>
    <col min="6150" max="6150" width="10.7109375" style="290" customWidth="1"/>
    <col min="6151" max="6151" width="13.28515625" style="290" customWidth="1"/>
    <col min="6152" max="6152" width="13.5703125" style="290" customWidth="1"/>
    <col min="6153" max="6153" width="14" style="290" bestFit="1" customWidth="1"/>
    <col min="6154" max="6154" width="13.5703125" style="290" customWidth="1"/>
    <col min="6155" max="6156" width="0" style="290" hidden="1" customWidth="1"/>
    <col min="6157" max="6157" width="13.28515625" style="290" customWidth="1"/>
    <col min="6158" max="6158" width="10.42578125" style="290" customWidth="1"/>
    <col min="6159" max="6159" width="10.28515625" style="290" customWidth="1"/>
    <col min="6160" max="6160" width="11.7109375" style="290" customWidth="1"/>
    <col min="6161" max="6161" width="0" style="290" hidden="1" customWidth="1"/>
    <col min="6162" max="6162" width="2.5703125" style="290" customWidth="1"/>
    <col min="6163" max="6403" width="9.140625" style="290"/>
    <col min="6404" max="6404" width="15.7109375" style="290" bestFit="1" customWidth="1"/>
    <col min="6405" max="6405" width="10.42578125" style="290" bestFit="1" customWidth="1"/>
    <col min="6406" max="6406" width="10.7109375" style="290" customWidth="1"/>
    <col min="6407" max="6407" width="13.28515625" style="290" customWidth="1"/>
    <col min="6408" max="6408" width="13.5703125" style="290" customWidth="1"/>
    <col min="6409" max="6409" width="14" style="290" bestFit="1" customWidth="1"/>
    <col min="6410" max="6410" width="13.5703125" style="290" customWidth="1"/>
    <col min="6411" max="6412" width="0" style="290" hidden="1" customWidth="1"/>
    <col min="6413" max="6413" width="13.28515625" style="290" customWidth="1"/>
    <col min="6414" max="6414" width="10.42578125" style="290" customWidth="1"/>
    <col min="6415" max="6415" width="10.28515625" style="290" customWidth="1"/>
    <col min="6416" max="6416" width="11.7109375" style="290" customWidth="1"/>
    <col min="6417" max="6417" width="0" style="290" hidden="1" customWidth="1"/>
    <col min="6418" max="6418" width="2.5703125" style="290" customWidth="1"/>
    <col min="6419" max="6659" width="9.140625" style="290"/>
    <col min="6660" max="6660" width="15.7109375" style="290" bestFit="1" customWidth="1"/>
    <col min="6661" max="6661" width="10.42578125" style="290" bestFit="1" customWidth="1"/>
    <col min="6662" max="6662" width="10.7109375" style="290" customWidth="1"/>
    <col min="6663" max="6663" width="13.28515625" style="290" customWidth="1"/>
    <col min="6664" max="6664" width="13.5703125" style="290" customWidth="1"/>
    <col min="6665" max="6665" width="14" style="290" bestFit="1" customWidth="1"/>
    <col min="6666" max="6666" width="13.5703125" style="290" customWidth="1"/>
    <col min="6667" max="6668" width="0" style="290" hidden="1" customWidth="1"/>
    <col min="6669" max="6669" width="13.28515625" style="290" customWidth="1"/>
    <col min="6670" max="6670" width="10.42578125" style="290" customWidth="1"/>
    <col min="6671" max="6671" width="10.28515625" style="290" customWidth="1"/>
    <col min="6672" max="6672" width="11.7109375" style="290" customWidth="1"/>
    <col min="6673" max="6673" width="0" style="290" hidden="1" customWidth="1"/>
    <col min="6674" max="6674" width="2.5703125" style="290" customWidth="1"/>
    <col min="6675" max="6915" width="9.140625" style="290"/>
    <col min="6916" max="6916" width="15.7109375" style="290" bestFit="1" customWidth="1"/>
    <col min="6917" max="6917" width="10.42578125" style="290" bestFit="1" customWidth="1"/>
    <col min="6918" max="6918" width="10.7109375" style="290" customWidth="1"/>
    <col min="6919" max="6919" width="13.28515625" style="290" customWidth="1"/>
    <col min="6920" max="6920" width="13.5703125" style="290" customWidth="1"/>
    <col min="6921" max="6921" width="14" style="290" bestFit="1" customWidth="1"/>
    <col min="6922" max="6922" width="13.5703125" style="290" customWidth="1"/>
    <col min="6923" max="6924" width="0" style="290" hidden="1" customWidth="1"/>
    <col min="6925" max="6925" width="13.28515625" style="290" customWidth="1"/>
    <col min="6926" max="6926" width="10.42578125" style="290" customWidth="1"/>
    <col min="6927" max="6927" width="10.28515625" style="290" customWidth="1"/>
    <col min="6928" max="6928" width="11.7109375" style="290" customWidth="1"/>
    <col min="6929" max="6929" width="0" style="290" hidden="1" customWidth="1"/>
    <col min="6930" max="6930" width="2.5703125" style="290" customWidth="1"/>
    <col min="6931" max="7171" width="9.140625" style="290"/>
    <col min="7172" max="7172" width="15.7109375" style="290" bestFit="1" customWidth="1"/>
    <col min="7173" max="7173" width="10.42578125" style="290" bestFit="1" customWidth="1"/>
    <col min="7174" max="7174" width="10.7109375" style="290" customWidth="1"/>
    <col min="7175" max="7175" width="13.28515625" style="290" customWidth="1"/>
    <col min="7176" max="7176" width="13.5703125" style="290" customWidth="1"/>
    <col min="7177" max="7177" width="14" style="290" bestFit="1" customWidth="1"/>
    <col min="7178" max="7178" width="13.5703125" style="290" customWidth="1"/>
    <col min="7179" max="7180" width="0" style="290" hidden="1" customWidth="1"/>
    <col min="7181" max="7181" width="13.28515625" style="290" customWidth="1"/>
    <col min="7182" max="7182" width="10.42578125" style="290" customWidth="1"/>
    <col min="7183" max="7183" width="10.28515625" style="290" customWidth="1"/>
    <col min="7184" max="7184" width="11.7109375" style="290" customWidth="1"/>
    <col min="7185" max="7185" width="0" style="290" hidden="1" customWidth="1"/>
    <col min="7186" max="7186" width="2.5703125" style="290" customWidth="1"/>
    <col min="7187" max="7427" width="9.140625" style="290"/>
    <col min="7428" max="7428" width="15.7109375" style="290" bestFit="1" customWidth="1"/>
    <col min="7429" max="7429" width="10.42578125" style="290" bestFit="1" customWidth="1"/>
    <col min="7430" max="7430" width="10.7109375" style="290" customWidth="1"/>
    <col min="7431" max="7431" width="13.28515625" style="290" customWidth="1"/>
    <col min="7432" max="7432" width="13.5703125" style="290" customWidth="1"/>
    <col min="7433" max="7433" width="14" style="290" bestFit="1" customWidth="1"/>
    <col min="7434" max="7434" width="13.5703125" style="290" customWidth="1"/>
    <col min="7435" max="7436" width="0" style="290" hidden="1" customWidth="1"/>
    <col min="7437" max="7437" width="13.28515625" style="290" customWidth="1"/>
    <col min="7438" max="7438" width="10.42578125" style="290" customWidth="1"/>
    <col min="7439" max="7439" width="10.28515625" style="290" customWidth="1"/>
    <col min="7440" max="7440" width="11.7109375" style="290" customWidth="1"/>
    <col min="7441" max="7441" width="0" style="290" hidden="1" customWidth="1"/>
    <col min="7442" max="7442" width="2.5703125" style="290" customWidth="1"/>
    <col min="7443" max="7683" width="9.140625" style="290"/>
    <col min="7684" max="7684" width="15.7109375" style="290" bestFit="1" customWidth="1"/>
    <col min="7685" max="7685" width="10.42578125" style="290" bestFit="1" customWidth="1"/>
    <col min="7686" max="7686" width="10.7109375" style="290" customWidth="1"/>
    <col min="7687" max="7687" width="13.28515625" style="290" customWidth="1"/>
    <col min="7688" max="7688" width="13.5703125" style="290" customWidth="1"/>
    <col min="7689" max="7689" width="14" style="290" bestFit="1" customWidth="1"/>
    <col min="7690" max="7690" width="13.5703125" style="290" customWidth="1"/>
    <col min="7691" max="7692" width="0" style="290" hidden="1" customWidth="1"/>
    <col min="7693" max="7693" width="13.28515625" style="290" customWidth="1"/>
    <col min="7694" max="7694" width="10.42578125" style="290" customWidth="1"/>
    <col min="7695" max="7695" width="10.28515625" style="290" customWidth="1"/>
    <col min="7696" max="7696" width="11.7109375" style="290" customWidth="1"/>
    <col min="7697" max="7697" width="0" style="290" hidden="1" customWidth="1"/>
    <col min="7698" max="7698" width="2.5703125" style="290" customWidth="1"/>
    <col min="7699" max="7939" width="9.140625" style="290"/>
    <col min="7940" max="7940" width="15.7109375" style="290" bestFit="1" customWidth="1"/>
    <col min="7941" max="7941" width="10.42578125" style="290" bestFit="1" customWidth="1"/>
    <col min="7942" max="7942" width="10.7109375" style="290" customWidth="1"/>
    <col min="7943" max="7943" width="13.28515625" style="290" customWidth="1"/>
    <col min="7944" max="7944" width="13.5703125" style="290" customWidth="1"/>
    <col min="7945" max="7945" width="14" style="290" bestFit="1" customWidth="1"/>
    <col min="7946" max="7946" width="13.5703125" style="290" customWidth="1"/>
    <col min="7947" max="7948" width="0" style="290" hidden="1" customWidth="1"/>
    <col min="7949" max="7949" width="13.28515625" style="290" customWidth="1"/>
    <col min="7950" max="7950" width="10.42578125" style="290" customWidth="1"/>
    <col min="7951" max="7951" width="10.28515625" style="290" customWidth="1"/>
    <col min="7952" max="7952" width="11.7109375" style="290" customWidth="1"/>
    <col min="7953" max="7953" width="0" style="290" hidden="1" customWidth="1"/>
    <col min="7954" max="7954" width="2.5703125" style="290" customWidth="1"/>
    <col min="7955" max="8195" width="9.140625" style="290"/>
    <col min="8196" max="8196" width="15.7109375" style="290" bestFit="1" customWidth="1"/>
    <col min="8197" max="8197" width="10.42578125" style="290" bestFit="1" customWidth="1"/>
    <col min="8198" max="8198" width="10.7109375" style="290" customWidth="1"/>
    <col min="8199" max="8199" width="13.28515625" style="290" customWidth="1"/>
    <col min="8200" max="8200" width="13.5703125" style="290" customWidth="1"/>
    <col min="8201" max="8201" width="14" style="290" bestFit="1" customWidth="1"/>
    <col min="8202" max="8202" width="13.5703125" style="290" customWidth="1"/>
    <col min="8203" max="8204" width="0" style="290" hidden="1" customWidth="1"/>
    <col min="8205" max="8205" width="13.28515625" style="290" customWidth="1"/>
    <col min="8206" max="8206" width="10.42578125" style="290" customWidth="1"/>
    <col min="8207" max="8207" width="10.28515625" style="290" customWidth="1"/>
    <col min="8208" max="8208" width="11.7109375" style="290" customWidth="1"/>
    <col min="8209" max="8209" width="0" style="290" hidden="1" customWidth="1"/>
    <col min="8210" max="8210" width="2.5703125" style="290" customWidth="1"/>
    <col min="8211" max="8451" width="9.140625" style="290"/>
    <col min="8452" max="8452" width="15.7109375" style="290" bestFit="1" customWidth="1"/>
    <col min="8453" max="8453" width="10.42578125" style="290" bestFit="1" customWidth="1"/>
    <col min="8454" max="8454" width="10.7109375" style="290" customWidth="1"/>
    <col min="8455" max="8455" width="13.28515625" style="290" customWidth="1"/>
    <col min="8456" max="8456" width="13.5703125" style="290" customWidth="1"/>
    <col min="8457" max="8457" width="14" style="290" bestFit="1" customWidth="1"/>
    <col min="8458" max="8458" width="13.5703125" style="290" customWidth="1"/>
    <col min="8459" max="8460" width="0" style="290" hidden="1" customWidth="1"/>
    <col min="8461" max="8461" width="13.28515625" style="290" customWidth="1"/>
    <col min="8462" max="8462" width="10.42578125" style="290" customWidth="1"/>
    <col min="8463" max="8463" width="10.28515625" style="290" customWidth="1"/>
    <col min="8464" max="8464" width="11.7109375" style="290" customWidth="1"/>
    <col min="8465" max="8465" width="0" style="290" hidden="1" customWidth="1"/>
    <col min="8466" max="8466" width="2.5703125" style="290" customWidth="1"/>
    <col min="8467" max="8707" width="9.140625" style="290"/>
    <col min="8708" max="8708" width="15.7109375" style="290" bestFit="1" customWidth="1"/>
    <col min="8709" max="8709" width="10.42578125" style="290" bestFit="1" customWidth="1"/>
    <col min="8710" max="8710" width="10.7109375" style="290" customWidth="1"/>
    <col min="8711" max="8711" width="13.28515625" style="290" customWidth="1"/>
    <col min="8712" max="8712" width="13.5703125" style="290" customWidth="1"/>
    <col min="8713" max="8713" width="14" style="290" bestFit="1" customWidth="1"/>
    <col min="8714" max="8714" width="13.5703125" style="290" customWidth="1"/>
    <col min="8715" max="8716" width="0" style="290" hidden="1" customWidth="1"/>
    <col min="8717" max="8717" width="13.28515625" style="290" customWidth="1"/>
    <col min="8718" max="8718" width="10.42578125" style="290" customWidth="1"/>
    <col min="8719" max="8719" width="10.28515625" style="290" customWidth="1"/>
    <col min="8720" max="8720" width="11.7109375" style="290" customWidth="1"/>
    <col min="8721" max="8721" width="0" style="290" hidden="1" customWidth="1"/>
    <col min="8722" max="8722" width="2.5703125" style="290" customWidth="1"/>
    <col min="8723" max="8963" width="9.140625" style="290"/>
    <col min="8964" max="8964" width="15.7109375" style="290" bestFit="1" customWidth="1"/>
    <col min="8965" max="8965" width="10.42578125" style="290" bestFit="1" customWidth="1"/>
    <col min="8966" max="8966" width="10.7109375" style="290" customWidth="1"/>
    <col min="8967" max="8967" width="13.28515625" style="290" customWidth="1"/>
    <col min="8968" max="8968" width="13.5703125" style="290" customWidth="1"/>
    <col min="8969" max="8969" width="14" style="290" bestFit="1" customWidth="1"/>
    <col min="8970" max="8970" width="13.5703125" style="290" customWidth="1"/>
    <col min="8971" max="8972" width="0" style="290" hidden="1" customWidth="1"/>
    <col min="8973" max="8973" width="13.28515625" style="290" customWidth="1"/>
    <col min="8974" max="8974" width="10.42578125" style="290" customWidth="1"/>
    <col min="8975" max="8975" width="10.28515625" style="290" customWidth="1"/>
    <col min="8976" max="8976" width="11.7109375" style="290" customWidth="1"/>
    <col min="8977" max="8977" width="0" style="290" hidden="1" customWidth="1"/>
    <col min="8978" max="8978" width="2.5703125" style="290" customWidth="1"/>
    <col min="8979" max="9219" width="9.140625" style="290"/>
    <col min="9220" max="9220" width="15.7109375" style="290" bestFit="1" customWidth="1"/>
    <col min="9221" max="9221" width="10.42578125" style="290" bestFit="1" customWidth="1"/>
    <col min="9222" max="9222" width="10.7109375" style="290" customWidth="1"/>
    <col min="9223" max="9223" width="13.28515625" style="290" customWidth="1"/>
    <col min="9224" max="9224" width="13.5703125" style="290" customWidth="1"/>
    <col min="9225" max="9225" width="14" style="290" bestFit="1" customWidth="1"/>
    <col min="9226" max="9226" width="13.5703125" style="290" customWidth="1"/>
    <col min="9227" max="9228" width="0" style="290" hidden="1" customWidth="1"/>
    <col min="9229" max="9229" width="13.28515625" style="290" customWidth="1"/>
    <col min="9230" max="9230" width="10.42578125" style="290" customWidth="1"/>
    <col min="9231" max="9231" width="10.28515625" style="290" customWidth="1"/>
    <col min="9232" max="9232" width="11.7109375" style="290" customWidth="1"/>
    <col min="9233" max="9233" width="0" style="290" hidden="1" customWidth="1"/>
    <col min="9234" max="9234" width="2.5703125" style="290" customWidth="1"/>
    <col min="9235" max="9475" width="9.140625" style="290"/>
    <col min="9476" max="9476" width="15.7109375" style="290" bestFit="1" customWidth="1"/>
    <col min="9477" max="9477" width="10.42578125" style="290" bestFit="1" customWidth="1"/>
    <col min="9478" max="9478" width="10.7109375" style="290" customWidth="1"/>
    <col min="9479" max="9479" width="13.28515625" style="290" customWidth="1"/>
    <col min="9480" max="9480" width="13.5703125" style="290" customWidth="1"/>
    <col min="9481" max="9481" width="14" style="290" bestFit="1" customWidth="1"/>
    <col min="9482" max="9482" width="13.5703125" style="290" customWidth="1"/>
    <col min="9483" max="9484" width="0" style="290" hidden="1" customWidth="1"/>
    <col min="9485" max="9485" width="13.28515625" style="290" customWidth="1"/>
    <col min="9486" max="9486" width="10.42578125" style="290" customWidth="1"/>
    <col min="9487" max="9487" width="10.28515625" style="290" customWidth="1"/>
    <col min="9488" max="9488" width="11.7109375" style="290" customWidth="1"/>
    <col min="9489" max="9489" width="0" style="290" hidden="1" customWidth="1"/>
    <col min="9490" max="9490" width="2.5703125" style="290" customWidth="1"/>
    <col min="9491" max="9731" width="9.140625" style="290"/>
    <col min="9732" max="9732" width="15.7109375" style="290" bestFit="1" customWidth="1"/>
    <col min="9733" max="9733" width="10.42578125" style="290" bestFit="1" customWidth="1"/>
    <col min="9734" max="9734" width="10.7109375" style="290" customWidth="1"/>
    <col min="9735" max="9735" width="13.28515625" style="290" customWidth="1"/>
    <col min="9736" max="9736" width="13.5703125" style="290" customWidth="1"/>
    <col min="9737" max="9737" width="14" style="290" bestFit="1" customWidth="1"/>
    <col min="9738" max="9738" width="13.5703125" style="290" customWidth="1"/>
    <col min="9739" max="9740" width="0" style="290" hidden="1" customWidth="1"/>
    <col min="9741" max="9741" width="13.28515625" style="290" customWidth="1"/>
    <col min="9742" max="9742" width="10.42578125" style="290" customWidth="1"/>
    <col min="9743" max="9743" width="10.28515625" style="290" customWidth="1"/>
    <col min="9744" max="9744" width="11.7109375" style="290" customWidth="1"/>
    <col min="9745" max="9745" width="0" style="290" hidden="1" customWidth="1"/>
    <col min="9746" max="9746" width="2.5703125" style="290" customWidth="1"/>
    <col min="9747" max="9987" width="9.140625" style="290"/>
    <col min="9988" max="9988" width="15.7109375" style="290" bestFit="1" customWidth="1"/>
    <col min="9989" max="9989" width="10.42578125" style="290" bestFit="1" customWidth="1"/>
    <col min="9990" max="9990" width="10.7109375" style="290" customWidth="1"/>
    <col min="9991" max="9991" width="13.28515625" style="290" customWidth="1"/>
    <col min="9992" max="9992" width="13.5703125" style="290" customWidth="1"/>
    <col min="9993" max="9993" width="14" style="290" bestFit="1" customWidth="1"/>
    <col min="9994" max="9994" width="13.5703125" style="290" customWidth="1"/>
    <col min="9995" max="9996" width="0" style="290" hidden="1" customWidth="1"/>
    <col min="9997" max="9997" width="13.28515625" style="290" customWidth="1"/>
    <col min="9998" max="9998" width="10.42578125" style="290" customWidth="1"/>
    <col min="9999" max="9999" width="10.28515625" style="290" customWidth="1"/>
    <col min="10000" max="10000" width="11.7109375" style="290" customWidth="1"/>
    <col min="10001" max="10001" width="0" style="290" hidden="1" customWidth="1"/>
    <col min="10002" max="10002" width="2.5703125" style="290" customWidth="1"/>
    <col min="10003" max="10243" width="9.140625" style="290"/>
    <col min="10244" max="10244" width="15.7109375" style="290" bestFit="1" customWidth="1"/>
    <col min="10245" max="10245" width="10.42578125" style="290" bestFit="1" customWidth="1"/>
    <col min="10246" max="10246" width="10.7109375" style="290" customWidth="1"/>
    <col min="10247" max="10247" width="13.28515625" style="290" customWidth="1"/>
    <col min="10248" max="10248" width="13.5703125" style="290" customWidth="1"/>
    <col min="10249" max="10249" width="14" style="290" bestFit="1" customWidth="1"/>
    <col min="10250" max="10250" width="13.5703125" style="290" customWidth="1"/>
    <col min="10251" max="10252" width="0" style="290" hidden="1" customWidth="1"/>
    <col min="10253" max="10253" width="13.28515625" style="290" customWidth="1"/>
    <col min="10254" max="10254" width="10.42578125" style="290" customWidth="1"/>
    <col min="10255" max="10255" width="10.28515625" style="290" customWidth="1"/>
    <col min="10256" max="10256" width="11.7109375" style="290" customWidth="1"/>
    <col min="10257" max="10257" width="0" style="290" hidden="1" customWidth="1"/>
    <col min="10258" max="10258" width="2.5703125" style="290" customWidth="1"/>
    <col min="10259" max="10499" width="9.140625" style="290"/>
    <col min="10500" max="10500" width="15.7109375" style="290" bestFit="1" customWidth="1"/>
    <col min="10501" max="10501" width="10.42578125" style="290" bestFit="1" customWidth="1"/>
    <col min="10502" max="10502" width="10.7109375" style="290" customWidth="1"/>
    <col min="10503" max="10503" width="13.28515625" style="290" customWidth="1"/>
    <col min="10504" max="10504" width="13.5703125" style="290" customWidth="1"/>
    <col min="10505" max="10505" width="14" style="290" bestFit="1" customWidth="1"/>
    <col min="10506" max="10506" width="13.5703125" style="290" customWidth="1"/>
    <col min="10507" max="10508" width="0" style="290" hidden="1" customWidth="1"/>
    <col min="10509" max="10509" width="13.28515625" style="290" customWidth="1"/>
    <col min="10510" max="10510" width="10.42578125" style="290" customWidth="1"/>
    <col min="10511" max="10511" width="10.28515625" style="290" customWidth="1"/>
    <col min="10512" max="10512" width="11.7109375" style="290" customWidth="1"/>
    <col min="10513" max="10513" width="0" style="290" hidden="1" customWidth="1"/>
    <col min="10514" max="10514" width="2.5703125" style="290" customWidth="1"/>
    <col min="10515" max="10755" width="9.140625" style="290"/>
    <col min="10756" max="10756" width="15.7109375" style="290" bestFit="1" customWidth="1"/>
    <col min="10757" max="10757" width="10.42578125" style="290" bestFit="1" customWidth="1"/>
    <col min="10758" max="10758" width="10.7109375" style="290" customWidth="1"/>
    <col min="10759" max="10759" width="13.28515625" style="290" customWidth="1"/>
    <col min="10760" max="10760" width="13.5703125" style="290" customWidth="1"/>
    <col min="10761" max="10761" width="14" style="290" bestFit="1" customWidth="1"/>
    <col min="10762" max="10762" width="13.5703125" style="290" customWidth="1"/>
    <col min="10763" max="10764" width="0" style="290" hidden="1" customWidth="1"/>
    <col min="10765" max="10765" width="13.28515625" style="290" customWidth="1"/>
    <col min="10766" max="10766" width="10.42578125" style="290" customWidth="1"/>
    <col min="10767" max="10767" width="10.28515625" style="290" customWidth="1"/>
    <col min="10768" max="10768" width="11.7109375" style="290" customWidth="1"/>
    <col min="10769" max="10769" width="0" style="290" hidden="1" customWidth="1"/>
    <col min="10770" max="10770" width="2.5703125" style="290" customWidth="1"/>
    <col min="10771" max="11011" width="9.140625" style="290"/>
    <col min="11012" max="11012" width="15.7109375" style="290" bestFit="1" customWidth="1"/>
    <col min="11013" max="11013" width="10.42578125" style="290" bestFit="1" customWidth="1"/>
    <col min="11014" max="11014" width="10.7109375" style="290" customWidth="1"/>
    <col min="11015" max="11015" width="13.28515625" style="290" customWidth="1"/>
    <col min="11016" max="11016" width="13.5703125" style="290" customWidth="1"/>
    <col min="11017" max="11017" width="14" style="290" bestFit="1" customWidth="1"/>
    <col min="11018" max="11018" width="13.5703125" style="290" customWidth="1"/>
    <col min="11019" max="11020" width="0" style="290" hidden="1" customWidth="1"/>
    <col min="11021" max="11021" width="13.28515625" style="290" customWidth="1"/>
    <col min="11022" max="11022" width="10.42578125" style="290" customWidth="1"/>
    <col min="11023" max="11023" width="10.28515625" style="290" customWidth="1"/>
    <col min="11024" max="11024" width="11.7109375" style="290" customWidth="1"/>
    <col min="11025" max="11025" width="0" style="290" hidden="1" customWidth="1"/>
    <col min="11026" max="11026" width="2.5703125" style="290" customWidth="1"/>
    <col min="11027" max="11267" width="9.140625" style="290"/>
    <col min="11268" max="11268" width="15.7109375" style="290" bestFit="1" customWidth="1"/>
    <col min="11269" max="11269" width="10.42578125" style="290" bestFit="1" customWidth="1"/>
    <col min="11270" max="11270" width="10.7109375" style="290" customWidth="1"/>
    <col min="11271" max="11271" width="13.28515625" style="290" customWidth="1"/>
    <col min="11272" max="11272" width="13.5703125" style="290" customWidth="1"/>
    <col min="11273" max="11273" width="14" style="290" bestFit="1" customWidth="1"/>
    <col min="11274" max="11274" width="13.5703125" style="290" customWidth="1"/>
    <col min="11275" max="11276" width="0" style="290" hidden="1" customWidth="1"/>
    <col min="11277" max="11277" width="13.28515625" style="290" customWidth="1"/>
    <col min="11278" max="11278" width="10.42578125" style="290" customWidth="1"/>
    <col min="11279" max="11279" width="10.28515625" style="290" customWidth="1"/>
    <col min="11280" max="11280" width="11.7109375" style="290" customWidth="1"/>
    <col min="11281" max="11281" width="0" style="290" hidden="1" customWidth="1"/>
    <col min="11282" max="11282" width="2.5703125" style="290" customWidth="1"/>
    <col min="11283" max="11523" width="9.140625" style="290"/>
    <col min="11524" max="11524" width="15.7109375" style="290" bestFit="1" customWidth="1"/>
    <col min="11525" max="11525" width="10.42578125" style="290" bestFit="1" customWidth="1"/>
    <col min="11526" max="11526" width="10.7109375" style="290" customWidth="1"/>
    <col min="11527" max="11527" width="13.28515625" style="290" customWidth="1"/>
    <col min="11528" max="11528" width="13.5703125" style="290" customWidth="1"/>
    <col min="11529" max="11529" width="14" style="290" bestFit="1" customWidth="1"/>
    <col min="11530" max="11530" width="13.5703125" style="290" customWidth="1"/>
    <col min="11531" max="11532" width="0" style="290" hidden="1" customWidth="1"/>
    <col min="11533" max="11533" width="13.28515625" style="290" customWidth="1"/>
    <col min="11534" max="11534" width="10.42578125" style="290" customWidth="1"/>
    <col min="11535" max="11535" width="10.28515625" style="290" customWidth="1"/>
    <col min="11536" max="11536" width="11.7109375" style="290" customWidth="1"/>
    <col min="11537" max="11537" width="0" style="290" hidden="1" customWidth="1"/>
    <col min="11538" max="11538" width="2.5703125" style="290" customWidth="1"/>
    <col min="11539" max="11779" width="9.140625" style="290"/>
    <col min="11780" max="11780" width="15.7109375" style="290" bestFit="1" customWidth="1"/>
    <col min="11781" max="11781" width="10.42578125" style="290" bestFit="1" customWidth="1"/>
    <col min="11782" max="11782" width="10.7109375" style="290" customWidth="1"/>
    <col min="11783" max="11783" width="13.28515625" style="290" customWidth="1"/>
    <col min="11784" max="11784" width="13.5703125" style="290" customWidth="1"/>
    <col min="11785" max="11785" width="14" style="290" bestFit="1" customWidth="1"/>
    <col min="11786" max="11786" width="13.5703125" style="290" customWidth="1"/>
    <col min="11787" max="11788" width="0" style="290" hidden="1" customWidth="1"/>
    <col min="11789" max="11789" width="13.28515625" style="290" customWidth="1"/>
    <col min="11790" max="11790" width="10.42578125" style="290" customWidth="1"/>
    <col min="11791" max="11791" width="10.28515625" style="290" customWidth="1"/>
    <col min="11792" max="11792" width="11.7109375" style="290" customWidth="1"/>
    <col min="11793" max="11793" width="0" style="290" hidden="1" customWidth="1"/>
    <col min="11794" max="11794" width="2.5703125" style="290" customWidth="1"/>
    <col min="11795" max="12035" width="9.140625" style="290"/>
    <col min="12036" max="12036" width="15.7109375" style="290" bestFit="1" customWidth="1"/>
    <col min="12037" max="12037" width="10.42578125" style="290" bestFit="1" customWidth="1"/>
    <col min="12038" max="12038" width="10.7109375" style="290" customWidth="1"/>
    <col min="12039" max="12039" width="13.28515625" style="290" customWidth="1"/>
    <col min="12040" max="12040" width="13.5703125" style="290" customWidth="1"/>
    <col min="12041" max="12041" width="14" style="290" bestFit="1" customWidth="1"/>
    <col min="12042" max="12042" width="13.5703125" style="290" customWidth="1"/>
    <col min="12043" max="12044" width="0" style="290" hidden="1" customWidth="1"/>
    <col min="12045" max="12045" width="13.28515625" style="290" customWidth="1"/>
    <col min="12046" max="12046" width="10.42578125" style="290" customWidth="1"/>
    <col min="12047" max="12047" width="10.28515625" style="290" customWidth="1"/>
    <col min="12048" max="12048" width="11.7109375" style="290" customWidth="1"/>
    <col min="12049" max="12049" width="0" style="290" hidden="1" customWidth="1"/>
    <col min="12050" max="12050" width="2.5703125" style="290" customWidth="1"/>
    <col min="12051" max="12291" width="9.140625" style="290"/>
    <col min="12292" max="12292" width="15.7109375" style="290" bestFit="1" customWidth="1"/>
    <col min="12293" max="12293" width="10.42578125" style="290" bestFit="1" customWidth="1"/>
    <col min="12294" max="12294" width="10.7109375" style="290" customWidth="1"/>
    <col min="12295" max="12295" width="13.28515625" style="290" customWidth="1"/>
    <col min="12296" max="12296" width="13.5703125" style="290" customWidth="1"/>
    <col min="12297" max="12297" width="14" style="290" bestFit="1" customWidth="1"/>
    <col min="12298" max="12298" width="13.5703125" style="290" customWidth="1"/>
    <col min="12299" max="12300" width="0" style="290" hidden="1" customWidth="1"/>
    <col min="12301" max="12301" width="13.28515625" style="290" customWidth="1"/>
    <col min="12302" max="12302" width="10.42578125" style="290" customWidth="1"/>
    <col min="12303" max="12303" width="10.28515625" style="290" customWidth="1"/>
    <col min="12304" max="12304" width="11.7109375" style="290" customWidth="1"/>
    <col min="12305" max="12305" width="0" style="290" hidden="1" customWidth="1"/>
    <col min="12306" max="12306" width="2.5703125" style="290" customWidth="1"/>
    <col min="12307" max="12547" width="9.140625" style="290"/>
    <col min="12548" max="12548" width="15.7109375" style="290" bestFit="1" customWidth="1"/>
    <col min="12549" max="12549" width="10.42578125" style="290" bestFit="1" customWidth="1"/>
    <col min="12550" max="12550" width="10.7109375" style="290" customWidth="1"/>
    <col min="12551" max="12551" width="13.28515625" style="290" customWidth="1"/>
    <col min="12552" max="12552" width="13.5703125" style="290" customWidth="1"/>
    <col min="12553" max="12553" width="14" style="290" bestFit="1" customWidth="1"/>
    <col min="12554" max="12554" width="13.5703125" style="290" customWidth="1"/>
    <col min="12555" max="12556" width="0" style="290" hidden="1" customWidth="1"/>
    <col min="12557" max="12557" width="13.28515625" style="290" customWidth="1"/>
    <col min="12558" max="12558" width="10.42578125" style="290" customWidth="1"/>
    <col min="12559" max="12559" width="10.28515625" style="290" customWidth="1"/>
    <col min="12560" max="12560" width="11.7109375" style="290" customWidth="1"/>
    <col min="12561" max="12561" width="0" style="290" hidden="1" customWidth="1"/>
    <col min="12562" max="12562" width="2.5703125" style="290" customWidth="1"/>
    <col min="12563" max="12803" width="9.140625" style="290"/>
    <col min="12804" max="12804" width="15.7109375" style="290" bestFit="1" customWidth="1"/>
    <col min="12805" max="12805" width="10.42578125" style="290" bestFit="1" customWidth="1"/>
    <col min="12806" max="12806" width="10.7109375" style="290" customWidth="1"/>
    <col min="12807" max="12807" width="13.28515625" style="290" customWidth="1"/>
    <col min="12808" max="12808" width="13.5703125" style="290" customWidth="1"/>
    <col min="12809" max="12809" width="14" style="290" bestFit="1" customWidth="1"/>
    <col min="12810" max="12810" width="13.5703125" style="290" customWidth="1"/>
    <col min="12811" max="12812" width="0" style="290" hidden="1" customWidth="1"/>
    <col min="12813" max="12813" width="13.28515625" style="290" customWidth="1"/>
    <col min="12814" max="12814" width="10.42578125" style="290" customWidth="1"/>
    <col min="12815" max="12815" width="10.28515625" style="290" customWidth="1"/>
    <col min="12816" max="12816" width="11.7109375" style="290" customWidth="1"/>
    <col min="12817" max="12817" width="0" style="290" hidden="1" customWidth="1"/>
    <col min="12818" max="12818" width="2.5703125" style="290" customWidth="1"/>
    <col min="12819" max="13059" width="9.140625" style="290"/>
    <col min="13060" max="13060" width="15.7109375" style="290" bestFit="1" customWidth="1"/>
    <col min="13061" max="13061" width="10.42578125" style="290" bestFit="1" customWidth="1"/>
    <col min="13062" max="13062" width="10.7109375" style="290" customWidth="1"/>
    <col min="13063" max="13063" width="13.28515625" style="290" customWidth="1"/>
    <col min="13064" max="13064" width="13.5703125" style="290" customWidth="1"/>
    <col min="13065" max="13065" width="14" style="290" bestFit="1" customWidth="1"/>
    <col min="13066" max="13066" width="13.5703125" style="290" customWidth="1"/>
    <col min="13067" max="13068" width="0" style="290" hidden="1" customWidth="1"/>
    <col min="13069" max="13069" width="13.28515625" style="290" customWidth="1"/>
    <col min="13070" max="13070" width="10.42578125" style="290" customWidth="1"/>
    <col min="13071" max="13071" width="10.28515625" style="290" customWidth="1"/>
    <col min="13072" max="13072" width="11.7109375" style="290" customWidth="1"/>
    <col min="13073" max="13073" width="0" style="290" hidden="1" customWidth="1"/>
    <col min="13074" max="13074" width="2.5703125" style="290" customWidth="1"/>
    <col min="13075" max="13315" width="9.140625" style="290"/>
    <col min="13316" max="13316" width="15.7109375" style="290" bestFit="1" customWidth="1"/>
    <col min="13317" max="13317" width="10.42578125" style="290" bestFit="1" customWidth="1"/>
    <col min="13318" max="13318" width="10.7109375" style="290" customWidth="1"/>
    <col min="13319" max="13319" width="13.28515625" style="290" customWidth="1"/>
    <col min="13320" max="13320" width="13.5703125" style="290" customWidth="1"/>
    <col min="13321" max="13321" width="14" style="290" bestFit="1" customWidth="1"/>
    <col min="13322" max="13322" width="13.5703125" style="290" customWidth="1"/>
    <col min="13323" max="13324" width="0" style="290" hidden="1" customWidth="1"/>
    <col min="13325" max="13325" width="13.28515625" style="290" customWidth="1"/>
    <col min="13326" max="13326" width="10.42578125" style="290" customWidth="1"/>
    <col min="13327" max="13327" width="10.28515625" style="290" customWidth="1"/>
    <col min="13328" max="13328" width="11.7109375" style="290" customWidth="1"/>
    <col min="13329" max="13329" width="0" style="290" hidden="1" customWidth="1"/>
    <col min="13330" max="13330" width="2.5703125" style="290" customWidth="1"/>
    <col min="13331" max="13571" width="9.140625" style="290"/>
    <col min="13572" max="13572" width="15.7109375" style="290" bestFit="1" customWidth="1"/>
    <col min="13573" max="13573" width="10.42578125" style="290" bestFit="1" customWidth="1"/>
    <col min="13574" max="13574" width="10.7109375" style="290" customWidth="1"/>
    <col min="13575" max="13575" width="13.28515625" style="290" customWidth="1"/>
    <col min="13576" max="13576" width="13.5703125" style="290" customWidth="1"/>
    <col min="13577" max="13577" width="14" style="290" bestFit="1" customWidth="1"/>
    <col min="13578" max="13578" width="13.5703125" style="290" customWidth="1"/>
    <col min="13579" max="13580" width="0" style="290" hidden="1" customWidth="1"/>
    <col min="13581" max="13581" width="13.28515625" style="290" customWidth="1"/>
    <col min="13582" max="13582" width="10.42578125" style="290" customWidth="1"/>
    <col min="13583" max="13583" width="10.28515625" style="290" customWidth="1"/>
    <col min="13584" max="13584" width="11.7109375" style="290" customWidth="1"/>
    <col min="13585" max="13585" width="0" style="290" hidden="1" customWidth="1"/>
    <col min="13586" max="13586" width="2.5703125" style="290" customWidth="1"/>
    <col min="13587" max="13827" width="9.140625" style="290"/>
    <col min="13828" max="13828" width="15.7109375" style="290" bestFit="1" customWidth="1"/>
    <col min="13829" max="13829" width="10.42578125" style="290" bestFit="1" customWidth="1"/>
    <col min="13830" max="13830" width="10.7109375" style="290" customWidth="1"/>
    <col min="13831" max="13831" width="13.28515625" style="290" customWidth="1"/>
    <col min="13832" max="13832" width="13.5703125" style="290" customWidth="1"/>
    <col min="13833" max="13833" width="14" style="290" bestFit="1" customWidth="1"/>
    <col min="13834" max="13834" width="13.5703125" style="290" customWidth="1"/>
    <col min="13835" max="13836" width="0" style="290" hidden="1" customWidth="1"/>
    <col min="13837" max="13837" width="13.28515625" style="290" customWidth="1"/>
    <col min="13838" max="13838" width="10.42578125" style="290" customWidth="1"/>
    <col min="13839" max="13839" width="10.28515625" style="290" customWidth="1"/>
    <col min="13840" max="13840" width="11.7109375" style="290" customWidth="1"/>
    <col min="13841" max="13841" width="0" style="290" hidden="1" customWidth="1"/>
    <col min="13842" max="13842" width="2.5703125" style="290" customWidth="1"/>
    <col min="13843" max="14083" width="9.140625" style="290"/>
    <col min="14084" max="14084" width="15.7109375" style="290" bestFit="1" customWidth="1"/>
    <col min="14085" max="14085" width="10.42578125" style="290" bestFit="1" customWidth="1"/>
    <col min="14086" max="14086" width="10.7109375" style="290" customWidth="1"/>
    <col min="14087" max="14087" width="13.28515625" style="290" customWidth="1"/>
    <col min="14088" max="14088" width="13.5703125" style="290" customWidth="1"/>
    <col min="14089" max="14089" width="14" style="290" bestFit="1" customWidth="1"/>
    <col min="14090" max="14090" width="13.5703125" style="290" customWidth="1"/>
    <col min="14091" max="14092" width="0" style="290" hidden="1" customWidth="1"/>
    <col min="14093" max="14093" width="13.28515625" style="290" customWidth="1"/>
    <col min="14094" max="14094" width="10.42578125" style="290" customWidth="1"/>
    <col min="14095" max="14095" width="10.28515625" style="290" customWidth="1"/>
    <col min="14096" max="14096" width="11.7109375" style="290" customWidth="1"/>
    <col min="14097" max="14097" width="0" style="290" hidden="1" customWidth="1"/>
    <col min="14098" max="14098" width="2.5703125" style="290" customWidth="1"/>
    <col min="14099" max="14339" width="9.140625" style="290"/>
    <col min="14340" max="14340" width="15.7109375" style="290" bestFit="1" customWidth="1"/>
    <col min="14341" max="14341" width="10.42578125" style="290" bestFit="1" customWidth="1"/>
    <col min="14342" max="14342" width="10.7109375" style="290" customWidth="1"/>
    <col min="14343" max="14343" width="13.28515625" style="290" customWidth="1"/>
    <col min="14344" max="14344" width="13.5703125" style="290" customWidth="1"/>
    <col min="14345" max="14345" width="14" style="290" bestFit="1" customWidth="1"/>
    <col min="14346" max="14346" width="13.5703125" style="290" customWidth="1"/>
    <col min="14347" max="14348" width="0" style="290" hidden="1" customWidth="1"/>
    <col min="14349" max="14349" width="13.28515625" style="290" customWidth="1"/>
    <col min="14350" max="14350" width="10.42578125" style="290" customWidth="1"/>
    <col min="14351" max="14351" width="10.28515625" style="290" customWidth="1"/>
    <col min="14352" max="14352" width="11.7109375" style="290" customWidth="1"/>
    <col min="14353" max="14353" width="0" style="290" hidden="1" customWidth="1"/>
    <col min="14354" max="14354" width="2.5703125" style="290" customWidth="1"/>
    <col min="14355" max="14595" width="9.140625" style="290"/>
    <col min="14596" max="14596" width="15.7109375" style="290" bestFit="1" customWidth="1"/>
    <col min="14597" max="14597" width="10.42578125" style="290" bestFit="1" customWidth="1"/>
    <col min="14598" max="14598" width="10.7109375" style="290" customWidth="1"/>
    <col min="14599" max="14599" width="13.28515625" style="290" customWidth="1"/>
    <col min="14600" max="14600" width="13.5703125" style="290" customWidth="1"/>
    <col min="14601" max="14601" width="14" style="290" bestFit="1" customWidth="1"/>
    <col min="14602" max="14602" width="13.5703125" style="290" customWidth="1"/>
    <col min="14603" max="14604" width="0" style="290" hidden="1" customWidth="1"/>
    <col min="14605" max="14605" width="13.28515625" style="290" customWidth="1"/>
    <col min="14606" max="14606" width="10.42578125" style="290" customWidth="1"/>
    <col min="14607" max="14607" width="10.28515625" style="290" customWidth="1"/>
    <col min="14608" max="14608" width="11.7109375" style="290" customWidth="1"/>
    <col min="14609" max="14609" width="0" style="290" hidden="1" customWidth="1"/>
    <col min="14610" max="14610" width="2.5703125" style="290" customWidth="1"/>
    <col min="14611" max="14851" width="9.140625" style="290"/>
    <col min="14852" max="14852" width="15.7109375" style="290" bestFit="1" customWidth="1"/>
    <col min="14853" max="14853" width="10.42578125" style="290" bestFit="1" customWidth="1"/>
    <col min="14854" max="14854" width="10.7109375" style="290" customWidth="1"/>
    <col min="14855" max="14855" width="13.28515625" style="290" customWidth="1"/>
    <col min="14856" max="14856" width="13.5703125" style="290" customWidth="1"/>
    <col min="14857" max="14857" width="14" style="290" bestFit="1" customWidth="1"/>
    <col min="14858" max="14858" width="13.5703125" style="290" customWidth="1"/>
    <col min="14859" max="14860" width="0" style="290" hidden="1" customWidth="1"/>
    <col min="14861" max="14861" width="13.28515625" style="290" customWidth="1"/>
    <col min="14862" max="14862" width="10.42578125" style="290" customWidth="1"/>
    <col min="14863" max="14863" width="10.28515625" style="290" customWidth="1"/>
    <col min="14864" max="14864" width="11.7109375" style="290" customWidth="1"/>
    <col min="14865" max="14865" width="0" style="290" hidden="1" customWidth="1"/>
    <col min="14866" max="14866" width="2.5703125" style="290" customWidth="1"/>
    <col min="14867" max="15107" width="9.140625" style="290"/>
    <col min="15108" max="15108" width="15.7109375" style="290" bestFit="1" customWidth="1"/>
    <col min="15109" max="15109" width="10.42578125" style="290" bestFit="1" customWidth="1"/>
    <col min="15110" max="15110" width="10.7109375" style="290" customWidth="1"/>
    <col min="15111" max="15111" width="13.28515625" style="290" customWidth="1"/>
    <col min="15112" max="15112" width="13.5703125" style="290" customWidth="1"/>
    <col min="15113" max="15113" width="14" style="290" bestFit="1" customWidth="1"/>
    <col min="15114" max="15114" width="13.5703125" style="290" customWidth="1"/>
    <col min="15115" max="15116" width="0" style="290" hidden="1" customWidth="1"/>
    <col min="15117" max="15117" width="13.28515625" style="290" customWidth="1"/>
    <col min="15118" max="15118" width="10.42578125" style="290" customWidth="1"/>
    <col min="15119" max="15119" width="10.28515625" style="290" customWidth="1"/>
    <col min="15120" max="15120" width="11.7109375" style="290" customWidth="1"/>
    <col min="15121" max="15121" width="0" style="290" hidden="1" customWidth="1"/>
    <col min="15122" max="15122" width="2.5703125" style="290" customWidth="1"/>
    <col min="15123" max="15363" width="9.140625" style="290"/>
    <col min="15364" max="15364" width="15.7109375" style="290" bestFit="1" customWidth="1"/>
    <col min="15365" max="15365" width="10.42578125" style="290" bestFit="1" customWidth="1"/>
    <col min="15366" max="15366" width="10.7109375" style="290" customWidth="1"/>
    <col min="15367" max="15367" width="13.28515625" style="290" customWidth="1"/>
    <col min="15368" max="15368" width="13.5703125" style="290" customWidth="1"/>
    <col min="15369" max="15369" width="14" style="290" bestFit="1" customWidth="1"/>
    <col min="15370" max="15370" width="13.5703125" style="290" customWidth="1"/>
    <col min="15371" max="15372" width="0" style="290" hidden="1" customWidth="1"/>
    <col min="15373" max="15373" width="13.28515625" style="290" customWidth="1"/>
    <col min="15374" max="15374" width="10.42578125" style="290" customWidth="1"/>
    <col min="15375" max="15375" width="10.28515625" style="290" customWidth="1"/>
    <col min="15376" max="15376" width="11.7109375" style="290" customWidth="1"/>
    <col min="15377" max="15377" width="0" style="290" hidden="1" customWidth="1"/>
    <col min="15378" max="15378" width="2.5703125" style="290" customWidth="1"/>
    <col min="15379" max="15619" width="9.140625" style="290"/>
    <col min="15620" max="15620" width="15.7109375" style="290" bestFit="1" customWidth="1"/>
    <col min="15621" max="15621" width="10.42578125" style="290" bestFit="1" customWidth="1"/>
    <col min="15622" max="15622" width="10.7109375" style="290" customWidth="1"/>
    <col min="15623" max="15623" width="13.28515625" style="290" customWidth="1"/>
    <col min="15624" max="15624" width="13.5703125" style="290" customWidth="1"/>
    <col min="15625" max="15625" width="14" style="290" bestFit="1" customWidth="1"/>
    <col min="15626" max="15626" width="13.5703125" style="290" customWidth="1"/>
    <col min="15627" max="15628" width="0" style="290" hidden="1" customWidth="1"/>
    <col min="15629" max="15629" width="13.28515625" style="290" customWidth="1"/>
    <col min="15630" max="15630" width="10.42578125" style="290" customWidth="1"/>
    <col min="15631" max="15631" width="10.28515625" style="290" customWidth="1"/>
    <col min="15632" max="15632" width="11.7109375" style="290" customWidth="1"/>
    <col min="15633" max="15633" width="0" style="290" hidden="1" customWidth="1"/>
    <col min="15634" max="15634" width="2.5703125" style="290" customWidth="1"/>
    <col min="15635" max="15875" width="9.140625" style="290"/>
    <col min="15876" max="15876" width="15.7109375" style="290" bestFit="1" customWidth="1"/>
    <col min="15877" max="15877" width="10.42578125" style="290" bestFit="1" customWidth="1"/>
    <col min="15878" max="15878" width="10.7109375" style="290" customWidth="1"/>
    <col min="15879" max="15879" width="13.28515625" style="290" customWidth="1"/>
    <col min="15880" max="15880" width="13.5703125" style="290" customWidth="1"/>
    <col min="15881" max="15881" width="14" style="290" bestFit="1" customWidth="1"/>
    <col min="15882" max="15882" width="13.5703125" style="290" customWidth="1"/>
    <col min="15883" max="15884" width="0" style="290" hidden="1" customWidth="1"/>
    <col min="15885" max="15885" width="13.28515625" style="290" customWidth="1"/>
    <col min="15886" max="15886" width="10.42578125" style="290" customWidth="1"/>
    <col min="15887" max="15887" width="10.28515625" style="290" customWidth="1"/>
    <col min="15888" max="15888" width="11.7109375" style="290" customWidth="1"/>
    <col min="15889" max="15889" width="0" style="290" hidden="1" customWidth="1"/>
    <col min="15890" max="15890" width="2.5703125" style="290" customWidth="1"/>
    <col min="15891" max="16131" width="9.140625" style="290"/>
    <col min="16132" max="16132" width="15.7109375" style="290" bestFit="1" customWidth="1"/>
    <col min="16133" max="16133" width="10.42578125" style="290" bestFit="1" customWidth="1"/>
    <col min="16134" max="16134" width="10.7109375" style="290" customWidth="1"/>
    <col min="16135" max="16135" width="13.28515625" style="290" customWidth="1"/>
    <col min="16136" max="16136" width="13.5703125" style="290" customWidth="1"/>
    <col min="16137" max="16137" width="14" style="290" bestFit="1" customWidth="1"/>
    <col min="16138" max="16138" width="13.5703125" style="290" customWidth="1"/>
    <col min="16139" max="16140" width="0" style="290" hidden="1" customWidth="1"/>
    <col min="16141" max="16141" width="13.28515625" style="290" customWidth="1"/>
    <col min="16142" max="16142" width="10.42578125" style="290" customWidth="1"/>
    <col min="16143" max="16143" width="10.28515625" style="290" customWidth="1"/>
    <col min="16144" max="16144" width="11.7109375" style="290" customWidth="1"/>
    <col min="16145" max="16145" width="0" style="290" hidden="1" customWidth="1"/>
    <col min="16146" max="16146" width="2.5703125" style="290" customWidth="1"/>
    <col min="16147" max="16384" width="9.140625" style="290"/>
  </cols>
  <sheetData>
    <row r="1" spans="1:258" s="291" customFormat="1" ht="36" customHeight="1">
      <c r="A1" s="287" t="s">
        <v>1039</v>
      </c>
      <c r="B1" s="502" t="s">
        <v>2038</v>
      </c>
      <c r="C1" s="502" t="s">
        <v>1569</v>
      </c>
      <c r="D1" s="288" t="s">
        <v>1038</v>
      </c>
      <c r="E1" s="288" t="s">
        <v>0</v>
      </c>
      <c r="F1" s="288" t="s">
        <v>1494</v>
      </c>
      <c r="G1" s="287" t="s">
        <v>1076</v>
      </c>
      <c r="H1" s="287"/>
      <c r="I1" s="287" t="s">
        <v>1567</v>
      </c>
      <c r="J1" s="287" t="s">
        <v>1568</v>
      </c>
      <c r="K1" s="287" t="s">
        <v>1161</v>
      </c>
      <c r="L1" s="287" t="s">
        <v>1096</v>
      </c>
      <c r="M1" s="288" t="s">
        <v>2</v>
      </c>
      <c r="N1" s="288" t="s">
        <v>3</v>
      </c>
      <c r="O1" s="288" t="s">
        <v>1569</v>
      </c>
      <c r="P1" s="289" t="s">
        <v>4</v>
      </c>
      <c r="Q1" s="288"/>
      <c r="R1" s="290"/>
      <c r="S1" s="290"/>
      <c r="T1" s="182" t="s">
        <v>2855</v>
      </c>
      <c r="U1" s="602" t="s">
        <v>2941</v>
      </c>
      <c r="V1" s="290"/>
      <c r="W1" s="290"/>
      <c r="X1" s="290"/>
      <c r="Y1" s="290"/>
      <c r="Z1" s="290"/>
      <c r="AA1" s="290"/>
      <c r="AB1" s="290"/>
      <c r="AC1" s="290"/>
      <c r="AD1" s="290"/>
      <c r="AE1" s="290"/>
      <c r="AF1" s="290"/>
      <c r="AG1" s="290"/>
      <c r="AH1" s="290"/>
      <c r="AI1" s="290"/>
      <c r="AJ1" s="290"/>
      <c r="AK1" s="290"/>
      <c r="AL1" s="290"/>
      <c r="AM1" s="290"/>
      <c r="AN1" s="290"/>
      <c r="AO1" s="290"/>
      <c r="AP1" s="290"/>
      <c r="AQ1" s="290"/>
      <c r="AR1" s="290"/>
      <c r="AS1" s="290"/>
      <c r="AT1" s="290"/>
      <c r="AU1" s="290"/>
      <c r="AV1" s="290"/>
      <c r="AW1" s="290"/>
      <c r="AX1" s="290"/>
      <c r="AY1" s="290"/>
      <c r="AZ1" s="290"/>
      <c r="BA1" s="290"/>
      <c r="BB1" s="290"/>
      <c r="BC1" s="290"/>
      <c r="BD1" s="290"/>
      <c r="BE1" s="290"/>
      <c r="BF1" s="290"/>
      <c r="BG1" s="290"/>
      <c r="BH1" s="290"/>
      <c r="BI1" s="290"/>
      <c r="BJ1" s="290"/>
      <c r="BK1" s="290"/>
      <c r="BL1" s="290"/>
      <c r="BM1" s="290"/>
      <c r="BN1" s="290"/>
      <c r="BO1" s="290"/>
      <c r="BP1" s="290"/>
      <c r="BQ1" s="290"/>
      <c r="BR1" s="290"/>
      <c r="BS1" s="290"/>
      <c r="BT1" s="290"/>
      <c r="BU1" s="290"/>
      <c r="BV1" s="290"/>
      <c r="BW1" s="290"/>
      <c r="BX1" s="290"/>
      <c r="BY1" s="290"/>
      <c r="BZ1" s="290"/>
      <c r="CA1" s="290"/>
      <c r="CB1" s="290"/>
      <c r="CC1" s="290"/>
      <c r="CD1" s="290"/>
      <c r="CE1" s="290"/>
      <c r="CF1" s="290"/>
      <c r="CG1" s="290"/>
      <c r="CH1" s="290"/>
      <c r="CI1" s="290"/>
      <c r="CJ1" s="290"/>
      <c r="CK1" s="290"/>
      <c r="CL1" s="290"/>
      <c r="CM1" s="290"/>
      <c r="CN1" s="290"/>
      <c r="CO1" s="290"/>
      <c r="CP1" s="290"/>
      <c r="CQ1" s="290"/>
      <c r="CR1" s="290"/>
      <c r="CS1" s="290"/>
      <c r="CT1" s="290"/>
      <c r="CU1" s="290"/>
      <c r="CV1" s="290"/>
      <c r="CW1" s="290"/>
      <c r="CX1" s="290"/>
      <c r="CY1" s="290"/>
      <c r="CZ1" s="290"/>
      <c r="DA1" s="290"/>
      <c r="DB1" s="290"/>
      <c r="DC1" s="290"/>
      <c r="DD1" s="290"/>
      <c r="DE1" s="290"/>
      <c r="DF1" s="290"/>
      <c r="DG1" s="290"/>
      <c r="DH1" s="290"/>
      <c r="DI1" s="290"/>
      <c r="DJ1" s="290"/>
      <c r="DK1" s="290"/>
      <c r="DL1" s="290"/>
      <c r="DM1" s="290"/>
      <c r="DN1" s="290"/>
      <c r="DO1" s="290"/>
      <c r="DP1" s="290"/>
      <c r="DQ1" s="290"/>
      <c r="DR1" s="290"/>
      <c r="DS1" s="290"/>
      <c r="DT1" s="290"/>
      <c r="DU1" s="290"/>
      <c r="DV1" s="290"/>
      <c r="DW1" s="290"/>
      <c r="DX1" s="290"/>
      <c r="DY1" s="290"/>
      <c r="DZ1" s="290"/>
      <c r="EA1" s="290"/>
      <c r="EB1" s="290"/>
      <c r="EC1" s="290"/>
      <c r="ED1" s="290"/>
      <c r="EE1" s="290"/>
      <c r="EF1" s="290"/>
      <c r="EG1" s="290"/>
      <c r="EH1" s="290"/>
      <c r="EI1" s="290"/>
      <c r="EJ1" s="290"/>
      <c r="EK1" s="290"/>
      <c r="EL1" s="290"/>
      <c r="EM1" s="290"/>
      <c r="EN1" s="290"/>
      <c r="EO1" s="290"/>
      <c r="EP1" s="290"/>
      <c r="EQ1" s="290"/>
      <c r="ER1" s="290"/>
      <c r="ES1" s="290"/>
      <c r="ET1" s="290"/>
      <c r="EU1" s="290"/>
      <c r="EV1" s="290"/>
      <c r="EW1" s="290"/>
      <c r="EX1" s="290"/>
      <c r="EY1" s="290"/>
      <c r="EZ1" s="290"/>
      <c r="FA1" s="290"/>
      <c r="FB1" s="290"/>
      <c r="FC1" s="290"/>
      <c r="FD1" s="290"/>
      <c r="FE1" s="290"/>
      <c r="FF1" s="290"/>
      <c r="FG1" s="290"/>
      <c r="FH1" s="290"/>
      <c r="FI1" s="290"/>
      <c r="FJ1" s="290"/>
      <c r="FK1" s="290"/>
      <c r="FL1" s="290"/>
      <c r="FM1" s="290"/>
      <c r="FN1" s="290"/>
      <c r="FO1" s="290"/>
      <c r="FP1" s="290"/>
      <c r="FQ1" s="290"/>
      <c r="FR1" s="290"/>
      <c r="FS1" s="290"/>
      <c r="FT1" s="290"/>
      <c r="FU1" s="290"/>
      <c r="FV1" s="290"/>
      <c r="FW1" s="290"/>
      <c r="FX1" s="290"/>
      <c r="FY1" s="290"/>
      <c r="FZ1" s="290"/>
      <c r="GA1" s="290"/>
      <c r="GB1" s="290"/>
      <c r="GC1" s="290"/>
      <c r="GD1" s="290"/>
      <c r="GE1" s="290"/>
      <c r="GF1" s="290"/>
      <c r="GG1" s="290"/>
      <c r="GH1" s="290"/>
      <c r="GI1" s="290"/>
      <c r="GJ1" s="290"/>
      <c r="GK1" s="290"/>
      <c r="GL1" s="290"/>
      <c r="GM1" s="290"/>
      <c r="GN1" s="290"/>
      <c r="GO1" s="290"/>
      <c r="GP1" s="290"/>
      <c r="GQ1" s="290"/>
      <c r="GR1" s="290"/>
      <c r="GS1" s="290"/>
      <c r="GT1" s="290"/>
      <c r="GU1" s="290"/>
      <c r="GV1" s="290"/>
      <c r="GW1" s="290"/>
      <c r="GX1" s="290"/>
      <c r="GY1" s="290"/>
      <c r="GZ1" s="290"/>
      <c r="HA1" s="290"/>
      <c r="HB1" s="290"/>
      <c r="HC1" s="290"/>
      <c r="HD1" s="290"/>
      <c r="HE1" s="290"/>
      <c r="HF1" s="290"/>
      <c r="HG1" s="290"/>
      <c r="HH1" s="290"/>
      <c r="HI1" s="290"/>
      <c r="HJ1" s="290"/>
      <c r="HK1" s="290"/>
      <c r="HL1" s="290"/>
      <c r="HM1" s="290"/>
      <c r="HN1" s="290"/>
      <c r="HO1" s="290"/>
      <c r="HP1" s="290"/>
      <c r="HQ1" s="290"/>
      <c r="HR1" s="290"/>
      <c r="HS1" s="290"/>
      <c r="HT1" s="290"/>
      <c r="HU1" s="290"/>
      <c r="HV1" s="290"/>
      <c r="HW1" s="290"/>
      <c r="HX1" s="290"/>
      <c r="HY1" s="290"/>
      <c r="HZ1" s="290"/>
      <c r="IA1" s="290"/>
      <c r="IB1" s="290"/>
      <c r="IC1" s="290"/>
      <c r="ID1" s="290"/>
      <c r="IE1" s="290"/>
      <c r="IF1" s="290"/>
      <c r="IG1" s="290"/>
      <c r="IH1" s="290"/>
      <c r="II1" s="290"/>
      <c r="IJ1" s="290"/>
      <c r="IK1" s="290"/>
      <c r="IL1" s="290"/>
      <c r="IM1" s="290"/>
      <c r="IN1" s="290"/>
      <c r="IO1" s="290"/>
      <c r="IP1" s="290"/>
      <c r="IQ1" s="290"/>
      <c r="IR1" s="290"/>
      <c r="IS1" s="290"/>
      <c r="IT1" s="290"/>
      <c r="IU1" s="290"/>
      <c r="IV1" s="290"/>
      <c r="IW1" s="290"/>
      <c r="IX1" s="290"/>
    </row>
    <row r="2" spans="1:258" ht="36.950000000000003" customHeight="1">
      <c r="A2" s="292"/>
      <c r="B2" s="292"/>
      <c r="C2" s="292"/>
      <c r="D2" s="293" t="s">
        <v>1570</v>
      </c>
      <c r="E2" s="294" t="s">
        <v>1571</v>
      </c>
      <c r="F2" s="293"/>
      <c r="G2" s="767" t="s">
        <v>1572</v>
      </c>
      <c r="H2" s="295" t="s">
        <v>2031</v>
      </c>
      <c r="I2" s="296" t="s">
        <v>2030</v>
      </c>
      <c r="J2" s="296"/>
      <c r="K2" s="293"/>
      <c r="L2" s="293"/>
      <c r="M2" s="297" t="s">
        <v>1573</v>
      </c>
      <c r="N2" s="298">
        <v>8</v>
      </c>
      <c r="O2" s="298">
        <v>6</v>
      </c>
      <c r="P2" s="293">
        <f>SUM(N2*O2)</f>
        <v>48</v>
      </c>
      <c r="Q2" s="293"/>
    </row>
    <row r="3" spans="1:258" ht="36.950000000000003" customHeight="1">
      <c r="A3" s="292"/>
      <c r="B3" s="292"/>
      <c r="C3" s="292"/>
      <c r="D3" s="293" t="s">
        <v>1574</v>
      </c>
      <c r="E3" s="294" t="s">
        <v>1575</v>
      </c>
      <c r="F3" s="293"/>
      <c r="G3" s="767" t="s">
        <v>1572</v>
      </c>
      <c r="H3" s="295" t="s">
        <v>2031</v>
      </c>
      <c r="I3" s="299"/>
      <c r="J3" s="299"/>
      <c r="K3" s="293"/>
      <c r="L3" s="293"/>
      <c r="M3" s="297" t="s">
        <v>1573</v>
      </c>
      <c r="N3" s="298">
        <v>8</v>
      </c>
      <c r="O3" s="298">
        <v>6</v>
      </c>
      <c r="P3" s="293">
        <f>SUM(N3*O3)</f>
        <v>48</v>
      </c>
      <c r="Q3" s="293"/>
    </row>
    <row r="4" spans="1:258" s="925" customFormat="1" ht="50.1" customHeight="1">
      <c r="A4" s="1077"/>
      <c r="B4" s="1077"/>
      <c r="C4" s="1077"/>
      <c r="D4" s="918" t="s">
        <v>1576</v>
      </c>
      <c r="E4" s="606" t="s">
        <v>1577</v>
      </c>
      <c r="F4" s="919" t="s">
        <v>1578</v>
      </c>
      <c r="G4" s="920" t="s">
        <v>1572</v>
      </c>
      <c r="H4" s="921" t="s">
        <v>2006</v>
      </c>
      <c r="I4" s="1137" t="s">
        <v>2016</v>
      </c>
      <c r="J4" s="1137"/>
      <c r="K4" s="919"/>
      <c r="L4" s="919"/>
      <c r="M4" s="923" t="s">
        <v>1573</v>
      </c>
      <c r="N4" s="924"/>
      <c r="O4" s="403"/>
      <c r="P4" s="606">
        <v>0</v>
      </c>
      <c r="Q4" s="923" t="s">
        <v>1579</v>
      </c>
    </row>
    <row r="5" spans="1:258" s="925" customFormat="1" ht="50.1" customHeight="1">
      <c r="A5" s="1077"/>
      <c r="B5" s="1077"/>
      <c r="C5" s="1077"/>
      <c r="D5" s="918" t="s">
        <v>1580</v>
      </c>
      <c r="E5" s="606">
        <v>2898</v>
      </c>
      <c r="F5" s="919" t="s">
        <v>1581</v>
      </c>
      <c r="G5" s="920" t="s">
        <v>1572</v>
      </c>
      <c r="H5" s="921" t="s">
        <v>2006</v>
      </c>
      <c r="I5" s="1137" t="s">
        <v>2016</v>
      </c>
      <c r="J5" s="1137"/>
      <c r="K5" s="919"/>
      <c r="L5" s="919"/>
      <c r="M5" s="923" t="s">
        <v>1573</v>
      </c>
      <c r="N5" s="924">
        <v>0</v>
      </c>
      <c r="O5" s="403">
        <v>0</v>
      </c>
      <c r="P5" s="606">
        <f t="shared" ref="P5:P68" si="0">SUM(N5*O5)</f>
        <v>0</v>
      </c>
      <c r="Q5" s="923" t="s">
        <v>1579</v>
      </c>
    </row>
    <row r="6" spans="1:258" s="971" customFormat="1" ht="50.1" customHeight="1">
      <c r="A6" s="1085"/>
      <c r="B6" s="1085"/>
      <c r="C6" s="1085"/>
      <c r="D6" s="1086" t="s">
        <v>1582</v>
      </c>
      <c r="E6" s="1423" t="s">
        <v>1583</v>
      </c>
      <c r="F6" s="927" t="s">
        <v>1584</v>
      </c>
      <c r="G6" s="928" t="s">
        <v>1572</v>
      </c>
      <c r="H6" s="929" t="s">
        <v>2006</v>
      </c>
      <c r="I6" s="1396" t="s">
        <v>2016</v>
      </c>
      <c r="J6" s="1396"/>
      <c r="K6" s="927"/>
      <c r="L6" s="927"/>
      <c r="M6" s="930" t="s">
        <v>1573</v>
      </c>
      <c r="N6" s="931">
        <v>0</v>
      </c>
      <c r="O6" s="932">
        <v>0</v>
      </c>
      <c r="P6" s="926">
        <v>6</v>
      </c>
      <c r="Q6" s="930" t="s">
        <v>1585</v>
      </c>
    </row>
    <row r="7" spans="1:258" ht="50.1" customHeight="1">
      <c r="A7" s="292" t="s">
        <v>4460</v>
      </c>
      <c r="B7" s="292"/>
      <c r="C7" s="292"/>
      <c r="D7" s="300" t="s">
        <v>1586</v>
      </c>
      <c r="E7" s="301" t="s">
        <v>1587</v>
      </c>
      <c r="F7" s="302" t="s">
        <v>1588</v>
      </c>
      <c r="G7" s="767" t="s">
        <v>1572</v>
      </c>
      <c r="H7" s="295" t="s">
        <v>2006</v>
      </c>
      <c r="I7" s="296" t="s">
        <v>2032</v>
      </c>
      <c r="J7" s="296"/>
      <c r="K7" s="302"/>
      <c r="L7" s="302"/>
      <c r="M7" s="297" t="s">
        <v>1573</v>
      </c>
      <c r="N7" s="303">
        <v>40</v>
      </c>
      <c r="O7" s="304">
        <v>2</v>
      </c>
      <c r="P7" s="293">
        <f t="shared" si="0"/>
        <v>80</v>
      </c>
      <c r="Q7" s="297" t="s">
        <v>1589</v>
      </c>
    </row>
    <row r="8" spans="1:258" ht="50.1" customHeight="1">
      <c r="A8" s="292"/>
      <c r="B8" s="292"/>
      <c r="C8" s="292"/>
      <c r="D8" s="300" t="s">
        <v>1590</v>
      </c>
      <c r="E8" s="301" t="s">
        <v>1591</v>
      </c>
      <c r="F8" s="302" t="s">
        <v>1592</v>
      </c>
      <c r="G8" s="767" t="s">
        <v>1572</v>
      </c>
      <c r="H8" s="295"/>
      <c r="I8" s="307"/>
      <c r="J8" s="307"/>
      <c r="K8" s="302"/>
      <c r="L8" s="302"/>
      <c r="M8" s="297" t="s">
        <v>1573</v>
      </c>
      <c r="N8" s="303">
        <v>40</v>
      </c>
      <c r="O8" s="304">
        <v>2</v>
      </c>
      <c r="P8" s="293">
        <f t="shared" si="0"/>
        <v>80</v>
      </c>
      <c r="Q8" s="297" t="s">
        <v>1593</v>
      </c>
    </row>
    <row r="9" spans="1:258" ht="50.1" customHeight="1">
      <c r="A9" s="292" t="s">
        <v>4460</v>
      </c>
      <c r="B9" s="292"/>
      <c r="C9" s="292"/>
      <c r="D9" s="300" t="s">
        <v>1594</v>
      </c>
      <c r="E9" s="301" t="s">
        <v>1595</v>
      </c>
      <c r="F9" s="302" t="s">
        <v>1596</v>
      </c>
      <c r="G9" s="767" t="s">
        <v>1572</v>
      </c>
      <c r="H9" s="295"/>
      <c r="I9" s="306"/>
      <c r="J9" s="306"/>
      <c r="K9" s="302"/>
      <c r="L9" s="302"/>
      <c r="M9" s="297" t="s">
        <v>1573</v>
      </c>
      <c r="N9" s="303">
        <v>40</v>
      </c>
      <c r="O9" s="304">
        <v>2</v>
      </c>
      <c r="P9" s="293">
        <f t="shared" si="0"/>
        <v>80</v>
      </c>
      <c r="Q9" s="297" t="s">
        <v>1597</v>
      </c>
    </row>
    <row r="10" spans="1:258" ht="50.1" customHeight="1">
      <c r="A10" s="292" t="s">
        <v>4460</v>
      </c>
      <c r="B10" s="292"/>
      <c r="C10" s="292"/>
      <c r="D10" s="300" t="s">
        <v>1598</v>
      </c>
      <c r="E10" s="301" t="s">
        <v>1599</v>
      </c>
      <c r="F10" s="302" t="s">
        <v>1600</v>
      </c>
      <c r="G10" s="767" t="s">
        <v>1572</v>
      </c>
      <c r="H10" s="295" t="s">
        <v>2006</v>
      </c>
      <c r="I10" s="306" t="s">
        <v>2035</v>
      </c>
      <c r="J10" s="306"/>
      <c r="K10" s="302"/>
      <c r="L10" s="302"/>
      <c r="M10" s="297" t="s">
        <v>1573</v>
      </c>
      <c r="N10" s="303">
        <v>40</v>
      </c>
      <c r="O10" s="304">
        <v>2</v>
      </c>
      <c r="P10" s="293">
        <f t="shared" si="0"/>
        <v>80</v>
      </c>
      <c r="Q10" s="297" t="s">
        <v>1601</v>
      </c>
    </row>
    <row r="11" spans="1:258" s="971" customFormat="1" ht="50.1" customHeight="1">
      <c r="A11" s="1077" t="s">
        <v>4460</v>
      </c>
      <c r="B11" s="1077"/>
      <c r="C11" s="1077"/>
      <c r="D11" s="918" t="s">
        <v>1602</v>
      </c>
      <c r="E11" s="606" t="s">
        <v>1603</v>
      </c>
      <c r="F11" s="919" t="s">
        <v>1604</v>
      </c>
      <c r="G11" s="920" t="s">
        <v>1572</v>
      </c>
      <c r="H11" s="921" t="s">
        <v>2006</v>
      </c>
      <c r="I11" s="1094" t="s">
        <v>2016</v>
      </c>
      <c r="J11" s="1094"/>
      <c r="K11" s="919"/>
      <c r="L11" s="919"/>
      <c r="M11" s="923" t="s">
        <v>1573</v>
      </c>
      <c r="N11" s="924">
        <v>0</v>
      </c>
      <c r="O11" s="403">
        <v>0</v>
      </c>
      <c r="P11" s="606">
        <v>0</v>
      </c>
      <c r="Q11" s="930" t="s">
        <v>1605</v>
      </c>
    </row>
    <row r="12" spans="1:258" s="925" customFormat="1" ht="50.1" customHeight="1">
      <c r="A12" s="1077"/>
      <c r="B12" s="1077"/>
      <c r="C12" s="1077"/>
      <c r="D12" s="918" t="s">
        <v>1606</v>
      </c>
      <c r="E12" s="606" t="s">
        <v>1607</v>
      </c>
      <c r="F12" s="919" t="s">
        <v>1608</v>
      </c>
      <c r="G12" s="920" t="s">
        <v>1572</v>
      </c>
      <c r="H12" s="921" t="s">
        <v>2006</v>
      </c>
      <c r="I12" s="1358" t="s">
        <v>2016</v>
      </c>
      <c r="J12" s="1137"/>
      <c r="K12" s="919"/>
      <c r="L12" s="919"/>
      <c r="M12" s="923" t="s">
        <v>1573</v>
      </c>
      <c r="N12" s="924">
        <v>0</v>
      </c>
      <c r="O12" s="403" t="s">
        <v>1978</v>
      </c>
      <c r="P12" s="606" t="e">
        <f t="shared" si="0"/>
        <v>#VALUE!</v>
      </c>
      <c r="Q12" s="923" t="s">
        <v>1605</v>
      </c>
    </row>
    <row r="13" spans="1:258" s="925" customFormat="1" ht="50.1" customHeight="1">
      <c r="A13" s="1077" t="s">
        <v>4460</v>
      </c>
      <c r="B13" s="1077"/>
      <c r="C13" s="1077"/>
      <c r="D13" s="918" t="s">
        <v>1609</v>
      </c>
      <c r="E13" s="919" t="s">
        <v>1610</v>
      </c>
      <c r="F13" s="919" t="s">
        <v>1611</v>
      </c>
      <c r="G13" s="920" t="s">
        <v>1572</v>
      </c>
      <c r="H13" s="921" t="s">
        <v>2006</v>
      </c>
      <c r="I13" s="1132" t="s">
        <v>2016</v>
      </c>
      <c r="J13" s="1133"/>
      <c r="K13" s="919"/>
      <c r="L13" s="919"/>
      <c r="M13" s="923" t="s">
        <v>1573</v>
      </c>
      <c r="N13" s="1134">
        <v>0</v>
      </c>
      <c r="O13" s="923">
        <v>0</v>
      </c>
      <c r="P13" s="606">
        <f t="shared" si="0"/>
        <v>0</v>
      </c>
      <c r="Q13" s="923" t="s">
        <v>1612</v>
      </c>
    </row>
    <row r="14" spans="1:258" ht="50.1" customHeight="1">
      <c r="A14" s="292" t="s">
        <v>4460</v>
      </c>
      <c r="B14" s="292"/>
      <c r="C14" s="292"/>
      <c r="D14" s="300" t="s">
        <v>1613</v>
      </c>
      <c r="E14" s="301" t="s">
        <v>1614</v>
      </c>
      <c r="F14" s="302" t="s">
        <v>1615</v>
      </c>
      <c r="G14" s="767" t="s">
        <v>1572</v>
      </c>
      <c r="H14" s="295" t="s">
        <v>2006</v>
      </c>
      <c r="I14" s="397" t="s">
        <v>2016</v>
      </c>
      <c r="J14" s="296"/>
      <c r="K14" s="302"/>
      <c r="L14" s="302"/>
      <c r="M14" s="297" t="s">
        <v>1573</v>
      </c>
      <c r="N14" s="303">
        <v>40</v>
      </c>
      <c r="O14" s="304">
        <v>2</v>
      </c>
      <c r="P14" s="293">
        <f t="shared" si="0"/>
        <v>80</v>
      </c>
      <c r="Q14" s="297" t="s">
        <v>1616</v>
      </c>
    </row>
    <row r="15" spans="1:258" s="925" customFormat="1" ht="50.1" customHeight="1">
      <c r="A15" s="1077"/>
      <c r="B15" s="1077"/>
      <c r="C15" s="1077"/>
      <c r="D15" s="918" t="s">
        <v>1617</v>
      </c>
      <c r="E15" s="606" t="s">
        <v>1618</v>
      </c>
      <c r="F15" s="919" t="s">
        <v>1619</v>
      </c>
      <c r="G15" s="920" t="s">
        <v>1572</v>
      </c>
      <c r="H15" s="921" t="s">
        <v>2006</v>
      </c>
      <c r="I15" s="1137" t="s">
        <v>2016</v>
      </c>
      <c r="J15" s="1137"/>
      <c r="K15" s="919"/>
      <c r="L15" s="919"/>
      <c r="M15" s="923" t="s">
        <v>1573</v>
      </c>
      <c r="N15" s="924"/>
      <c r="O15" s="403"/>
      <c r="P15" s="606">
        <v>0</v>
      </c>
      <c r="Q15" s="923" t="s">
        <v>1620</v>
      </c>
    </row>
    <row r="16" spans="1:258" ht="50.1" customHeight="1">
      <c r="A16" s="292" t="s">
        <v>4460</v>
      </c>
      <c r="B16" s="292"/>
      <c r="C16" s="292"/>
      <c r="D16" s="300" t="s">
        <v>1621</v>
      </c>
      <c r="E16" s="301" t="s">
        <v>1622</v>
      </c>
      <c r="F16" s="302" t="s">
        <v>1623</v>
      </c>
      <c r="G16" s="767" t="s">
        <v>1572</v>
      </c>
      <c r="H16" s="295" t="s">
        <v>2006</v>
      </c>
      <c r="I16" s="306" t="s">
        <v>3624</v>
      </c>
      <c r="J16" s="306"/>
      <c r="K16" s="302"/>
      <c r="L16" s="302"/>
      <c r="M16" s="297" t="s">
        <v>1573</v>
      </c>
      <c r="N16" s="303">
        <v>40</v>
      </c>
      <c r="O16" s="304">
        <v>2</v>
      </c>
      <c r="P16" s="293">
        <f t="shared" si="0"/>
        <v>80</v>
      </c>
      <c r="Q16" s="297" t="s">
        <v>1624</v>
      </c>
    </row>
    <row r="17" spans="1:17" s="925" customFormat="1" ht="50.1" customHeight="1">
      <c r="A17" s="1077"/>
      <c r="B17" s="1077"/>
      <c r="C17" s="1077"/>
      <c r="D17" s="918" t="s">
        <v>261</v>
      </c>
      <c r="E17" s="606" t="s">
        <v>1625</v>
      </c>
      <c r="F17" s="919" t="s">
        <v>1626</v>
      </c>
      <c r="G17" s="920" t="s">
        <v>1572</v>
      </c>
      <c r="H17" s="1135" t="s">
        <v>2006</v>
      </c>
      <c r="I17" s="1136" t="s">
        <v>2033</v>
      </c>
      <c r="J17" s="1137"/>
      <c r="K17" s="919"/>
      <c r="L17" s="919"/>
      <c r="M17" s="923" t="s">
        <v>1573</v>
      </c>
      <c r="N17" s="924">
        <v>0</v>
      </c>
      <c r="O17" s="403">
        <v>0</v>
      </c>
      <c r="P17" s="606">
        <v>0</v>
      </c>
      <c r="Q17" s="923" t="s">
        <v>1627</v>
      </c>
    </row>
    <row r="18" spans="1:17" s="925" customFormat="1" ht="50.1" customHeight="1">
      <c r="A18" s="1077"/>
      <c r="B18" s="1077"/>
      <c r="C18" s="1077"/>
      <c r="D18" s="918" t="s">
        <v>1628</v>
      </c>
      <c r="E18" s="606" t="s">
        <v>1629</v>
      </c>
      <c r="F18" s="919" t="s">
        <v>1630</v>
      </c>
      <c r="G18" s="920" t="s">
        <v>1572</v>
      </c>
      <c r="H18" s="921"/>
      <c r="I18" s="1137"/>
      <c r="J18" s="1137"/>
      <c r="K18" s="919"/>
      <c r="L18" s="919"/>
      <c r="M18" s="923" t="s">
        <v>1573</v>
      </c>
      <c r="N18" s="924">
        <v>0</v>
      </c>
      <c r="O18" s="403">
        <v>0</v>
      </c>
      <c r="P18" s="606">
        <f t="shared" si="0"/>
        <v>0</v>
      </c>
      <c r="Q18" s="923" t="s">
        <v>1631</v>
      </c>
    </row>
    <row r="19" spans="1:17" ht="50.1" customHeight="1">
      <c r="A19" s="292"/>
      <c r="B19" s="292"/>
      <c r="C19" s="292"/>
      <c r="D19" s="300" t="s">
        <v>268</v>
      </c>
      <c r="E19" s="301" t="s">
        <v>1632</v>
      </c>
      <c r="F19" s="302" t="s">
        <v>1633</v>
      </c>
      <c r="G19" s="767" t="s">
        <v>1572</v>
      </c>
      <c r="H19" s="295"/>
      <c r="I19" s="308"/>
      <c r="J19" s="308"/>
      <c r="K19" s="302"/>
      <c r="L19" s="302"/>
      <c r="M19" s="297" t="s">
        <v>1573</v>
      </c>
      <c r="N19" s="303">
        <v>40</v>
      </c>
      <c r="O19" s="304">
        <v>1</v>
      </c>
      <c r="P19" s="293">
        <f t="shared" si="0"/>
        <v>40</v>
      </c>
      <c r="Q19" s="297" t="s">
        <v>1634</v>
      </c>
    </row>
    <row r="20" spans="1:17" s="925" customFormat="1" ht="50.1" customHeight="1">
      <c r="A20" s="1077" t="s">
        <v>4460</v>
      </c>
      <c r="B20" s="1077"/>
      <c r="C20" s="1077"/>
      <c r="D20" s="918" t="s">
        <v>270</v>
      </c>
      <c r="E20" s="606" t="s">
        <v>1635</v>
      </c>
      <c r="F20" s="919" t="s">
        <v>1636</v>
      </c>
      <c r="G20" s="920" t="s">
        <v>1572</v>
      </c>
      <c r="H20" s="1135" t="s">
        <v>2018</v>
      </c>
      <c r="I20" s="1593" t="s">
        <v>2014</v>
      </c>
      <c r="J20" s="1308"/>
      <c r="K20" s="919"/>
      <c r="L20" s="919"/>
      <c r="M20" s="923" t="s">
        <v>1573</v>
      </c>
      <c r="N20" s="924"/>
      <c r="O20" s="403"/>
      <c r="P20" s="606">
        <v>0</v>
      </c>
      <c r="Q20" s="923" t="s">
        <v>1631</v>
      </c>
    </row>
    <row r="21" spans="1:17" ht="50.1" customHeight="1">
      <c r="A21" s="292" t="s">
        <v>4460</v>
      </c>
      <c r="B21" s="292"/>
      <c r="C21" s="292"/>
      <c r="D21" s="300" t="s">
        <v>1637</v>
      </c>
      <c r="E21" s="301" t="s">
        <v>1638</v>
      </c>
      <c r="F21" s="302" t="s">
        <v>1639</v>
      </c>
      <c r="G21" s="767" t="s">
        <v>1572</v>
      </c>
      <c r="H21" s="295" t="s">
        <v>2006</v>
      </c>
      <c r="I21" s="306" t="s">
        <v>2023</v>
      </c>
      <c r="J21" s="306"/>
      <c r="K21" s="302"/>
      <c r="L21" s="302"/>
      <c r="M21" s="297" t="s">
        <v>1573</v>
      </c>
      <c r="N21" s="303">
        <v>40</v>
      </c>
      <c r="O21" s="304">
        <v>2</v>
      </c>
      <c r="P21" s="293">
        <f t="shared" si="0"/>
        <v>80</v>
      </c>
      <c r="Q21" s="297" t="s">
        <v>1640</v>
      </c>
    </row>
    <row r="22" spans="1:17" s="925" customFormat="1" ht="50.1" customHeight="1">
      <c r="A22" s="1077" t="s">
        <v>4460</v>
      </c>
      <c r="B22" s="1077"/>
      <c r="C22" s="1077"/>
      <c r="D22" s="918" t="s">
        <v>278</v>
      </c>
      <c r="E22" s="606" t="s">
        <v>1641</v>
      </c>
      <c r="F22" s="919" t="s">
        <v>1642</v>
      </c>
      <c r="G22" s="920" t="s">
        <v>1572</v>
      </c>
      <c r="H22" s="921" t="s">
        <v>2006</v>
      </c>
      <c r="I22" s="1137" t="s">
        <v>2023</v>
      </c>
      <c r="J22" s="1137"/>
      <c r="K22" s="919"/>
      <c r="L22" s="919"/>
      <c r="M22" s="923" t="s">
        <v>1573</v>
      </c>
      <c r="N22" s="924"/>
      <c r="O22" s="403">
        <v>0</v>
      </c>
      <c r="P22" s="606"/>
      <c r="Q22" s="923" t="s">
        <v>1640</v>
      </c>
    </row>
    <row r="23" spans="1:17" s="971" customFormat="1" ht="50.1" customHeight="1">
      <c r="A23" s="1085" t="s">
        <v>4460</v>
      </c>
      <c r="B23" s="1085"/>
      <c r="C23" s="1085"/>
      <c r="D23" s="1086" t="s">
        <v>259</v>
      </c>
      <c r="E23" s="926" t="s">
        <v>1643</v>
      </c>
      <c r="F23" s="927" t="s">
        <v>1644</v>
      </c>
      <c r="G23" s="928" t="s">
        <v>1572</v>
      </c>
      <c r="H23" s="929" t="s">
        <v>2006</v>
      </c>
      <c r="I23" s="1396" t="s">
        <v>2906</v>
      </c>
      <c r="J23" s="1396"/>
      <c r="K23" s="927"/>
      <c r="L23" s="927"/>
      <c r="M23" s="930" t="s">
        <v>1573</v>
      </c>
      <c r="N23" s="931">
        <v>0</v>
      </c>
      <c r="O23" s="932">
        <v>0</v>
      </c>
      <c r="P23" s="926">
        <v>18</v>
      </c>
      <c r="Q23" s="930" t="s">
        <v>1645</v>
      </c>
    </row>
    <row r="24" spans="1:17" s="925" customFormat="1" ht="50.1" customHeight="1">
      <c r="A24" s="1077" t="s">
        <v>4460</v>
      </c>
      <c r="B24" s="1077"/>
      <c r="C24" s="1077"/>
      <c r="D24" s="918" t="s">
        <v>1646</v>
      </c>
      <c r="E24" s="606" t="s">
        <v>1647</v>
      </c>
      <c r="F24" s="919" t="s">
        <v>1648</v>
      </c>
      <c r="G24" s="920" t="s">
        <v>1572</v>
      </c>
      <c r="H24" s="921" t="s">
        <v>2025</v>
      </c>
      <c r="I24" s="1137" t="s">
        <v>2014</v>
      </c>
      <c r="J24" s="1137"/>
      <c r="K24" s="919"/>
      <c r="L24" s="919"/>
      <c r="M24" s="923" t="s">
        <v>1573</v>
      </c>
      <c r="N24" s="924"/>
      <c r="O24" s="403"/>
      <c r="P24" s="606">
        <f t="shared" si="0"/>
        <v>0</v>
      </c>
      <c r="Q24" s="923" t="s">
        <v>1649</v>
      </c>
    </row>
    <row r="25" spans="1:17" ht="50.1" customHeight="1">
      <c r="A25" s="292" t="s">
        <v>4460</v>
      </c>
      <c r="B25" s="292"/>
      <c r="C25" s="292"/>
      <c r="D25" s="300" t="s">
        <v>1650</v>
      </c>
      <c r="E25" s="301" t="s">
        <v>1651</v>
      </c>
      <c r="F25" s="302" t="s">
        <v>1652</v>
      </c>
      <c r="G25" s="767" t="s">
        <v>1572</v>
      </c>
      <c r="H25" s="295" t="s">
        <v>2028</v>
      </c>
      <c r="I25" s="296" t="s">
        <v>2014</v>
      </c>
      <c r="J25" s="296"/>
      <c r="K25" s="302"/>
      <c r="L25" s="302"/>
      <c r="M25" s="297" t="s">
        <v>1573</v>
      </c>
      <c r="N25" s="303">
        <v>40</v>
      </c>
      <c r="O25" s="304">
        <v>5</v>
      </c>
      <c r="P25" s="293">
        <f t="shared" si="0"/>
        <v>200</v>
      </c>
      <c r="Q25" s="297">
        <v>1748017</v>
      </c>
    </row>
    <row r="26" spans="1:17" s="925" customFormat="1" ht="50.1" customHeight="1">
      <c r="A26" s="1077"/>
      <c r="B26" s="1077"/>
      <c r="C26" s="1077"/>
      <c r="D26" s="918" t="s">
        <v>1653</v>
      </c>
      <c r="E26" s="606" t="s">
        <v>1654</v>
      </c>
      <c r="F26" s="919" t="s">
        <v>1655</v>
      </c>
      <c r="G26" s="920" t="s">
        <v>1572</v>
      </c>
      <c r="H26" s="921" t="s">
        <v>2028</v>
      </c>
      <c r="I26" s="1308" t="s">
        <v>2014</v>
      </c>
      <c r="J26" s="1308"/>
      <c r="K26" s="919"/>
      <c r="L26" s="919"/>
      <c r="M26" s="923" t="s">
        <v>1573</v>
      </c>
      <c r="N26" s="924">
        <v>0</v>
      </c>
      <c r="O26" s="403">
        <v>0</v>
      </c>
      <c r="P26" s="606">
        <f t="shared" si="0"/>
        <v>0</v>
      </c>
      <c r="Q26" s="923">
        <v>1748017</v>
      </c>
    </row>
    <row r="27" spans="1:17" ht="50.1" customHeight="1">
      <c r="A27" s="292"/>
      <c r="B27" s="292"/>
      <c r="C27" s="292"/>
      <c r="D27" s="300" t="s">
        <v>1656</v>
      </c>
      <c r="E27" s="301" t="s">
        <v>1657</v>
      </c>
      <c r="F27" s="302" t="s">
        <v>1658</v>
      </c>
      <c r="G27" s="767" t="s">
        <v>1572</v>
      </c>
      <c r="H27" s="295" t="s">
        <v>2028</v>
      </c>
      <c r="I27" s="309" t="s">
        <v>2014</v>
      </c>
      <c r="J27" s="309"/>
      <c r="K27" s="302"/>
      <c r="L27" s="302"/>
      <c r="M27" s="297" t="s">
        <v>1573</v>
      </c>
      <c r="N27" s="303">
        <v>40</v>
      </c>
      <c r="O27" s="304">
        <v>2</v>
      </c>
      <c r="P27" s="293">
        <f t="shared" si="0"/>
        <v>80</v>
      </c>
      <c r="Q27" s="297">
        <v>1748017</v>
      </c>
    </row>
    <row r="28" spans="1:17" s="925" customFormat="1" ht="50.1" customHeight="1">
      <c r="A28" s="1077" t="s">
        <v>2896</v>
      </c>
      <c r="B28" s="1077"/>
      <c r="C28" s="1077"/>
      <c r="D28" s="918" t="s">
        <v>1659</v>
      </c>
      <c r="E28" s="606" t="s">
        <v>1660</v>
      </c>
      <c r="F28" s="919" t="s">
        <v>1661</v>
      </c>
      <c r="G28" s="920" t="s">
        <v>1572</v>
      </c>
      <c r="H28" s="1109" t="s">
        <v>2006</v>
      </c>
      <c r="I28" s="1407" t="s">
        <v>2016</v>
      </c>
      <c r="J28" s="1407"/>
      <c r="K28" s="919"/>
      <c r="L28" s="919"/>
      <c r="M28" s="923" t="s">
        <v>1573</v>
      </c>
      <c r="N28" s="924"/>
      <c r="O28" s="403"/>
      <c r="P28" s="606">
        <f t="shared" si="0"/>
        <v>0</v>
      </c>
      <c r="Q28" s="923">
        <v>12131712219</v>
      </c>
    </row>
    <row r="29" spans="1:17" s="971" customFormat="1" ht="50.1" customHeight="1">
      <c r="A29" s="1085"/>
      <c r="B29" s="1085"/>
      <c r="C29" s="1085"/>
      <c r="D29" s="1086" t="s">
        <v>1662</v>
      </c>
      <c r="E29" s="926" t="s">
        <v>1663</v>
      </c>
      <c r="F29" s="927" t="s">
        <v>1664</v>
      </c>
      <c r="G29" s="928" t="s">
        <v>1572</v>
      </c>
      <c r="H29" s="929" t="s">
        <v>2028</v>
      </c>
      <c r="I29" s="1087" t="s">
        <v>2014</v>
      </c>
      <c r="J29" s="1088"/>
      <c r="K29" s="927"/>
      <c r="L29" s="927"/>
      <c r="M29" s="930" t="s">
        <v>1573</v>
      </c>
      <c r="N29" s="931">
        <v>0</v>
      </c>
      <c r="O29" s="932">
        <v>3</v>
      </c>
      <c r="P29" s="926">
        <v>3</v>
      </c>
      <c r="Q29" s="930">
        <v>12131402440</v>
      </c>
    </row>
    <row r="30" spans="1:17" ht="50.1" customHeight="1">
      <c r="A30" s="292" t="s">
        <v>3001</v>
      </c>
      <c r="B30" s="292"/>
      <c r="C30" s="292"/>
      <c r="D30" s="300" t="s">
        <v>1665</v>
      </c>
      <c r="E30" s="301" t="s">
        <v>1666</v>
      </c>
      <c r="F30" s="302" t="s">
        <v>1667</v>
      </c>
      <c r="G30" s="767" t="s">
        <v>1572</v>
      </c>
      <c r="H30" s="295" t="s">
        <v>3644</v>
      </c>
      <c r="I30" s="400" t="s">
        <v>3645</v>
      </c>
      <c r="J30" s="296"/>
      <c r="K30" s="302"/>
      <c r="L30" s="302"/>
      <c r="M30" s="297" t="s">
        <v>1573</v>
      </c>
      <c r="N30" s="303">
        <v>40</v>
      </c>
      <c r="O30" s="304">
        <v>2</v>
      </c>
      <c r="P30" s="293">
        <f t="shared" si="0"/>
        <v>80</v>
      </c>
      <c r="Q30" s="311" t="s">
        <v>1668</v>
      </c>
    </row>
    <row r="31" spans="1:17" s="925" customFormat="1" ht="50.1" customHeight="1">
      <c r="A31" s="1077"/>
      <c r="B31" s="1077"/>
      <c r="C31" s="1077"/>
      <c r="D31" s="918" t="s">
        <v>1669</v>
      </c>
      <c r="E31" s="606" t="s">
        <v>1670</v>
      </c>
      <c r="F31" s="919" t="s">
        <v>1671</v>
      </c>
      <c r="G31" s="920" t="s">
        <v>1572</v>
      </c>
      <c r="H31" s="921" t="s">
        <v>2006</v>
      </c>
      <c r="I31" s="606" t="s">
        <v>2016</v>
      </c>
      <c r="J31" s="606"/>
      <c r="K31" s="919"/>
      <c r="L31" s="919"/>
      <c r="M31" s="923" t="s">
        <v>1573</v>
      </c>
      <c r="N31" s="924"/>
      <c r="O31" s="403"/>
      <c r="P31" s="606">
        <v>0</v>
      </c>
      <c r="Q31" s="923" t="s">
        <v>1672</v>
      </c>
    </row>
    <row r="32" spans="1:17" s="971" customFormat="1" ht="50.1" customHeight="1">
      <c r="A32" s="1085"/>
      <c r="B32" s="1085"/>
      <c r="C32" s="1085"/>
      <c r="D32" s="1086" t="s">
        <v>1673</v>
      </c>
      <c r="E32" s="926" t="s">
        <v>1674</v>
      </c>
      <c r="F32" s="927" t="s">
        <v>1675</v>
      </c>
      <c r="G32" s="928" t="s">
        <v>1572</v>
      </c>
      <c r="H32" s="929"/>
      <c r="I32" s="1409"/>
      <c r="J32" s="1409"/>
      <c r="K32" s="927"/>
      <c r="L32" s="927"/>
      <c r="M32" s="930" t="s">
        <v>1573</v>
      </c>
      <c r="N32" s="931"/>
      <c r="O32" s="932"/>
      <c r="P32" s="926">
        <v>6</v>
      </c>
      <c r="Q32" s="930" t="s">
        <v>1676</v>
      </c>
    </row>
    <row r="33" spans="1:20" s="925" customFormat="1" ht="50.1" customHeight="1">
      <c r="A33" s="1085"/>
      <c r="B33" s="1085"/>
      <c r="C33" s="1085"/>
      <c r="D33" s="1086" t="s">
        <v>1677</v>
      </c>
      <c r="E33" s="926" t="s">
        <v>1678</v>
      </c>
      <c r="F33" s="927" t="s">
        <v>1679</v>
      </c>
      <c r="G33" s="928" t="s">
        <v>1572</v>
      </c>
      <c r="H33" s="929"/>
      <c r="I33" s="1397"/>
      <c r="J33" s="1397"/>
      <c r="K33" s="927"/>
      <c r="L33" s="927"/>
      <c r="M33" s="930" t="s">
        <v>1573</v>
      </c>
      <c r="N33" s="931">
        <v>0</v>
      </c>
      <c r="O33" s="932">
        <v>0</v>
      </c>
      <c r="P33" s="926">
        <v>1</v>
      </c>
      <c r="Q33" s="930" t="s">
        <v>1680</v>
      </c>
      <c r="R33" s="971"/>
      <c r="S33" s="971"/>
      <c r="T33" s="971"/>
    </row>
    <row r="34" spans="1:20" s="925" customFormat="1" ht="50.1" customHeight="1">
      <c r="A34" s="1077" t="s">
        <v>4460</v>
      </c>
      <c r="B34" s="1077"/>
      <c r="C34" s="1077"/>
      <c r="D34" s="918" t="s">
        <v>1681</v>
      </c>
      <c r="E34" s="606" t="s">
        <v>1682</v>
      </c>
      <c r="F34" s="919" t="s">
        <v>1683</v>
      </c>
      <c r="G34" s="920" t="s">
        <v>1572</v>
      </c>
      <c r="H34" s="921" t="s">
        <v>2006</v>
      </c>
      <c r="I34" s="1406" t="s">
        <v>2032</v>
      </c>
      <c r="J34" s="1408"/>
      <c r="K34" s="919"/>
      <c r="L34" s="919"/>
      <c r="M34" s="923" t="s">
        <v>1573</v>
      </c>
      <c r="N34" s="924"/>
      <c r="O34" s="403"/>
      <c r="P34" s="606">
        <f t="shared" si="0"/>
        <v>0</v>
      </c>
      <c r="Q34" s="923" t="s">
        <v>1684</v>
      </c>
    </row>
    <row r="35" spans="1:20" ht="50.1" customHeight="1">
      <c r="A35" s="292"/>
      <c r="B35" s="292"/>
      <c r="C35" s="292"/>
      <c r="D35" s="300" t="s">
        <v>1685</v>
      </c>
      <c r="E35" s="301" t="s">
        <v>2926</v>
      </c>
      <c r="F35" s="302" t="s">
        <v>1687</v>
      </c>
      <c r="G35" s="767" t="s">
        <v>1572</v>
      </c>
      <c r="H35" s="295" t="s">
        <v>2006</v>
      </c>
      <c r="I35" s="306" t="s">
        <v>2908</v>
      </c>
      <c r="J35" s="306"/>
      <c r="K35" s="302"/>
      <c r="L35" s="302"/>
      <c r="M35" s="297" t="s">
        <v>1573</v>
      </c>
      <c r="N35" s="303">
        <v>36</v>
      </c>
      <c r="O35" s="304">
        <v>3</v>
      </c>
      <c r="P35" s="293">
        <f t="shared" si="0"/>
        <v>108</v>
      </c>
      <c r="Q35" s="297" t="s">
        <v>1688</v>
      </c>
    </row>
    <row r="36" spans="1:20" ht="50.1" customHeight="1">
      <c r="A36" s="292"/>
      <c r="B36" s="292"/>
      <c r="C36" s="292"/>
      <c r="D36" s="300" t="s">
        <v>1689</v>
      </c>
      <c r="E36" s="305" t="s">
        <v>1690</v>
      </c>
      <c r="F36" s="302" t="s">
        <v>1691</v>
      </c>
      <c r="G36" s="767" t="s">
        <v>1572</v>
      </c>
      <c r="H36" s="295" t="s">
        <v>2006</v>
      </c>
      <c r="I36" s="296" t="s">
        <v>2909</v>
      </c>
      <c r="J36" s="296"/>
      <c r="K36" s="302"/>
      <c r="L36" s="302"/>
      <c r="M36" s="297" t="s">
        <v>1573</v>
      </c>
      <c r="N36" s="303">
        <v>36</v>
      </c>
      <c r="O36" s="304">
        <v>5</v>
      </c>
      <c r="P36" s="293">
        <f t="shared" si="0"/>
        <v>180</v>
      </c>
      <c r="Q36" s="297" t="s">
        <v>1692</v>
      </c>
    </row>
    <row r="37" spans="1:20" ht="50.1" customHeight="1">
      <c r="A37" s="292" t="s">
        <v>4460</v>
      </c>
      <c r="B37" s="292"/>
      <c r="C37" s="292"/>
      <c r="D37" s="300" t="s">
        <v>1693</v>
      </c>
      <c r="E37" s="301" t="s">
        <v>1694</v>
      </c>
      <c r="F37" s="302" t="s">
        <v>1695</v>
      </c>
      <c r="G37" s="767" t="s">
        <v>1572</v>
      </c>
      <c r="H37" s="295" t="s">
        <v>2006</v>
      </c>
      <c r="I37" s="310" t="s">
        <v>2909</v>
      </c>
      <c r="J37" s="310"/>
      <c r="K37" s="302"/>
      <c r="L37" s="302"/>
      <c r="M37" s="297" t="s">
        <v>1573</v>
      </c>
      <c r="N37" s="303">
        <v>36</v>
      </c>
      <c r="O37" s="304">
        <v>3</v>
      </c>
      <c r="P37" s="293">
        <f t="shared" si="0"/>
        <v>108</v>
      </c>
      <c r="Q37" s="297" t="s">
        <v>1696</v>
      </c>
    </row>
    <row r="38" spans="1:20" s="925" customFormat="1" ht="50.1" customHeight="1">
      <c r="A38" s="1077" t="s">
        <v>4460</v>
      </c>
      <c r="B38" s="1077"/>
      <c r="C38" s="1077"/>
      <c r="D38" s="918" t="s">
        <v>1697</v>
      </c>
      <c r="E38" s="606" t="s">
        <v>1698</v>
      </c>
      <c r="F38" s="919" t="s">
        <v>1699</v>
      </c>
      <c r="G38" s="920" t="s">
        <v>1572</v>
      </c>
      <c r="H38" s="921" t="s">
        <v>2006</v>
      </c>
      <c r="I38" s="1137" t="s">
        <v>2909</v>
      </c>
      <c r="J38" s="1137"/>
      <c r="K38" s="919"/>
      <c r="L38" s="919"/>
      <c r="M38" s="923" t="s">
        <v>1573</v>
      </c>
      <c r="N38" s="924">
        <v>0</v>
      </c>
      <c r="O38" s="403">
        <v>0</v>
      </c>
      <c r="P38" s="606">
        <v>0</v>
      </c>
      <c r="Q38" s="923" t="s">
        <v>1696</v>
      </c>
    </row>
    <row r="39" spans="1:20" s="925" customFormat="1" ht="50.1" customHeight="1">
      <c r="A39" s="1077" t="s">
        <v>4460</v>
      </c>
      <c r="B39" s="1077"/>
      <c r="C39" s="1077"/>
      <c r="D39" s="918" t="s">
        <v>1700</v>
      </c>
      <c r="E39" s="606" t="s">
        <v>1701</v>
      </c>
      <c r="F39" s="919" t="s">
        <v>1702</v>
      </c>
      <c r="G39" s="920" t="s">
        <v>1572</v>
      </c>
      <c r="H39" s="921" t="s">
        <v>2006</v>
      </c>
      <c r="I39" s="1137" t="s">
        <v>2023</v>
      </c>
      <c r="J39" s="1137"/>
      <c r="K39" s="919"/>
      <c r="L39" s="919"/>
      <c r="M39" s="923" t="s">
        <v>1573</v>
      </c>
      <c r="N39" s="924">
        <v>0</v>
      </c>
      <c r="O39" s="403">
        <v>0</v>
      </c>
      <c r="P39" s="606">
        <f t="shared" si="0"/>
        <v>0</v>
      </c>
      <c r="Q39" s="923" t="s">
        <v>1688</v>
      </c>
    </row>
    <row r="40" spans="1:20" ht="50.1" customHeight="1">
      <c r="A40" s="292" t="s">
        <v>4460</v>
      </c>
      <c r="B40" s="292"/>
      <c r="C40" s="292"/>
      <c r="D40" s="300" t="s">
        <v>1703</v>
      </c>
      <c r="E40" s="301" t="s">
        <v>1704</v>
      </c>
      <c r="F40" s="302" t="s">
        <v>1705</v>
      </c>
      <c r="G40" s="767" t="s">
        <v>1572</v>
      </c>
      <c r="H40" s="295" t="s">
        <v>2006</v>
      </c>
      <c r="I40" s="296" t="s">
        <v>2023</v>
      </c>
      <c r="J40" s="296"/>
      <c r="K40" s="302"/>
      <c r="L40" s="302"/>
      <c r="M40" s="297" t="s">
        <v>1573</v>
      </c>
      <c r="N40" s="303">
        <v>36</v>
      </c>
      <c r="O40" s="304">
        <v>4</v>
      </c>
      <c r="P40" s="293">
        <f t="shared" si="0"/>
        <v>144</v>
      </c>
      <c r="Q40" s="297" t="s">
        <v>1688</v>
      </c>
    </row>
    <row r="41" spans="1:20" s="925" customFormat="1" ht="50.1" customHeight="1">
      <c r="A41" s="1077"/>
      <c r="B41" s="1077"/>
      <c r="C41" s="1077"/>
      <c r="D41" s="918" t="s">
        <v>1706</v>
      </c>
      <c r="E41" s="606" t="s">
        <v>1707</v>
      </c>
      <c r="F41" s="919" t="s">
        <v>1708</v>
      </c>
      <c r="G41" s="920" t="s">
        <v>1572</v>
      </c>
      <c r="H41" s="921" t="s">
        <v>2006</v>
      </c>
      <c r="I41" s="1137" t="s">
        <v>2023</v>
      </c>
      <c r="J41" s="1137"/>
      <c r="K41" s="919"/>
      <c r="L41" s="919"/>
      <c r="M41" s="923" t="s">
        <v>1573</v>
      </c>
      <c r="N41" s="924">
        <v>0</v>
      </c>
      <c r="O41" s="403">
        <v>0</v>
      </c>
      <c r="P41" s="606">
        <f t="shared" si="0"/>
        <v>0</v>
      </c>
      <c r="Q41" s="923" t="s">
        <v>1688</v>
      </c>
    </row>
    <row r="42" spans="1:20" s="925" customFormat="1" ht="50.1" customHeight="1">
      <c r="A42" s="1077" t="s">
        <v>4460</v>
      </c>
      <c r="B42" s="1077"/>
      <c r="C42" s="1077"/>
      <c r="D42" s="918" t="s">
        <v>1709</v>
      </c>
      <c r="E42" s="606" t="s">
        <v>1710</v>
      </c>
      <c r="F42" s="919" t="s">
        <v>1711</v>
      </c>
      <c r="G42" s="920" t="s">
        <v>1572</v>
      </c>
      <c r="H42" s="921" t="s">
        <v>2006</v>
      </c>
      <c r="I42" s="1137" t="s">
        <v>2024</v>
      </c>
      <c r="J42" s="1137"/>
      <c r="K42" s="919"/>
      <c r="L42" s="919"/>
      <c r="M42" s="923" t="s">
        <v>1573</v>
      </c>
      <c r="N42" s="924">
        <v>0</v>
      </c>
      <c r="O42" s="403">
        <v>0</v>
      </c>
      <c r="P42" s="606">
        <v>0</v>
      </c>
      <c r="Q42" s="923" t="s">
        <v>1692</v>
      </c>
    </row>
    <row r="43" spans="1:20" s="925" customFormat="1" ht="50.1" customHeight="1">
      <c r="A43" s="1077" t="s">
        <v>4460</v>
      </c>
      <c r="B43" s="1077"/>
      <c r="C43" s="1077"/>
      <c r="D43" s="918" t="s">
        <v>1712</v>
      </c>
      <c r="E43" s="606" t="s">
        <v>1710</v>
      </c>
      <c r="F43" s="919" t="s">
        <v>1711</v>
      </c>
      <c r="G43" s="920" t="s">
        <v>1572</v>
      </c>
      <c r="H43" s="1130" t="s">
        <v>2006</v>
      </c>
      <c r="I43" s="1078" t="s">
        <v>2024</v>
      </c>
      <c r="J43" s="1078"/>
      <c r="K43" s="919"/>
      <c r="L43" s="919"/>
      <c r="M43" s="923" t="s">
        <v>1573</v>
      </c>
      <c r="N43" s="1134">
        <v>0</v>
      </c>
      <c r="O43" s="923">
        <v>0</v>
      </c>
      <c r="P43" s="606">
        <f t="shared" si="0"/>
        <v>0</v>
      </c>
      <c r="Q43" s="923" t="s">
        <v>1692</v>
      </c>
    </row>
    <row r="44" spans="1:20" ht="50.1" customHeight="1">
      <c r="A44" s="292" t="s">
        <v>4460</v>
      </c>
      <c r="B44" s="292"/>
      <c r="C44" s="292"/>
      <c r="D44" s="300" t="s">
        <v>1713</v>
      </c>
      <c r="E44" s="301" t="s">
        <v>1714</v>
      </c>
      <c r="F44" s="302" t="s">
        <v>1715</v>
      </c>
      <c r="G44" s="767" t="s">
        <v>1572</v>
      </c>
      <c r="H44" s="399" t="s">
        <v>2006</v>
      </c>
      <c r="I44" s="400" t="s">
        <v>2024</v>
      </c>
      <c r="J44" s="400"/>
      <c r="K44" s="302"/>
      <c r="L44" s="302"/>
      <c r="M44" s="297" t="s">
        <v>1573</v>
      </c>
      <c r="N44" s="303">
        <v>36</v>
      </c>
      <c r="O44" s="304">
        <v>4</v>
      </c>
      <c r="P44" s="293">
        <f t="shared" si="0"/>
        <v>144</v>
      </c>
      <c r="Q44" s="297" t="s">
        <v>1692</v>
      </c>
    </row>
    <row r="45" spans="1:20" s="925" customFormat="1" ht="50.1" customHeight="1">
      <c r="A45" s="1077" t="s">
        <v>4460</v>
      </c>
      <c r="B45" s="1077"/>
      <c r="C45" s="1077"/>
      <c r="D45" s="918" t="s">
        <v>1716</v>
      </c>
      <c r="E45" s="606" t="s">
        <v>1717</v>
      </c>
      <c r="F45" s="919" t="s">
        <v>1718</v>
      </c>
      <c r="G45" s="920" t="s">
        <v>1572</v>
      </c>
      <c r="H45" s="1130"/>
      <c r="I45" s="1358"/>
      <c r="J45" s="1358"/>
      <c r="K45" s="919"/>
      <c r="L45" s="919"/>
      <c r="M45" s="923" t="s">
        <v>1573</v>
      </c>
      <c r="N45" s="924">
        <v>0</v>
      </c>
      <c r="O45" s="403">
        <v>0</v>
      </c>
      <c r="P45" s="606">
        <f t="shared" si="0"/>
        <v>0</v>
      </c>
      <c r="Q45" s="923" t="s">
        <v>1719</v>
      </c>
    </row>
    <row r="46" spans="1:20" s="925" customFormat="1" ht="50.1" customHeight="1">
      <c r="A46" s="1077" t="s">
        <v>4460</v>
      </c>
      <c r="B46" s="1077"/>
      <c r="C46" s="1077"/>
      <c r="D46" s="918" t="s">
        <v>1720</v>
      </c>
      <c r="E46" s="606" t="s">
        <v>1721</v>
      </c>
      <c r="F46" s="919" t="s">
        <v>1722</v>
      </c>
      <c r="G46" s="920" t="s">
        <v>1572</v>
      </c>
      <c r="H46" s="1177" t="s">
        <v>2013</v>
      </c>
      <c r="I46" s="1178" t="s">
        <v>2015</v>
      </c>
      <c r="J46" s="1179"/>
      <c r="K46" s="919"/>
      <c r="L46" s="919"/>
      <c r="M46" s="923" t="s">
        <v>1573</v>
      </c>
      <c r="N46" s="924">
        <v>0</v>
      </c>
      <c r="O46" s="403">
        <v>0</v>
      </c>
      <c r="P46" s="606">
        <v>0</v>
      </c>
      <c r="Q46" s="923" t="s">
        <v>1723</v>
      </c>
    </row>
    <row r="47" spans="1:20" s="925" customFormat="1" ht="50.1" customHeight="1">
      <c r="A47" s="1077" t="s">
        <v>4460</v>
      </c>
      <c r="B47" s="1077"/>
      <c r="C47" s="1077"/>
      <c r="D47" s="918" t="s">
        <v>1724</v>
      </c>
      <c r="E47" s="606" t="s">
        <v>1725</v>
      </c>
      <c r="F47" s="919" t="s">
        <v>1726</v>
      </c>
      <c r="G47" s="920" t="s">
        <v>1572</v>
      </c>
      <c r="H47" s="1130" t="s">
        <v>2006</v>
      </c>
      <c r="I47" s="1406" t="s">
        <v>2022</v>
      </c>
      <c r="J47" s="1406"/>
      <c r="K47" s="919"/>
      <c r="L47" s="919"/>
      <c r="M47" s="923" t="s">
        <v>1573</v>
      </c>
      <c r="N47" s="924"/>
      <c r="O47" s="403"/>
      <c r="P47" s="606">
        <f t="shared" si="0"/>
        <v>0</v>
      </c>
      <c r="Q47" s="923" t="s">
        <v>1727</v>
      </c>
    </row>
    <row r="48" spans="1:20" s="925" customFormat="1" ht="50.1" customHeight="1">
      <c r="A48" s="1077" t="s">
        <v>4460</v>
      </c>
      <c r="B48" s="1077"/>
      <c r="C48" s="1077"/>
      <c r="D48" s="918" t="s">
        <v>1728</v>
      </c>
      <c r="E48" s="606" t="s">
        <v>1729</v>
      </c>
      <c r="F48" s="919" t="s">
        <v>1730</v>
      </c>
      <c r="G48" s="920" t="s">
        <v>1572</v>
      </c>
      <c r="H48" s="1130"/>
      <c r="I48" s="1131"/>
      <c r="J48" s="1131"/>
      <c r="K48" s="919"/>
      <c r="L48" s="919"/>
      <c r="M48" s="923" t="s">
        <v>1573</v>
      </c>
      <c r="N48" s="924">
        <v>0</v>
      </c>
      <c r="O48" s="403">
        <v>0</v>
      </c>
      <c r="P48" s="606">
        <v>0</v>
      </c>
      <c r="Q48" s="923" t="s">
        <v>1731</v>
      </c>
    </row>
    <row r="49" spans="1:17" s="925" customFormat="1" ht="50.1" customHeight="1">
      <c r="A49" s="606" t="s">
        <v>4460</v>
      </c>
      <c r="B49" s="606"/>
      <c r="C49" s="606"/>
      <c r="D49" s="918" t="s">
        <v>1732</v>
      </c>
      <c r="E49" s="606" t="s">
        <v>1733</v>
      </c>
      <c r="F49" s="919" t="s">
        <v>1734</v>
      </c>
      <c r="G49" s="920" t="s">
        <v>1572</v>
      </c>
      <c r="H49" s="1130" t="s">
        <v>2006</v>
      </c>
      <c r="I49" s="1131" t="s">
        <v>2035</v>
      </c>
      <c r="J49" s="1131"/>
      <c r="K49" s="919"/>
      <c r="L49" s="919"/>
      <c r="M49" s="923" t="s">
        <v>1573</v>
      </c>
      <c r="N49" s="924">
        <v>0</v>
      </c>
      <c r="O49" s="403">
        <v>0</v>
      </c>
      <c r="P49" s="606">
        <f t="shared" si="0"/>
        <v>0</v>
      </c>
      <c r="Q49" s="923" t="s">
        <v>1735</v>
      </c>
    </row>
    <row r="50" spans="1:17" s="925" customFormat="1" ht="50.1" customHeight="1">
      <c r="A50" s="606"/>
      <c r="B50" s="606"/>
      <c r="C50" s="606"/>
      <c r="D50" s="918" t="s">
        <v>1736</v>
      </c>
      <c r="E50" s="606" t="s">
        <v>1737</v>
      </c>
      <c r="F50" s="919" t="s">
        <v>1738</v>
      </c>
      <c r="G50" s="920" t="s">
        <v>1572</v>
      </c>
      <c r="H50" s="1130" t="s">
        <v>2006</v>
      </c>
      <c r="I50" s="1131" t="s">
        <v>2016</v>
      </c>
      <c r="J50" s="1131"/>
      <c r="K50" s="919"/>
      <c r="L50" s="919"/>
      <c r="M50" s="923" t="s">
        <v>1573</v>
      </c>
      <c r="N50" s="924">
        <v>0</v>
      </c>
      <c r="O50" s="403">
        <v>0</v>
      </c>
      <c r="P50" s="606">
        <f>3</f>
        <v>3</v>
      </c>
      <c r="Q50" s="923" t="s">
        <v>1739</v>
      </c>
    </row>
    <row r="51" spans="1:17" ht="50.1" customHeight="1">
      <c r="A51" s="293" t="s">
        <v>4460</v>
      </c>
      <c r="B51" s="293"/>
      <c r="C51" s="293"/>
      <c r="D51" s="300" t="s">
        <v>1740</v>
      </c>
      <c r="E51" s="301" t="s">
        <v>1741</v>
      </c>
      <c r="F51" s="302" t="s">
        <v>1742</v>
      </c>
      <c r="G51" s="767" t="s">
        <v>1572</v>
      </c>
      <c r="H51" s="399"/>
      <c r="I51" s="401"/>
      <c r="J51" s="401"/>
      <c r="K51" s="302"/>
      <c r="L51" s="302"/>
      <c r="M51" s="297" t="s">
        <v>1573</v>
      </c>
      <c r="N51" s="303">
        <v>36</v>
      </c>
      <c r="O51" s="304">
        <v>1</v>
      </c>
      <c r="P51" s="293">
        <f t="shared" si="0"/>
        <v>36</v>
      </c>
      <c r="Q51" s="297" t="s">
        <v>1743</v>
      </c>
    </row>
    <row r="52" spans="1:17" ht="50.1" customHeight="1">
      <c r="A52" s="312"/>
      <c r="B52" s="312"/>
      <c r="C52" s="312"/>
      <c r="D52" s="300" t="s">
        <v>1744</v>
      </c>
      <c r="E52" s="301" t="s">
        <v>1745</v>
      </c>
      <c r="F52" s="302" t="s">
        <v>1746</v>
      </c>
      <c r="G52" s="767" t="s">
        <v>1572</v>
      </c>
      <c r="H52" s="399" t="s">
        <v>3456</v>
      </c>
      <c r="I52" s="320" t="s">
        <v>3457</v>
      </c>
      <c r="J52" s="320"/>
      <c r="K52" s="302"/>
      <c r="L52" s="302"/>
      <c r="M52" s="297" t="s">
        <v>1573</v>
      </c>
      <c r="N52" s="303">
        <v>48</v>
      </c>
      <c r="O52" s="304">
        <v>1</v>
      </c>
      <c r="P52" s="293">
        <f t="shared" si="0"/>
        <v>48</v>
      </c>
      <c r="Q52" s="297">
        <v>1103608</v>
      </c>
    </row>
    <row r="53" spans="1:17" ht="50.1" customHeight="1">
      <c r="A53" s="312"/>
      <c r="B53" s="312"/>
      <c r="C53" s="312"/>
      <c r="D53" s="300" t="s">
        <v>1747</v>
      </c>
      <c r="E53" s="301" t="s">
        <v>1748</v>
      </c>
      <c r="F53" s="302" t="s">
        <v>1749</v>
      </c>
      <c r="G53" s="767" t="s">
        <v>1572</v>
      </c>
      <c r="H53" s="295"/>
      <c r="I53" s="313"/>
      <c r="J53" s="313"/>
      <c r="K53" s="302"/>
      <c r="L53" s="302"/>
      <c r="M53" s="297" t="s">
        <v>1573</v>
      </c>
      <c r="N53" s="303">
        <v>48</v>
      </c>
      <c r="O53" s="304">
        <v>2</v>
      </c>
      <c r="P53" s="293">
        <f t="shared" si="0"/>
        <v>96</v>
      </c>
      <c r="Q53" s="297" t="s">
        <v>1750</v>
      </c>
    </row>
    <row r="54" spans="1:17" ht="50.1" customHeight="1">
      <c r="A54" s="312"/>
      <c r="B54" s="312"/>
      <c r="C54" s="312"/>
      <c r="D54" s="314"/>
      <c r="E54" s="301"/>
      <c r="F54" s="315"/>
      <c r="G54" s="767"/>
      <c r="H54" s="295"/>
      <c r="I54" s="313"/>
      <c r="J54" s="313"/>
      <c r="K54" s="315"/>
      <c r="L54" s="315"/>
      <c r="M54" s="316"/>
      <c r="N54" s="317"/>
      <c r="O54" s="318"/>
      <c r="P54" s="293"/>
      <c r="Q54" s="297"/>
    </row>
    <row r="55" spans="1:17" s="925" customFormat="1" ht="50.1" customHeight="1">
      <c r="A55" s="917"/>
      <c r="B55" s="917"/>
      <c r="C55" s="917"/>
      <c r="D55" s="918" t="s">
        <v>394</v>
      </c>
      <c r="E55" s="606" t="s">
        <v>1751</v>
      </c>
      <c r="F55" s="919" t="s">
        <v>1752</v>
      </c>
      <c r="G55" s="920" t="s">
        <v>1572</v>
      </c>
      <c r="H55" s="921" t="s">
        <v>2006</v>
      </c>
      <c r="I55" s="922" t="s">
        <v>2016</v>
      </c>
      <c r="J55" s="922"/>
      <c r="K55" s="919"/>
      <c r="L55" s="919"/>
      <c r="M55" s="923" t="s">
        <v>1573</v>
      </c>
      <c r="N55" s="924"/>
      <c r="O55" s="403" t="s">
        <v>1978</v>
      </c>
      <c r="P55" s="606"/>
      <c r="Q55" s="923" t="s">
        <v>1753</v>
      </c>
    </row>
    <row r="56" spans="1:17" s="971" customFormat="1" ht="50.1" customHeight="1">
      <c r="A56" s="1149"/>
      <c r="B56" s="1149"/>
      <c r="C56" s="1149"/>
      <c r="D56" s="1086" t="s">
        <v>1754</v>
      </c>
      <c r="E56" s="926" t="s">
        <v>1755</v>
      </c>
      <c r="F56" s="927" t="s">
        <v>1756</v>
      </c>
      <c r="G56" s="928" t="s">
        <v>1572</v>
      </c>
      <c r="H56" s="929" t="s">
        <v>2026</v>
      </c>
      <c r="I56" s="1515" t="s">
        <v>2027</v>
      </c>
      <c r="J56" s="1515"/>
      <c r="K56" s="927"/>
      <c r="L56" s="927"/>
      <c r="M56" s="930" t="s">
        <v>1573</v>
      </c>
      <c r="N56" s="931">
        <v>0</v>
      </c>
      <c r="O56" s="932">
        <v>0</v>
      </c>
      <c r="P56" s="926">
        <v>5</v>
      </c>
      <c r="Q56" s="930" t="s">
        <v>1757</v>
      </c>
    </row>
    <row r="57" spans="1:17" s="925" customFormat="1" ht="50.1" customHeight="1">
      <c r="A57" s="917" t="s">
        <v>4460</v>
      </c>
      <c r="B57" s="917"/>
      <c r="C57" s="917"/>
      <c r="D57" s="918" t="s">
        <v>1758</v>
      </c>
      <c r="E57" s="606" t="s">
        <v>1759</v>
      </c>
      <c r="F57" s="919" t="s">
        <v>1760</v>
      </c>
      <c r="G57" s="920" t="s">
        <v>1572</v>
      </c>
      <c r="H57" s="921" t="s">
        <v>2006</v>
      </c>
      <c r="I57" s="922" t="s">
        <v>2035</v>
      </c>
      <c r="J57" s="922"/>
      <c r="K57" s="919"/>
      <c r="L57" s="919"/>
      <c r="M57" s="923" t="s">
        <v>1573</v>
      </c>
      <c r="N57" s="924">
        <v>0</v>
      </c>
      <c r="O57" s="403">
        <v>0</v>
      </c>
      <c r="P57" s="606">
        <f t="shared" si="0"/>
        <v>0</v>
      </c>
      <c r="Q57" s="923" t="s">
        <v>1761</v>
      </c>
    </row>
    <row r="58" spans="1:17" s="925" customFormat="1" ht="50.1" customHeight="1">
      <c r="A58" s="917" t="s">
        <v>4460</v>
      </c>
      <c r="B58" s="917"/>
      <c r="C58" s="917"/>
      <c r="D58" s="918" t="s">
        <v>1762</v>
      </c>
      <c r="E58" s="606" t="s">
        <v>1763</v>
      </c>
      <c r="F58" s="919" t="s">
        <v>1764</v>
      </c>
      <c r="G58" s="920" t="s">
        <v>1572</v>
      </c>
      <c r="H58" s="921"/>
      <c r="I58" s="922"/>
      <c r="J58" s="922"/>
      <c r="K58" s="919"/>
      <c r="L58" s="919"/>
      <c r="M58" s="923" t="s">
        <v>1573</v>
      </c>
      <c r="N58" s="924"/>
      <c r="O58" s="647">
        <v>0</v>
      </c>
      <c r="P58" s="1404"/>
      <c r="Q58" s="923" t="s">
        <v>1765</v>
      </c>
    </row>
    <row r="59" spans="1:17" s="925" customFormat="1" ht="50.1" customHeight="1">
      <c r="A59" s="917" t="s">
        <v>4461</v>
      </c>
      <c r="B59" s="917"/>
      <c r="C59" s="917"/>
      <c r="D59" s="918" t="s">
        <v>1766</v>
      </c>
      <c r="E59" s="606" t="s">
        <v>1767</v>
      </c>
      <c r="F59" s="919" t="s">
        <v>1768</v>
      </c>
      <c r="G59" s="920" t="s">
        <v>1572</v>
      </c>
      <c r="H59" s="921" t="s">
        <v>2006</v>
      </c>
      <c r="I59" s="922" t="s">
        <v>2016</v>
      </c>
      <c r="J59" s="922"/>
      <c r="K59" s="919"/>
      <c r="L59" s="919"/>
      <c r="M59" s="923" t="s">
        <v>1573</v>
      </c>
      <c r="N59" s="924">
        <v>0</v>
      </c>
      <c r="O59" s="403">
        <v>0</v>
      </c>
      <c r="P59" s="606">
        <v>0</v>
      </c>
      <c r="Q59" s="923" t="s">
        <v>1769</v>
      </c>
    </row>
    <row r="60" spans="1:17" ht="50.1" customHeight="1">
      <c r="A60" s="312"/>
      <c r="B60" s="312"/>
      <c r="C60" s="312"/>
      <c r="D60" s="300" t="s">
        <v>198</v>
      </c>
      <c r="E60" s="301" t="s">
        <v>1770</v>
      </c>
      <c r="F60" s="302" t="s">
        <v>1771</v>
      </c>
      <c r="G60" s="767" t="s">
        <v>1572</v>
      </c>
      <c r="H60" s="295" t="s">
        <v>2006</v>
      </c>
      <c r="I60" s="313" t="s">
        <v>2016</v>
      </c>
      <c r="J60" s="313"/>
      <c r="K60" s="302"/>
      <c r="L60" s="302"/>
      <c r="M60" s="297" t="s">
        <v>1573</v>
      </c>
      <c r="N60" s="303">
        <v>48</v>
      </c>
      <c r="O60" s="304">
        <v>1</v>
      </c>
      <c r="P60" s="293">
        <f t="shared" si="0"/>
        <v>48</v>
      </c>
      <c r="Q60" s="297" t="s">
        <v>1769</v>
      </c>
    </row>
    <row r="61" spans="1:17" s="971" customFormat="1" ht="50.1" customHeight="1">
      <c r="A61" s="1149"/>
      <c r="B61" s="1149"/>
      <c r="C61" s="1149"/>
      <c r="D61" s="1086" t="s">
        <v>245</v>
      </c>
      <c r="E61" s="926" t="s">
        <v>1772</v>
      </c>
      <c r="F61" s="927" t="s">
        <v>1773</v>
      </c>
      <c r="G61" s="928" t="s">
        <v>1572</v>
      </c>
      <c r="H61" s="929" t="s">
        <v>2006</v>
      </c>
      <c r="I61" s="1405" t="s">
        <v>2016</v>
      </c>
      <c r="J61" s="1405"/>
      <c r="K61" s="927"/>
      <c r="L61" s="927"/>
      <c r="M61" s="930" t="s">
        <v>1573</v>
      </c>
      <c r="N61" s="931"/>
      <c r="O61" s="932"/>
      <c r="P61" s="926">
        <v>1</v>
      </c>
      <c r="Q61" s="930" t="s">
        <v>1774</v>
      </c>
    </row>
    <row r="62" spans="1:17" ht="50.1" customHeight="1">
      <c r="A62" s="319" t="s">
        <v>4460</v>
      </c>
      <c r="B62" s="319"/>
      <c r="C62" s="319"/>
      <c r="D62" s="300" t="s">
        <v>1775</v>
      </c>
      <c r="E62" s="301" t="s">
        <v>1776</v>
      </c>
      <c r="F62" s="302" t="s">
        <v>1777</v>
      </c>
      <c r="G62" s="767" t="s">
        <v>1572</v>
      </c>
      <c r="H62" s="382" t="s">
        <v>2006</v>
      </c>
      <c r="I62" s="381" t="s">
        <v>2017</v>
      </c>
      <c r="J62" s="320"/>
      <c r="K62" s="302"/>
      <c r="L62" s="302"/>
      <c r="M62" s="297" t="s">
        <v>1573</v>
      </c>
      <c r="N62" s="303">
        <v>48</v>
      </c>
      <c r="O62" s="304">
        <v>3</v>
      </c>
      <c r="P62" s="293">
        <f t="shared" si="0"/>
        <v>144</v>
      </c>
      <c r="Q62" s="297" t="s">
        <v>1778</v>
      </c>
    </row>
    <row r="63" spans="1:17" s="925" customFormat="1" ht="50.1" customHeight="1">
      <c r="A63" s="917"/>
      <c r="B63" s="917"/>
      <c r="C63" s="917"/>
      <c r="D63" s="918" t="s">
        <v>1779</v>
      </c>
      <c r="E63" s="606" t="s">
        <v>1780</v>
      </c>
      <c r="F63" s="919" t="s">
        <v>1781</v>
      </c>
      <c r="G63" s="920" t="s">
        <v>1572</v>
      </c>
      <c r="H63" s="1109" t="s">
        <v>2006</v>
      </c>
      <c r="I63" s="1411" t="s">
        <v>2016</v>
      </c>
      <c r="J63" s="1111"/>
      <c r="K63" s="919"/>
      <c r="L63" s="919"/>
      <c r="M63" s="923" t="s">
        <v>1573</v>
      </c>
      <c r="N63" s="924">
        <v>0</v>
      </c>
      <c r="O63" s="403">
        <v>0</v>
      </c>
      <c r="P63" s="606">
        <v>0</v>
      </c>
      <c r="Q63" s="923" t="s">
        <v>1778</v>
      </c>
    </row>
    <row r="64" spans="1:17" s="925" customFormat="1" ht="50.1" customHeight="1">
      <c r="A64" s="917"/>
      <c r="B64" s="917"/>
      <c r="C64" s="917"/>
      <c r="D64" s="918" t="s">
        <v>1782</v>
      </c>
      <c r="E64" s="606" t="s">
        <v>1783</v>
      </c>
      <c r="F64" s="919" t="s">
        <v>1784</v>
      </c>
      <c r="G64" s="920" t="s">
        <v>1572</v>
      </c>
      <c r="H64" s="1109" t="s">
        <v>2006</v>
      </c>
      <c r="I64" s="1411" t="s">
        <v>2016</v>
      </c>
      <c r="J64" s="1111"/>
      <c r="K64" s="919"/>
      <c r="L64" s="919"/>
      <c r="M64" s="923" t="s">
        <v>1573</v>
      </c>
      <c r="N64" s="924">
        <v>0</v>
      </c>
      <c r="O64" s="403">
        <v>0</v>
      </c>
      <c r="P64" s="606">
        <f t="shared" si="0"/>
        <v>0</v>
      </c>
      <c r="Q64" s="923" t="s">
        <v>1778</v>
      </c>
    </row>
    <row r="65" spans="1:18" s="971" customFormat="1" ht="50.1" customHeight="1">
      <c r="A65" s="1149"/>
      <c r="B65" s="1149"/>
      <c r="C65" s="1149"/>
      <c r="D65" s="1086" t="s">
        <v>1785</v>
      </c>
      <c r="E65" s="926" t="s">
        <v>1786</v>
      </c>
      <c r="F65" s="927" t="s">
        <v>1787</v>
      </c>
      <c r="G65" s="928" t="s">
        <v>1572</v>
      </c>
      <c r="H65" s="929" t="s">
        <v>2006</v>
      </c>
      <c r="I65" s="1150" t="s">
        <v>2016</v>
      </c>
      <c r="J65" s="1150"/>
      <c r="K65" s="927"/>
      <c r="L65" s="927"/>
      <c r="M65" s="930" t="s">
        <v>1573</v>
      </c>
      <c r="N65" s="931"/>
      <c r="O65" s="932"/>
      <c r="P65" s="926">
        <v>9</v>
      </c>
      <c r="Q65" s="1151" t="s">
        <v>1788</v>
      </c>
    </row>
    <row r="66" spans="1:18" s="925" customFormat="1" ht="50.1" customHeight="1">
      <c r="A66" s="917" t="s">
        <v>4460</v>
      </c>
      <c r="B66" s="917"/>
      <c r="C66" s="917"/>
      <c r="D66" s="918" t="s">
        <v>1789</v>
      </c>
      <c r="E66" s="606" t="s">
        <v>1790</v>
      </c>
      <c r="F66" s="919" t="s">
        <v>1791</v>
      </c>
      <c r="G66" s="920" t="s">
        <v>1572</v>
      </c>
      <c r="H66" s="1109" t="s">
        <v>4546</v>
      </c>
      <c r="I66" s="1110" t="s">
        <v>2011</v>
      </c>
      <c r="J66" s="1111"/>
      <c r="K66" s="919"/>
      <c r="L66" s="919"/>
      <c r="M66" s="923" t="s">
        <v>1573</v>
      </c>
      <c r="N66" s="924">
        <v>0</v>
      </c>
      <c r="O66" s="403">
        <v>0</v>
      </c>
      <c r="P66" s="606">
        <f t="shared" si="0"/>
        <v>0</v>
      </c>
      <c r="Q66" s="1410" t="s">
        <v>1792</v>
      </c>
    </row>
    <row r="67" spans="1:18" s="925" customFormat="1" ht="50.1" customHeight="1">
      <c r="A67" s="917" t="s">
        <v>4460</v>
      </c>
      <c r="B67" s="917"/>
      <c r="C67" s="917"/>
      <c r="D67" s="918" t="s">
        <v>1793</v>
      </c>
      <c r="E67" s="606" t="s">
        <v>1794</v>
      </c>
      <c r="F67" s="919" t="s">
        <v>1795</v>
      </c>
      <c r="G67" s="920" t="s">
        <v>1572</v>
      </c>
      <c r="H67" s="1109" t="s">
        <v>2012</v>
      </c>
      <c r="I67" s="1411" t="s">
        <v>2011</v>
      </c>
      <c r="J67" s="1111"/>
      <c r="K67" s="919"/>
      <c r="L67" s="919"/>
      <c r="M67" s="923" t="s">
        <v>1573</v>
      </c>
      <c r="N67" s="924">
        <v>0</v>
      </c>
      <c r="O67" s="403">
        <v>0</v>
      </c>
      <c r="P67" s="606">
        <f t="shared" si="0"/>
        <v>0</v>
      </c>
      <c r="Q67" s="1410" t="s">
        <v>1796</v>
      </c>
    </row>
    <row r="68" spans="1:18" ht="50.1" customHeight="1">
      <c r="A68" s="319"/>
      <c r="B68" s="319"/>
      <c r="C68" s="319"/>
      <c r="D68" s="300" t="s">
        <v>1797</v>
      </c>
      <c r="E68" s="301" t="s">
        <v>1798</v>
      </c>
      <c r="F68" s="302" t="s">
        <v>1799</v>
      </c>
      <c r="G68" s="767" t="s">
        <v>1572</v>
      </c>
      <c r="H68" s="295"/>
      <c r="I68" s="320"/>
      <c r="J68" s="320"/>
      <c r="K68" s="302"/>
      <c r="L68" s="302"/>
      <c r="M68" s="297" t="s">
        <v>1573</v>
      </c>
      <c r="N68" s="303">
        <v>48</v>
      </c>
      <c r="O68" s="304">
        <v>1</v>
      </c>
      <c r="P68" s="293">
        <f t="shared" si="0"/>
        <v>48</v>
      </c>
      <c r="Q68" s="297">
        <v>12570616</v>
      </c>
    </row>
    <row r="69" spans="1:18" s="971" customFormat="1" ht="50.1" customHeight="1">
      <c r="A69" s="1149"/>
      <c r="B69" s="1149"/>
      <c r="C69" s="1149"/>
      <c r="D69" s="1086" t="s">
        <v>1800</v>
      </c>
      <c r="E69" s="926" t="s">
        <v>1801</v>
      </c>
      <c r="F69" s="927" t="s">
        <v>1802</v>
      </c>
      <c r="G69" s="928" t="s">
        <v>1572</v>
      </c>
      <c r="H69" s="929"/>
      <c r="I69" s="1150"/>
      <c r="J69" s="1150"/>
      <c r="K69" s="927"/>
      <c r="L69" s="927"/>
      <c r="M69" s="930" t="s">
        <v>1573</v>
      </c>
      <c r="N69" s="931"/>
      <c r="O69" s="932"/>
      <c r="P69" s="926">
        <v>8</v>
      </c>
      <c r="Q69" s="930" t="s">
        <v>1640</v>
      </c>
    </row>
    <row r="70" spans="1:18" ht="50.1" customHeight="1">
      <c r="A70" s="319"/>
      <c r="B70" s="319"/>
      <c r="C70" s="319"/>
      <c r="D70" s="300" t="s">
        <v>1803</v>
      </c>
      <c r="E70" s="301" t="s">
        <v>1804</v>
      </c>
      <c r="F70" s="302" t="s">
        <v>1805</v>
      </c>
      <c r="G70" s="767" t="s">
        <v>1572</v>
      </c>
      <c r="H70" s="295" t="s">
        <v>2006</v>
      </c>
      <c r="I70" s="320" t="s">
        <v>2035</v>
      </c>
      <c r="J70" s="320"/>
      <c r="K70" s="302"/>
      <c r="L70" s="302"/>
      <c r="M70" s="297" t="s">
        <v>1573</v>
      </c>
      <c r="N70" s="303">
        <v>40</v>
      </c>
      <c r="O70" s="304">
        <v>1</v>
      </c>
      <c r="P70" s="293">
        <f t="shared" ref="P70:P84" si="1">SUM(N70*O70)</f>
        <v>40</v>
      </c>
      <c r="Q70" s="297" t="s">
        <v>1806</v>
      </c>
    </row>
    <row r="71" spans="1:18" s="925" customFormat="1" ht="50.1" customHeight="1">
      <c r="A71" s="917" t="s">
        <v>4460</v>
      </c>
      <c r="B71" s="917"/>
      <c r="C71" s="917"/>
      <c r="D71" s="918" t="s">
        <v>1807</v>
      </c>
      <c r="E71" s="606" t="s">
        <v>1808</v>
      </c>
      <c r="F71" s="919" t="s">
        <v>1809</v>
      </c>
      <c r="G71" s="920" t="s">
        <v>1572</v>
      </c>
      <c r="H71" s="1109" t="s">
        <v>2006</v>
      </c>
      <c r="I71" s="1111" t="s">
        <v>2016</v>
      </c>
      <c r="J71" s="1111"/>
      <c r="K71" s="919"/>
      <c r="L71" s="919"/>
      <c r="M71" s="923" t="s">
        <v>1573</v>
      </c>
      <c r="N71" s="924"/>
      <c r="O71" s="403"/>
      <c r="P71" s="606">
        <f t="shared" si="1"/>
        <v>0</v>
      </c>
      <c r="Q71" s="923">
        <v>12632479</v>
      </c>
    </row>
    <row r="72" spans="1:18" s="1142" customFormat="1" ht="34.5" customHeight="1">
      <c r="A72" s="917"/>
      <c r="B72" s="917"/>
      <c r="C72" s="917"/>
      <c r="D72" s="606" t="s">
        <v>1810</v>
      </c>
      <c r="E72" s="1139" t="s">
        <v>1811</v>
      </c>
      <c r="F72" s="1140">
        <v>19129961</v>
      </c>
      <c r="G72" s="920" t="s">
        <v>1812</v>
      </c>
      <c r="H72" s="1130" t="s">
        <v>3456</v>
      </c>
      <c r="I72" s="1111"/>
      <c r="J72" s="1111"/>
      <c r="K72" s="1140"/>
      <c r="L72" s="1140"/>
      <c r="M72" s="923" t="s">
        <v>1813</v>
      </c>
      <c r="N72" s="1141">
        <v>0</v>
      </c>
      <c r="O72" s="1312">
        <v>0</v>
      </c>
      <c r="P72" s="606">
        <f t="shared" si="1"/>
        <v>0</v>
      </c>
      <c r="Q72" s="606"/>
      <c r="R72" s="925"/>
    </row>
    <row r="73" spans="1:18" s="1317" customFormat="1" ht="40.5" customHeight="1">
      <c r="A73" s="1149"/>
      <c r="B73" s="1149"/>
      <c r="C73" s="1149"/>
      <c r="D73" s="926" t="s">
        <v>1814</v>
      </c>
      <c r="E73" s="1313" t="s">
        <v>1811</v>
      </c>
      <c r="F73" s="1314">
        <v>19129961</v>
      </c>
      <c r="G73" s="928" t="s">
        <v>1812</v>
      </c>
      <c r="H73" s="1315"/>
      <c r="I73" s="1150"/>
      <c r="J73" s="1150"/>
      <c r="K73" s="1314"/>
      <c r="L73" s="1314"/>
      <c r="M73" s="930" t="s">
        <v>1813</v>
      </c>
      <c r="N73" s="1316">
        <v>3</v>
      </c>
      <c r="O73" s="1316">
        <v>3</v>
      </c>
      <c r="P73" s="926">
        <v>3</v>
      </c>
      <c r="Q73" s="926"/>
      <c r="R73" s="971"/>
    </row>
    <row r="74" spans="1:18" s="1142" customFormat="1" ht="45" customHeight="1">
      <c r="A74" s="917"/>
      <c r="B74" s="917"/>
      <c r="C74" s="917"/>
      <c r="D74" s="606" t="s">
        <v>1815</v>
      </c>
      <c r="E74" s="1139" t="s">
        <v>1816</v>
      </c>
      <c r="F74" s="1140" t="s">
        <v>1817</v>
      </c>
      <c r="G74" s="920" t="s">
        <v>1812</v>
      </c>
      <c r="H74" s="1130"/>
      <c r="I74" s="1111" t="s">
        <v>1165</v>
      </c>
      <c r="J74" s="1111" t="s">
        <v>2002</v>
      </c>
      <c r="K74" s="1140"/>
      <c r="L74" s="1140"/>
      <c r="M74" s="923" t="s">
        <v>1813</v>
      </c>
      <c r="N74" s="1141">
        <v>0</v>
      </c>
      <c r="O74" s="1141">
        <v>0</v>
      </c>
      <c r="P74" s="606">
        <f t="shared" si="1"/>
        <v>0</v>
      </c>
      <c r="Q74" s="606"/>
      <c r="R74" s="925"/>
    </row>
    <row r="75" spans="1:18" s="326" customFormat="1" ht="23.25">
      <c r="A75" s="319"/>
      <c r="B75" s="319"/>
      <c r="C75" s="319"/>
      <c r="D75" s="293" t="s">
        <v>1818</v>
      </c>
      <c r="E75" s="321" t="s">
        <v>1819</v>
      </c>
      <c r="F75" s="322" t="s">
        <v>1820</v>
      </c>
      <c r="G75" s="768" t="s">
        <v>1812</v>
      </c>
      <c r="H75" s="323"/>
      <c r="I75" s="383" t="s">
        <v>1166</v>
      </c>
      <c r="J75" s="320" t="s">
        <v>2003</v>
      </c>
      <c r="K75" s="322"/>
      <c r="L75" s="322"/>
      <c r="M75" s="297" t="s">
        <v>1813</v>
      </c>
      <c r="N75" s="324"/>
      <c r="O75" s="324"/>
      <c r="P75" s="293">
        <v>12</v>
      </c>
      <c r="Q75" s="293"/>
      <c r="R75" s="290"/>
    </row>
    <row r="76" spans="1:18" s="326" customFormat="1" ht="14.25">
      <c r="A76" s="319"/>
      <c r="B76" s="319"/>
      <c r="C76" s="319"/>
      <c r="D76" s="293"/>
      <c r="E76" s="321"/>
      <c r="F76" s="322"/>
      <c r="G76" s="768"/>
      <c r="H76" s="323"/>
      <c r="I76" s="320"/>
      <c r="J76" s="320"/>
      <c r="K76" s="322"/>
      <c r="L76" s="322"/>
      <c r="M76" s="297"/>
      <c r="N76" s="324"/>
      <c r="O76" s="325"/>
      <c r="P76" s="293"/>
      <c r="Q76" s="293"/>
      <c r="R76" s="290"/>
    </row>
    <row r="77" spans="1:18" s="326" customFormat="1" ht="48.75" customHeight="1">
      <c r="A77" s="319"/>
      <c r="B77" s="319"/>
      <c r="C77" s="319"/>
      <c r="D77" s="293" t="s">
        <v>1821</v>
      </c>
      <c r="E77" s="321" t="s">
        <v>1822</v>
      </c>
      <c r="F77" s="322" t="s">
        <v>1823</v>
      </c>
      <c r="G77" s="768" t="s">
        <v>1812</v>
      </c>
      <c r="H77" s="323"/>
      <c r="I77" s="320" t="s">
        <v>1166</v>
      </c>
      <c r="J77" s="320" t="s">
        <v>1956</v>
      </c>
      <c r="K77" s="322"/>
      <c r="L77" s="322"/>
      <c r="M77" s="297" t="s">
        <v>1813</v>
      </c>
      <c r="N77" s="324">
        <v>20</v>
      </c>
      <c r="O77" s="325">
        <v>5</v>
      </c>
      <c r="P77" s="293">
        <f t="shared" si="1"/>
        <v>100</v>
      </c>
      <c r="Q77" s="293"/>
      <c r="R77" s="290"/>
    </row>
    <row r="78" spans="1:18" s="326" customFormat="1" ht="38.25">
      <c r="A78" s="319"/>
      <c r="B78" s="319"/>
      <c r="C78" s="319"/>
      <c r="D78" s="293" t="s">
        <v>1824</v>
      </c>
      <c r="E78" s="321" t="s">
        <v>1825</v>
      </c>
      <c r="F78" s="322" t="s">
        <v>1826</v>
      </c>
      <c r="G78" s="768" t="s">
        <v>1812</v>
      </c>
      <c r="H78" s="323"/>
      <c r="I78" s="383" t="s">
        <v>1166</v>
      </c>
      <c r="J78" s="320" t="s">
        <v>1144</v>
      </c>
      <c r="K78" s="322"/>
      <c r="L78" s="322"/>
      <c r="M78" s="297" t="s">
        <v>1813</v>
      </c>
      <c r="N78" s="325">
        <v>20</v>
      </c>
      <c r="O78" s="325">
        <v>5</v>
      </c>
      <c r="P78" s="293">
        <f t="shared" si="1"/>
        <v>100</v>
      </c>
      <c r="Q78" s="293"/>
      <c r="R78" s="290"/>
    </row>
    <row r="79" spans="1:18" ht="50.1" customHeight="1">
      <c r="A79" s="319"/>
      <c r="B79" s="319"/>
      <c r="C79" s="319"/>
      <c r="D79" s="327"/>
      <c r="E79" s="328"/>
      <c r="F79" s="292"/>
      <c r="G79" s="768"/>
      <c r="H79" s="323"/>
      <c r="I79" s="320"/>
      <c r="J79" s="320"/>
      <c r="K79" s="292"/>
      <c r="L79" s="292"/>
      <c r="M79" s="309"/>
      <c r="N79" s="329"/>
      <c r="O79" s="298"/>
      <c r="P79" s="293">
        <f t="shared" si="1"/>
        <v>0</v>
      </c>
      <c r="Q79" s="293"/>
    </row>
    <row r="80" spans="1:18" ht="50.1" customHeight="1">
      <c r="A80" s="319"/>
      <c r="B80" s="319"/>
      <c r="C80" s="319"/>
      <c r="D80" s="327"/>
      <c r="E80" s="328"/>
      <c r="F80" s="292"/>
      <c r="G80" s="768"/>
      <c r="H80" s="323"/>
      <c r="I80" s="320"/>
      <c r="J80" s="320"/>
      <c r="K80" s="292"/>
      <c r="L80" s="292"/>
      <c r="M80" s="309"/>
      <c r="N80" s="329"/>
      <c r="O80" s="298"/>
      <c r="P80" s="293">
        <f t="shared" si="1"/>
        <v>0</v>
      </c>
      <c r="Q80" s="293"/>
    </row>
    <row r="81" spans="1:21" ht="50.1" customHeight="1">
      <c r="A81" s="319"/>
      <c r="B81" s="319"/>
      <c r="C81" s="319"/>
      <c r="D81" s="327"/>
      <c r="E81" s="328"/>
      <c r="F81" s="292"/>
      <c r="G81" s="768"/>
      <c r="H81" s="323"/>
      <c r="I81" s="320"/>
      <c r="J81" s="320"/>
      <c r="K81" s="292"/>
      <c r="L81" s="292"/>
      <c r="M81" s="309"/>
      <c r="N81" s="329"/>
      <c r="O81" s="298"/>
      <c r="P81" s="293">
        <f t="shared" si="1"/>
        <v>0</v>
      </c>
      <c r="Q81" s="293"/>
    </row>
    <row r="82" spans="1:21" ht="50.1" customHeight="1">
      <c r="A82" s="319"/>
      <c r="B82" s="319"/>
      <c r="C82" s="319"/>
      <c r="D82" s="327"/>
      <c r="E82" s="328"/>
      <c r="F82" s="292"/>
      <c r="G82" s="768"/>
      <c r="H82" s="323"/>
      <c r="I82" s="320"/>
      <c r="J82" s="320"/>
      <c r="K82" s="292"/>
      <c r="L82" s="292"/>
      <c r="M82" s="309"/>
      <c r="N82" s="329"/>
      <c r="O82" s="298"/>
      <c r="P82" s="293">
        <f t="shared" si="1"/>
        <v>0</v>
      </c>
      <c r="Q82" s="293"/>
    </row>
    <row r="83" spans="1:21" ht="50.1" customHeight="1">
      <c r="A83" s="319"/>
      <c r="B83" s="319"/>
      <c r="C83" s="319"/>
      <c r="D83" s="327"/>
      <c r="E83" s="328"/>
      <c r="F83" s="292"/>
      <c r="G83" s="768"/>
      <c r="H83" s="323"/>
      <c r="I83" s="320"/>
      <c r="J83" s="320"/>
      <c r="K83" s="292"/>
      <c r="L83" s="292"/>
      <c r="M83" s="309"/>
      <c r="N83" s="329"/>
      <c r="O83" s="298"/>
      <c r="P83" s="293">
        <f t="shared" si="1"/>
        <v>0</v>
      </c>
      <c r="Q83" s="293"/>
    </row>
    <row r="84" spans="1:21" ht="50.1" customHeight="1">
      <c r="A84" s="319"/>
      <c r="B84" s="319"/>
      <c r="C84" s="319"/>
      <c r="D84" s="327"/>
      <c r="E84" s="328"/>
      <c r="F84" s="292"/>
      <c r="G84" s="768"/>
      <c r="H84" s="323"/>
      <c r="I84" s="320"/>
      <c r="J84" s="320"/>
      <c r="K84" s="292"/>
      <c r="L84" s="292"/>
      <c r="M84" s="309"/>
      <c r="N84" s="329"/>
      <c r="O84" s="298"/>
      <c r="P84" s="293">
        <f t="shared" si="1"/>
        <v>0</v>
      </c>
      <c r="Q84" s="293"/>
    </row>
    <row r="85" spans="1:21" ht="50.1" customHeight="1">
      <c r="A85" s="319"/>
      <c r="B85" s="319"/>
      <c r="C85" s="319"/>
      <c r="D85" s="292" t="s">
        <v>1827</v>
      </c>
      <c r="E85" s="292" t="s">
        <v>1828</v>
      </c>
      <c r="F85" s="292"/>
      <c r="G85" s="768" t="s">
        <v>1829</v>
      </c>
      <c r="H85" s="323"/>
      <c r="I85" s="320" t="s">
        <v>2001</v>
      </c>
      <c r="J85" s="320"/>
      <c r="K85" s="292"/>
      <c r="L85" s="292"/>
      <c r="M85" s="330" t="s">
        <v>1830</v>
      </c>
      <c r="N85" s="292">
        <v>150</v>
      </c>
      <c r="O85" s="292">
        <v>1</v>
      </c>
      <c r="P85" s="292">
        <v>150</v>
      </c>
      <c r="Q85" s="292"/>
    </row>
    <row r="86" spans="1:21" s="925" customFormat="1" ht="50.1" customHeight="1">
      <c r="A86" s="917"/>
      <c r="B86" s="917"/>
      <c r="C86" s="917"/>
      <c r="D86" s="1077"/>
      <c r="E86" s="1077" t="s">
        <v>1831</v>
      </c>
      <c r="F86" s="1077"/>
      <c r="G86" s="920" t="s">
        <v>1829</v>
      </c>
      <c r="H86" s="1130"/>
      <c r="I86" s="1111" t="s">
        <v>2001</v>
      </c>
      <c r="J86" s="1111"/>
      <c r="K86" s="1077"/>
      <c r="L86" s="1077"/>
      <c r="M86" s="1206" t="s">
        <v>1830</v>
      </c>
      <c r="N86" s="1077"/>
      <c r="O86" s="1077"/>
      <c r="P86" s="1077">
        <v>0</v>
      </c>
      <c r="Q86" s="1077"/>
    </row>
    <row r="87" spans="1:21" ht="50.1" customHeight="1">
      <c r="A87" s="319"/>
      <c r="B87" s="319"/>
      <c r="C87" s="319"/>
      <c r="D87" s="292"/>
      <c r="E87" s="292" t="s">
        <v>1832</v>
      </c>
      <c r="F87" s="292"/>
      <c r="G87" s="768" t="s">
        <v>1829</v>
      </c>
      <c r="H87" s="323"/>
      <c r="I87" s="320" t="s">
        <v>2001</v>
      </c>
      <c r="J87" s="320"/>
      <c r="K87" s="292"/>
      <c r="L87" s="292"/>
      <c r="M87" s="330" t="s">
        <v>1830</v>
      </c>
      <c r="N87" s="292">
        <v>50</v>
      </c>
      <c r="O87" s="292"/>
      <c r="P87" s="292">
        <v>50</v>
      </c>
      <c r="Q87" s="292"/>
    </row>
    <row r="88" spans="1:21" ht="50.1" customHeight="1">
      <c r="A88" s="319"/>
      <c r="B88" s="319"/>
      <c r="C88" s="319"/>
      <c r="D88" s="292"/>
      <c r="E88" s="292" t="s">
        <v>1833</v>
      </c>
      <c r="F88" s="292"/>
      <c r="G88" s="768" t="s">
        <v>1829</v>
      </c>
      <c r="H88" s="323"/>
      <c r="I88" s="320" t="s">
        <v>2001</v>
      </c>
      <c r="J88" s="320"/>
      <c r="K88" s="292"/>
      <c r="L88" s="292"/>
      <c r="M88" s="330" t="s">
        <v>1830</v>
      </c>
      <c r="N88" s="292">
        <v>150</v>
      </c>
      <c r="O88" s="292"/>
      <c r="P88" s="292">
        <v>150</v>
      </c>
      <c r="Q88" s="292"/>
    </row>
    <row r="89" spans="1:21" ht="50.1" customHeight="1">
      <c r="A89" s="319"/>
      <c r="B89" s="319"/>
      <c r="C89" s="319"/>
      <c r="D89" s="292"/>
      <c r="E89" s="292" t="s">
        <v>1471</v>
      </c>
      <c r="F89" s="292"/>
      <c r="G89" s="768" t="s">
        <v>1829</v>
      </c>
      <c r="H89" s="323"/>
      <c r="I89" s="320" t="s">
        <v>2001</v>
      </c>
      <c r="J89" s="320"/>
      <c r="K89" s="292"/>
      <c r="L89" s="292"/>
      <c r="M89" s="330" t="s">
        <v>1830</v>
      </c>
      <c r="N89" s="292">
        <v>150</v>
      </c>
      <c r="O89" s="292"/>
      <c r="P89" s="292">
        <v>150</v>
      </c>
      <c r="Q89" s="292"/>
    </row>
    <row r="90" spans="1:21" ht="50.1" customHeight="1">
      <c r="A90" s="319"/>
      <c r="B90" s="319"/>
      <c r="C90" s="319"/>
      <c r="D90" s="292"/>
      <c r="E90" s="292" t="s">
        <v>1834</v>
      </c>
      <c r="F90" s="292"/>
      <c r="G90" s="768" t="s">
        <v>1829</v>
      </c>
      <c r="H90" s="323"/>
      <c r="I90" s="320" t="s">
        <v>2001</v>
      </c>
      <c r="J90" s="320"/>
      <c r="K90" s="292"/>
      <c r="L90" s="292"/>
      <c r="M90" s="330" t="s">
        <v>1830</v>
      </c>
      <c r="N90" s="292">
        <v>50</v>
      </c>
      <c r="O90" s="292"/>
      <c r="P90" s="292">
        <v>50</v>
      </c>
      <c r="Q90" s="292"/>
    </row>
    <row r="91" spans="1:21" ht="50.1" customHeight="1">
      <c r="A91" s="319"/>
      <c r="B91" s="319"/>
      <c r="C91" s="319"/>
      <c r="D91" s="292"/>
      <c r="E91" s="292" t="s">
        <v>1835</v>
      </c>
      <c r="F91" s="292"/>
      <c r="G91" s="768" t="s">
        <v>1829</v>
      </c>
      <c r="H91" s="323"/>
      <c r="I91" s="320" t="s">
        <v>2004</v>
      </c>
      <c r="J91" s="320"/>
      <c r="K91" s="292"/>
      <c r="L91" s="292"/>
      <c r="M91" s="330" t="s">
        <v>1836</v>
      </c>
      <c r="N91" s="292">
        <v>100</v>
      </c>
      <c r="O91" s="292"/>
      <c r="P91" s="292">
        <v>100</v>
      </c>
      <c r="Q91" s="292"/>
    </row>
    <row r="92" spans="1:21" ht="50.1" customHeight="1">
      <c r="A92" s="319"/>
      <c r="B92" s="319"/>
      <c r="C92" s="319"/>
      <c r="D92" s="292" t="s">
        <v>1837</v>
      </c>
      <c r="E92" s="292" t="s">
        <v>1838</v>
      </c>
      <c r="F92" s="292"/>
      <c r="G92" s="768" t="s">
        <v>1829</v>
      </c>
      <c r="H92" s="323"/>
      <c r="I92" s="320" t="s">
        <v>2967</v>
      </c>
      <c r="J92" s="320"/>
      <c r="K92" s="292"/>
      <c r="L92" s="292"/>
      <c r="M92" s="330" t="s">
        <v>1839</v>
      </c>
      <c r="N92" s="292">
        <v>200</v>
      </c>
      <c r="O92" s="292">
        <v>1</v>
      </c>
      <c r="P92" s="292">
        <v>200</v>
      </c>
      <c r="Q92" s="292"/>
    </row>
    <row r="93" spans="1:21" ht="50.1" customHeight="1">
      <c r="A93" s="319"/>
      <c r="B93" s="319"/>
      <c r="C93" s="319"/>
      <c r="D93" s="292" t="s">
        <v>1840</v>
      </c>
      <c r="E93" s="292" t="s">
        <v>1841</v>
      </c>
      <c r="F93" s="292"/>
      <c r="G93" s="768" t="s">
        <v>1829</v>
      </c>
      <c r="H93" s="323"/>
      <c r="I93" s="320" t="s">
        <v>2967</v>
      </c>
      <c r="J93" s="320"/>
      <c r="K93" s="292"/>
      <c r="L93" s="292"/>
      <c r="M93" s="330" t="s">
        <v>1842</v>
      </c>
      <c r="N93" s="292">
        <v>127</v>
      </c>
      <c r="O93" s="292">
        <v>1</v>
      </c>
      <c r="P93" s="292">
        <v>127</v>
      </c>
      <c r="Q93" s="292"/>
    </row>
    <row r="94" spans="1:21" s="971" customFormat="1" ht="50.1" customHeight="1">
      <c r="A94" s="1149"/>
      <c r="B94" s="1149"/>
      <c r="C94" s="1149"/>
      <c r="D94" s="1085"/>
      <c r="E94" s="1085" t="s">
        <v>1843</v>
      </c>
      <c r="F94" s="1085"/>
      <c r="G94" s="928" t="s">
        <v>1829</v>
      </c>
      <c r="H94" s="1315"/>
      <c r="I94" s="1150" t="s">
        <v>2967</v>
      </c>
      <c r="J94" s="1150"/>
      <c r="K94" s="1085"/>
      <c r="L94" s="1085"/>
      <c r="M94" s="1419" t="s">
        <v>1844</v>
      </c>
      <c r="N94" s="1085">
        <v>0</v>
      </c>
      <c r="O94" s="1085">
        <v>0</v>
      </c>
      <c r="P94" s="1085">
        <v>5</v>
      </c>
      <c r="Q94" s="1085"/>
    </row>
    <row r="95" spans="1:21" ht="50.1" customHeight="1">
      <c r="A95" s="331" t="s">
        <v>4460</v>
      </c>
      <c r="B95" s="750">
        <v>1</v>
      </c>
      <c r="C95" s="750">
        <v>1</v>
      </c>
      <c r="D95" s="609" t="s">
        <v>2501</v>
      </c>
      <c r="E95" s="610" t="s">
        <v>2502</v>
      </c>
      <c r="F95" s="611" t="s">
        <v>1633</v>
      </c>
      <c r="G95" s="769" t="s">
        <v>2503</v>
      </c>
      <c r="H95" s="671" t="s">
        <v>2999</v>
      </c>
      <c r="I95" s="671" t="s">
        <v>3458</v>
      </c>
      <c r="J95" s="671"/>
      <c r="K95" s="671"/>
      <c r="L95" s="671"/>
      <c r="M95" s="671"/>
      <c r="N95" s="671">
        <f t="shared" ref="N95:N144" si="2">P95/O95</f>
        <v>50</v>
      </c>
      <c r="O95" s="612">
        <v>1</v>
      </c>
      <c r="P95" s="613">
        <v>50</v>
      </c>
      <c r="Q95" s="331"/>
      <c r="R95" s="331"/>
      <c r="S95" s="331"/>
      <c r="T95" s="331"/>
      <c r="U95" s="331"/>
    </row>
    <row r="96" spans="1:21" ht="50.1" customHeight="1">
      <c r="A96" s="331" t="s">
        <v>4460</v>
      </c>
      <c r="B96" s="750">
        <v>1</v>
      </c>
      <c r="C96" s="750">
        <v>1</v>
      </c>
      <c r="D96" s="614" t="s">
        <v>2504</v>
      </c>
      <c r="E96" s="615" t="s">
        <v>1694</v>
      </c>
      <c r="F96" s="616" t="s">
        <v>1695</v>
      </c>
      <c r="G96" s="770" t="s">
        <v>2503</v>
      </c>
      <c r="H96" s="671" t="s">
        <v>2999</v>
      </c>
      <c r="I96" s="670"/>
      <c r="J96" s="670"/>
      <c r="K96" s="670"/>
      <c r="L96" s="670"/>
      <c r="M96" s="670"/>
      <c r="N96" s="670">
        <f t="shared" si="2"/>
        <v>50</v>
      </c>
      <c r="O96" s="617">
        <v>1</v>
      </c>
      <c r="P96" s="618">
        <v>50</v>
      </c>
      <c r="Q96" s="331"/>
      <c r="R96" s="331"/>
      <c r="S96" s="331"/>
      <c r="T96" s="331"/>
      <c r="U96" s="331"/>
    </row>
    <row r="97" spans="1:21" ht="50.1" customHeight="1">
      <c r="A97" s="331"/>
      <c r="B97" s="1129">
        <v>1</v>
      </c>
      <c r="C97" s="1129">
        <v>1</v>
      </c>
      <c r="D97" s="1128" t="s">
        <v>2505</v>
      </c>
      <c r="E97" s="664" t="s">
        <v>1577</v>
      </c>
      <c r="F97" s="949" t="s">
        <v>1578</v>
      </c>
      <c r="G97" s="950" t="s">
        <v>2503</v>
      </c>
      <c r="H97" s="934" t="s">
        <v>2999</v>
      </c>
      <c r="I97" s="826"/>
      <c r="J97" s="826"/>
      <c r="K97" s="826"/>
      <c r="L97" s="826"/>
      <c r="M97" s="826"/>
      <c r="N97" s="826">
        <v>0</v>
      </c>
      <c r="O97" s="817">
        <v>0</v>
      </c>
      <c r="P97" s="865">
        <v>0</v>
      </c>
      <c r="Q97" s="331"/>
      <c r="R97" s="331"/>
      <c r="S97" s="331"/>
      <c r="T97" s="331"/>
      <c r="U97" s="331"/>
    </row>
    <row r="98" spans="1:21" ht="50.1" customHeight="1">
      <c r="A98" s="331" t="s">
        <v>4460</v>
      </c>
      <c r="B98" s="750">
        <v>1</v>
      </c>
      <c r="C98" s="750">
        <v>1</v>
      </c>
      <c r="D98" s="614" t="s">
        <v>1586</v>
      </c>
      <c r="E98" s="619" t="s">
        <v>2506</v>
      </c>
      <c r="F98" s="616" t="s">
        <v>2507</v>
      </c>
      <c r="G98" s="770" t="s">
        <v>2503</v>
      </c>
      <c r="H98" s="671" t="s">
        <v>2999</v>
      </c>
      <c r="I98" s="670"/>
      <c r="J98" s="670"/>
      <c r="K98" s="670"/>
      <c r="L98" s="670"/>
      <c r="M98" s="670"/>
      <c r="N98" s="670">
        <f t="shared" si="2"/>
        <v>50</v>
      </c>
      <c r="O98" s="620">
        <v>2</v>
      </c>
      <c r="P98" s="618">
        <v>100</v>
      </c>
      <c r="Q98" s="331"/>
      <c r="R98" s="331"/>
      <c r="S98" s="331"/>
      <c r="T98" s="331"/>
      <c r="U98" s="331"/>
    </row>
    <row r="99" spans="1:21" ht="50.1" customHeight="1">
      <c r="A99" s="331" t="s">
        <v>4460</v>
      </c>
      <c r="B99" s="750">
        <v>1</v>
      </c>
      <c r="C99" s="750">
        <v>1</v>
      </c>
      <c r="D99" s="614" t="s">
        <v>1590</v>
      </c>
      <c r="E99" s="615" t="s">
        <v>2508</v>
      </c>
      <c r="F99" s="616" t="s">
        <v>2509</v>
      </c>
      <c r="G99" s="770" t="s">
        <v>2503</v>
      </c>
      <c r="H99" s="671" t="s">
        <v>2999</v>
      </c>
      <c r="I99" s="670"/>
      <c r="J99" s="670"/>
      <c r="K99" s="670"/>
      <c r="L99" s="670"/>
      <c r="M99" s="670"/>
      <c r="N99" s="670">
        <f t="shared" si="2"/>
        <v>50</v>
      </c>
      <c r="O99" s="617">
        <v>2</v>
      </c>
      <c r="P99" s="618">
        <v>100</v>
      </c>
      <c r="Q99" s="331"/>
      <c r="R99" s="331"/>
      <c r="S99" s="331"/>
      <c r="T99" s="331"/>
      <c r="U99" s="331"/>
    </row>
    <row r="100" spans="1:21" ht="50.1" customHeight="1">
      <c r="A100" s="290" t="s">
        <v>4460</v>
      </c>
      <c r="B100" s="750">
        <v>1</v>
      </c>
      <c r="C100" s="750">
        <v>1</v>
      </c>
      <c r="D100" s="614" t="s">
        <v>1594</v>
      </c>
      <c r="E100" s="615" t="s">
        <v>1587</v>
      </c>
      <c r="F100" s="616" t="s">
        <v>1588</v>
      </c>
      <c r="G100" s="770" t="s">
        <v>2503</v>
      </c>
      <c r="H100" s="671" t="s">
        <v>2999</v>
      </c>
      <c r="I100" s="670"/>
      <c r="J100" s="670"/>
      <c r="K100" s="670"/>
      <c r="L100" s="670"/>
      <c r="M100" s="670"/>
      <c r="N100" s="670">
        <f t="shared" si="2"/>
        <v>50</v>
      </c>
      <c r="O100" s="617">
        <v>2</v>
      </c>
      <c r="P100" s="618">
        <v>100</v>
      </c>
    </row>
    <row r="101" spans="1:21" ht="50.1" customHeight="1">
      <c r="A101" s="290" t="s">
        <v>4460</v>
      </c>
      <c r="B101" s="750">
        <v>1</v>
      </c>
      <c r="C101" s="750">
        <v>1</v>
      </c>
      <c r="D101" s="614" t="s">
        <v>1598</v>
      </c>
      <c r="E101" s="615" t="s">
        <v>1638</v>
      </c>
      <c r="F101" s="616" t="s">
        <v>1639</v>
      </c>
      <c r="G101" s="770" t="s">
        <v>2503</v>
      </c>
      <c r="H101" s="671" t="s">
        <v>2999</v>
      </c>
      <c r="I101" s="670"/>
      <c r="J101" s="670"/>
      <c r="K101" s="670"/>
      <c r="L101" s="670"/>
      <c r="M101" s="670"/>
      <c r="N101" s="670">
        <f t="shared" si="2"/>
        <v>50</v>
      </c>
      <c r="O101" s="617">
        <v>2</v>
      </c>
      <c r="P101" s="618">
        <v>100</v>
      </c>
    </row>
    <row r="102" spans="1:21" ht="50.1" customHeight="1">
      <c r="B102" s="750">
        <v>1</v>
      </c>
      <c r="C102" s="750">
        <v>1</v>
      </c>
      <c r="D102" s="614" t="s">
        <v>1602</v>
      </c>
      <c r="E102" s="615" t="s">
        <v>2510</v>
      </c>
      <c r="F102" s="616" t="s">
        <v>2511</v>
      </c>
      <c r="G102" s="770" t="s">
        <v>2503</v>
      </c>
      <c r="H102" s="671" t="s">
        <v>2999</v>
      </c>
      <c r="I102" s="670"/>
      <c r="J102" s="670"/>
      <c r="K102" s="670"/>
      <c r="L102" s="670"/>
      <c r="M102" s="670"/>
      <c r="N102" s="670">
        <f t="shared" si="2"/>
        <v>50</v>
      </c>
      <c r="O102" s="617">
        <v>2</v>
      </c>
      <c r="P102" s="618">
        <v>100</v>
      </c>
    </row>
    <row r="103" spans="1:21" ht="50.1" customHeight="1">
      <c r="B103" s="750"/>
      <c r="C103" s="750"/>
      <c r="D103" s="614"/>
      <c r="E103" s="664"/>
      <c r="F103" s="616"/>
      <c r="G103" s="770"/>
      <c r="H103" s="671"/>
      <c r="I103" s="670"/>
      <c r="J103" s="670"/>
      <c r="K103" s="670"/>
      <c r="L103" s="670"/>
      <c r="M103" s="670"/>
      <c r="N103" s="826"/>
      <c r="O103" s="817"/>
      <c r="P103" s="865"/>
    </row>
    <row r="104" spans="1:21" ht="50.1" customHeight="1">
      <c r="A104" s="290" t="s">
        <v>4460</v>
      </c>
      <c r="B104" s="750">
        <v>1</v>
      </c>
      <c r="C104" s="750">
        <v>1</v>
      </c>
      <c r="D104" s="614" t="s">
        <v>2513</v>
      </c>
      <c r="E104" s="911" t="s">
        <v>1635</v>
      </c>
      <c r="F104" s="912" t="s">
        <v>1636</v>
      </c>
      <c r="G104" s="913" t="s">
        <v>2503</v>
      </c>
      <c r="H104" s="914" t="s">
        <v>2999</v>
      </c>
      <c r="I104" s="869"/>
      <c r="J104" s="869"/>
      <c r="K104" s="869"/>
      <c r="L104" s="869"/>
      <c r="M104" s="869"/>
      <c r="N104" s="869"/>
      <c r="O104" s="915"/>
      <c r="P104" s="916">
        <v>25</v>
      </c>
    </row>
    <row r="105" spans="1:21" s="925" customFormat="1" ht="50.1" customHeight="1">
      <c r="A105" s="925" t="s">
        <v>4460</v>
      </c>
      <c r="B105" s="1129">
        <v>1</v>
      </c>
      <c r="C105" s="1129">
        <v>1</v>
      </c>
      <c r="D105" s="1128" t="s">
        <v>1617</v>
      </c>
      <c r="E105" s="664" t="s">
        <v>1808</v>
      </c>
      <c r="F105" s="949" t="s">
        <v>1809</v>
      </c>
      <c r="G105" s="950" t="s">
        <v>2503</v>
      </c>
      <c r="H105" s="934" t="s">
        <v>2999</v>
      </c>
      <c r="I105" s="826"/>
      <c r="J105" s="826"/>
      <c r="K105" s="826"/>
      <c r="L105" s="826"/>
      <c r="M105" s="826"/>
      <c r="N105" s="826">
        <v>0</v>
      </c>
      <c r="O105" s="817">
        <v>0</v>
      </c>
      <c r="P105" s="865">
        <v>0</v>
      </c>
    </row>
    <row r="106" spans="1:21" ht="50.1" customHeight="1">
      <c r="A106" s="290" t="s">
        <v>4460</v>
      </c>
      <c r="B106" s="750">
        <v>1</v>
      </c>
      <c r="C106" s="750">
        <v>1</v>
      </c>
      <c r="D106" s="614" t="s">
        <v>1621</v>
      </c>
      <c r="E106" s="615" t="s">
        <v>2514</v>
      </c>
      <c r="F106" s="616" t="s">
        <v>2515</v>
      </c>
      <c r="G106" s="770" t="s">
        <v>2503</v>
      </c>
      <c r="H106" s="671" t="s">
        <v>2999</v>
      </c>
      <c r="I106" s="670" t="s">
        <v>2913</v>
      </c>
      <c r="J106" s="670"/>
      <c r="K106" s="670"/>
      <c r="L106" s="670"/>
      <c r="M106" s="670"/>
      <c r="N106" s="670">
        <f t="shared" si="2"/>
        <v>50</v>
      </c>
      <c r="O106" s="617">
        <v>2</v>
      </c>
      <c r="P106" s="618">
        <v>100</v>
      </c>
    </row>
    <row r="107" spans="1:21" ht="50.1" customHeight="1">
      <c r="A107" s="290" t="s">
        <v>4460</v>
      </c>
      <c r="B107" s="750">
        <v>1</v>
      </c>
      <c r="C107" s="750">
        <v>1</v>
      </c>
      <c r="D107" s="614" t="s">
        <v>2516</v>
      </c>
      <c r="E107" s="615" t="s">
        <v>2517</v>
      </c>
      <c r="F107" s="616" t="s">
        <v>2518</v>
      </c>
      <c r="G107" s="770" t="s">
        <v>2503</v>
      </c>
      <c r="H107" s="671" t="s">
        <v>2999</v>
      </c>
      <c r="I107" s="670" t="s">
        <v>2990</v>
      </c>
      <c r="J107" s="670"/>
      <c r="K107" s="670"/>
      <c r="L107" s="670"/>
      <c r="M107" s="670"/>
      <c r="N107" s="670">
        <f t="shared" si="2"/>
        <v>50</v>
      </c>
      <c r="O107" s="617">
        <v>2</v>
      </c>
      <c r="P107" s="618">
        <v>100</v>
      </c>
    </row>
    <row r="108" spans="1:21" ht="50.1" customHeight="1">
      <c r="A108" s="290" t="s">
        <v>4460</v>
      </c>
      <c r="B108" s="750">
        <v>1</v>
      </c>
      <c r="C108" s="750">
        <v>1</v>
      </c>
      <c r="D108" s="614" t="s">
        <v>2519</v>
      </c>
      <c r="E108" s="619" t="s">
        <v>1647</v>
      </c>
      <c r="F108" s="616" t="s">
        <v>1648</v>
      </c>
      <c r="G108" s="770" t="s">
        <v>2503</v>
      </c>
      <c r="H108" s="671" t="s">
        <v>2999</v>
      </c>
      <c r="I108" s="670"/>
      <c r="J108" s="670"/>
      <c r="K108" s="670"/>
      <c r="L108" s="670"/>
      <c r="M108" s="670"/>
      <c r="N108" s="670">
        <f t="shared" si="2"/>
        <v>36</v>
      </c>
      <c r="O108" s="620">
        <v>3</v>
      </c>
      <c r="P108" s="618">
        <v>108</v>
      </c>
    </row>
    <row r="109" spans="1:21" s="925" customFormat="1" ht="50.1" customHeight="1">
      <c r="A109" s="925" t="s">
        <v>4460</v>
      </c>
      <c r="B109" s="1129">
        <v>1</v>
      </c>
      <c r="C109" s="1129">
        <v>1</v>
      </c>
      <c r="D109" s="1128" t="s">
        <v>2520</v>
      </c>
      <c r="E109" s="664" t="s">
        <v>1643</v>
      </c>
      <c r="F109" s="949" t="s">
        <v>1644</v>
      </c>
      <c r="G109" s="950" t="s">
        <v>2503</v>
      </c>
      <c r="H109" s="934" t="s">
        <v>2999</v>
      </c>
      <c r="I109" s="826"/>
      <c r="J109" s="826"/>
      <c r="K109" s="826"/>
      <c r="L109" s="826"/>
      <c r="M109" s="826"/>
      <c r="N109" s="826">
        <v>0</v>
      </c>
      <c r="O109" s="817">
        <v>0</v>
      </c>
      <c r="P109" s="865">
        <v>0</v>
      </c>
    </row>
    <row r="110" spans="1:21" s="971" customFormat="1" ht="50.1" customHeight="1">
      <c r="A110" s="971" t="s">
        <v>4460</v>
      </c>
      <c r="B110" s="959">
        <v>2</v>
      </c>
      <c r="C110" s="959">
        <v>1</v>
      </c>
      <c r="D110" s="972" t="s">
        <v>2521</v>
      </c>
      <c r="E110" s="911" t="s">
        <v>2522</v>
      </c>
      <c r="F110" s="912" t="s">
        <v>2523</v>
      </c>
      <c r="G110" s="913" t="s">
        <v>2503</v>
      </c>
      <c r="H110" s="914" t="s">
        <v>2999</v>
      </c>
      <c r="I110" s="869" t="s">
        <v>3627</v>
      </c>
      <c r="J110" s="869"/>
      <c r="K110" s="869"/>
      <c r="L110" s="869"/>
      <c r="M110" s="869"/>
      <c r="N110" s="869">
        <v>9</v>
      </c>
      <c r="O110" s="915">
        <v>0</v>
      </c>
      <c r="P110" s="916">
        <v>12</v>
      </c>
    </row>
    <row r="111" spans="1:21" ht="50.1" customHeight="1">
      <c r="B111" s="737">
        <v>2</v>
      </c>
      <c r="C111" s="737">
        <v>1</v>
      </c>
      <c r="D111" s="614" t="s">
        <v>1646</v>
      </c>
      <c r="E111" s="615" t="s">
        <v>1798</v>
      </c>
      <c r="F111" s="616" t="s">
        <v>1799</v>
      </c>
      <c r="G111" s="770" t="s">
        <v>2503</v>
      </c>
      <c r="H111" s="671" t="s">
        <v>2999</v>
      </c>
      <c r="I111" s="670" t="s">
        <v>3646</v>
      </c>
      <c r="J111" s="670"/>
      <c r="K111" s="670"/>
      <c r="L111" s="670"/>
      <c r="M111" s="670"/>
      <c r="N111" s="670">
        <f t="shared" si="2"/>
        <v>44</v>
      </c>
      <c r="O111" s="617">
        <v>2</v>
      </c>
      <c r="P111" s="618">
        <v>88</v>
      </c>
    </row>
    <row r="112" spans="1:21" ht="50.1" customHeight="1">
      <c r="B112" s="737">
        <v>2</v>
      </c>
      <c r="C112" s="737">
        <v>1</v>
      </c>
      <c r="D112" s="614" t="s">
        <v>2524</v>
      </c>
      <c r="E112" s="615" t="s">
        <v>1780</v>
      </c>
      <c r="F112" s="616" t="s">
        <v>2525</v>
      </c>
      <c r="G112" s="770" t="s">
        <v>2503</v>
      </c>
      <c r="H112" s="671" t="s">
        <v>2999</v>
      </c>
      <c r="I112" s="670"/>
      <c r="J112" s="670"/>
      <c r="K112" s="670"/>
      <c r="L112" s="670"/>
      <c r="M112" s="670"/>
      <c r="N112" s="670">
        <f t="shared" si="2"/>
        <v>44</v>
      </c>
      <c r="O112" s="617">
        <v>3</v>
      </c>
      <c r="P112" s="618">
        <v>132</v>
      </c>
    </row>
    <row r="113" spans="1:16" ht="50.1" customHeight="1">
      <c r="A113" s="290" t="s">
        <v>4460</v>
      </c>
      <c r="B113" s="737">
        <v>2</v>
      </c>
      <c r="C113" s="737">
        <v>1</v>
      </c>
      <c r="D113" s="614" t="s">
        <v>298</v>
      </c>
      <c r="E113" s="664" t="s">
        <v>2526</v>
      </c>
      <c r="F113" s="616" t="s">
        <v>2527</v>
      </c>
      <c r="G113" s="770" t="s">
        <v>2503</v>
      </c>
      <c r="H113" s="671" t="s">
        <v>2999</v>
      </c>
      <c r="I113" s="670" t="s">
        <v>3005</v>
      </c>
      <c r="J113" s="670"/>
      <c r="K113" s="670"/>
      <c r="L113" s="670"/>
      <c r="M113" s="670"/>
      <c r="N113" s="670"/>
      <c r="O113" s="817">
        <v>0</v>
      </c>
      <c r="P113" s="618"/>
    </row>
    <row r="114" spans="1:16" ht="50.1" customHeight="1">
      <c r="A114" s="290" t="s">
        <v>4460</v>
      </c>
      <c r="B114" s="737">
        <v>2</v>
      </c>
      <c r="C114" s="737">
        <v>1</v>
      </c>
      <c r="D114" s="614" t="s">
        <v>2528</v>
      </c>
      <c r="E114" s="619" t="s">
        <v>1794</v>
      </c>
      <c r="F114" s="616" t="s">
        <v>2529</v>
      </c>
      <c r="G114" s="770" t="s">
        <v>2503</v>
      </c>
      <c r="H114" s="671" t="s">
        <v>2999</v>
      </c>
      <c r="I114" s="670"/>
      <c r="J114" s="670"/>
      <c r="K114" s="670"/>
      <c r="L114" s="670"/>
      <c r="M114" s="670"/>
      <c r="N114" s="670">
        <f t="shared" si="2"/>
        <v>44</v>
      </c>
      <c r="O114" s="620">
        <v>3</v>
      </c>
      <c r="P114" s="618">
        <v>132</v>
      </c>
    </row>
    <row r="115" spans="1:16" ht="50.1" customHeight="1">
      <c r="A115" s="290" t="s">
        <v>4460</v>
      </c>
      <c r="B115" s="737">
        <v>2</v>
      </c>
      <c r="C115" s="737">
        <v>1</v>
      </c>
      <c r="D115" s="614" t="s">
        <v>265</v>
      </c>
      <c r="E115" s="615" t="s">
        <v>1790</v>
      </c>
      <c r="F115" s="616" t="s">
        <v>1791</v>
      </c>
      <c r="G115" s="770" t="s">
        <v>2503</v>
      </c>
      <c r="H115" s="671" t="s">
        <v>2999</v>
      </c>
      <c r="I115" s="670"/>
      <c r="J115" s="670"/>
      <c r="K115" s="670"/>
      <c r="L115" s="670"/>
      <c r="M115" s="670"/>
      <c r="N115" s="670">
        <f t="shared" si="2"/>
        <v>44</v>
      </c>
      <c r="O115" s="617">
        <v>1</v>
      </c>
      <c r="P115" s="618">
        <v>44</v>
      </c>
    </row>
    <row r="116" spans="1:16" s="925" customFormat="1" ht="50.1" customHeight="1">
      <c r="A116" s="925" t="s">
        <v>4460</v>
      </c>
      <c r="B116" s="970">
        <v>2</v>
      </c>
      <c r="C116" s="970">
        <v>1</v>
      </c>
      <c r="D116" s="1128" t="s">
        <v>2530</v>
      </c>
      <c r="E116" s="664" t="s">
        <v>1717</v>
      </c>
      <c r="F116" s="949" t="s">
        <v>2531</v>
      </c>
      <c r="G116" s="950" t="s">
        <v>2503</v>
      </c>
      <c r="H116" s="934" t="s">
        <v>2999</v>
      </c>
      <c r="I116" s="826" t="s">
        <v>2913</v>
      </c>
      <c r="J116" s="826"/>
      <c r="K116" s="826"/>
      <c r="L116" s="826"/>
      <c r="M116" s="826"/>
      <c r="N116" s="826">
        <v>0</v>
      </c>
      <c r="O116" s="817">
        <v>0</v>
      </c>
      <c r="P116" s="865">
        <v>0</v>
      </c>
    </row>
    <row r="117" spans="1:16" s="925" customFormat="1" ht="50.1" customHeight="1">
      <c r="B117" s="970">
        <v>2</v>
      </c>
      <c r="C117" s="970">
        <v>1</v>
      </c>
      <c r="D117" s="1128" t="s">
        <v>2532</v>
      </c>
      <c r="E117" s="948" t="s">
        <v>2533</v>
      </c>
      <c r="F117" s="949" t="s">
        <v>1718</v>
      </c>
      <c r="G117" s="950" t="s">
        <v>2503</v>
      </c>
      <c r="H117" s="934" t="s">
        <v>2999</v>
      </c>
      <c r="I117" s="826" t="s">
        <v>2913</v>
      </c>
      <c r="J117" s="826"/>
      <c r="K117" s="826"/>
      <c r="L117" s="826"/>
      <c r="M117" s="826"/>
      <c r="N117" s="826"/>
      <c r="O117" s="951"/>
      <c r="P117" s="865">
        <v>0</v>
      </c>
    </row>
    <row r="118" spans="1:16" s="925" customFormat="1" ht="50.1" customHeight="1">
      <c r="A118" s="925" t="s">
        <v>4460</v>
      </c>
      <c r="B118" s="970">
        <v>2</v>
      </c>
      <c r="C118" s="970">
        <v>1</v>
      </c>
      <c r="D118" s="1128" t="s">
        <v>2534</v>
      </c>
      <c r="E118" s="664" t="s">
        <v>1610</v>
      </c>
      <c r="F118" s="949" t="s">
        <v>1611</v>
      </c>
      <c r="G118" s="950" t="s">
        <v>2503</v>
      </c>
      <c r="H118" s="934" t="s">
        <v>2999</v>
      </c>
      <c r="I118" s="826"/>
      <c r="J118" s="826"/>
      <c r="K118" s="826"/>
      <c r="L118" s="826"/>
      <c r="M118" s="826"/>
      <c r="N118" s="826">
        <v>0</v>
      </c>
      <c r="O118" s="817">
        <v>0</v>
      </c>
      <c r="P118" s="865">
        <v>0</v>
      </c>
    </row>
    <row r="119" spans="1:16" ht="50.1" customHeight="1">
      <c r="A119" s="290" t="s">
        <v>4460</v>
      </c>
      <c r="B119" s="737">
        <v>2</v>
      </c>
      <c r="C119" s="737">
        <v>1</v>
      </c>
      <c r="D119" s="614" t="s">
        <v>2535</v>
      </c>
      <c r="E119" s="619" t="s">
        <v>1614</v>
      </c>
      <c r="F119" s="616" t="s">
        <v>1615</v>
      </c>
      <c r="G119" s="770" t="s">
        <v>2503</v>
      </c>
      <c r="H119" s="671" t="s">
        <v>2999</v>
      </c>
      <c r="I119" s="670"/>
      <c r="J119" s="670"/>
      <c r="K119" s="670"/>
      <c r="L119" s="670"/>
      <c r="M119" s="670"/>
      <c r="N119" s="670">
        <f t="shared" si="2"/>
        <v>40</v>
      </c>
      <c r="O119" s="620">
        <v>1</v>
      </c>
      <c r="P119" s="618">
        <v>40</v>
      </c>
    </row>
    <row r="120" spans="1:16" ht="50.1" customHeight="1">
      <c r="A120" s="290" t="s">
        <v>4460</v>
      </c>
      <c r="B120" s="737">
        <v>2</v>
      </c>
      <c r="C120" s="737">
        <v>1</v>
      </c>
      <c r="D120" s="614" t="s">
        <v>2536</v>
      </c>
      <c r="E120" s="615" t="s">
        <v>1767</v>
      </c>
      <c r="F120" s="616" t="s">
        <v>1768</v>
      </c>
      <c r="G120" s="770" t="s">
        <v>2503</v>
      </c>
      <c r="H120" s="671" t="s">
        <v>2999</v>
      </c>
      <c r="I120" s="670"/>
      <c r="J120" s="670"/>
      <c r="K120" s="670"/>
      <c r="L120" s="670"/>
      <c r="M120" s="670"/>
      <c r="N120" s="670">
        <f t="shared" si="2"/>
        <v>40</v>
      </c>
      <c r="O120" s="617">
        <v>2</v>
      </c>
      <c r="P120" s="618">
        <v>80</v>
      </c>
    </row>
    <row r="121" spans="1:16" s="971" customFormat="1" ht="50.1" customHeight="1">
      <c r="B121" s="959">
        <v>2</v>
      </c>
      <c r="C121" s="959">
        <v>1</v>
      </c>
      <c r="D121" s="972" t="s">
        <v>2537</v>
      </c>
      <c r="E121" s="911" t="s">
        <v>2538</v>
      </c>
      <c r="F121" s="912" t="s">
        <v>2539</v>
      </c>
      <c r="G121" s="913" t="s">
        <v>2503</v>
      </c>
      <c r="H121" s="914" t="s">
        <v>2999</v>
      </c>
      <c r="I121" s="869"/>
      <c r="J121" s="869"/>
      <c r="K121" s="869"/>
      <c r="L121" s="869"/>
      <c r="M121" s="869"/>
      <c r="N121" s="869">
        <v>0</v>
      </c>
      <c r="O121" s="915">
        <v>0</v>
      </c>
      <c r="P121" s="916">
        <v>28</v>
      </c>
    </row>
    <row r="122" spans="1:16" ht="50.1" customHeight="1">
      <c r="A122" s="290" t="s">
        <v>4460</v>
      </c>
      <c r="B122" s="737">
        <v>2</v>
      </c>
      <c r="C122" s="737">
        <v>1</v>
      </c>
      <c r="D122" s="614" t="s">
        <v>2540</v>
      </c>
      <c r="E122" s="615" t="s">
        <v>2541</v>
      </c>
      <c r="F122" s="616" t="s">
        <v>2542</v>
      </c>
      <c r="G122" s="770" t="s">
        <v>2503</v>
      </c>
      <c r="H122" s="671" t="s">
        <v>2999</v>
      </c>
      <c r="I122" s="670" t="s">
        <v>2980</v>
      </c>
      <c r="J122" s="670"/>
      <c r="K122" s="670"/>
      <c r="L122" s="670"/>
      <c r="M122" s="670"/>
      <c r="N122" s="670">
        <f t="shared" si="2"/>
        <v>40</v>
      </c>
      <c r="O122" s="617">
        <v>1</v>
      </c>
      <c r="P122" s="618">
        <v>40</v>
      </c>
    </row>
    <row r="123" spans="1:16" ht="50.1" customHeight="1">
      <c r="A123" s="290" t="s">
        <v>4460</v>
      </c>
      <c r="B123" s="737">
        <v>2</v>
      </c>
      <c r="C123" s="737">
        <v>1</v>
      </c>
      <c r="D123" s="614" t="s">
        <v>195</v>
      </c>
      <c r="E123" s="948" t="s">
        <v>2543</v>
      </c>
      <c r="F123" s="949" t="s">
        <v>2544</v>
      </c>
      <c r="G123" s="950" t="s">
        <v>2503</v>
      </c>
      <c r="H123" s="934" t="s">
        <v>2999</v>
      </c>
      <c r="I123" s="826" t="s">
        <v>2913</v>
      </c>
      <c r="J123" s="826"/>
      <c r="K123" s="826"/>
      <c r="L123" s="826"/>
      <c r="M123" s="826"/>
      <c r="N123" s="826"/>
      <c r="O123" s="951">
        <v>0</v>
      </c>
      <c r="P123" s="865"/>
    </row>
    <row r="124" spans="1:16" ht="50.1" customHeight="1">
      <c r="B124" s="737">
        <v>2</v>
      </c>
      <c r="C124" s="737">
        <v>1</v>
      </c>
      <c r="D124" s="614" t="s">
        <v>453</v>
      </c>
      <c r="E124" s="615" t="s">
        <v>1686</v>
      </c>
      <c r="F124" s="616" t="s">
        <v>2545</v>
      </c>
      <c r="G124" s="770" t="s">
        <v>2503</v>
      </c>
      <c r="H124" s="671" t="s">
        <v>2999</v>
      </c>
      <c r="I124" s="670"/>
      <c r="J124" s="670"/>
      <c r="K124" s="670"/>
      <c r="L124" s="670"/>
      <c r="M124" s="670"/>
      <c r="N124" s="670">
        <f t="shared" si="2"/>
        <v>40</v>
      </c>
      <c r="O124" s="617">
        <v>1</v>
      </c>
      <c r="P124" s="618">
        <v>40</v>
      </c>
    </row>
    <row r="125" spans="1:16" ht="50.1" customHeight="1">
      <c r="B125" s="737"/>
      <c r="C125" s="737"/>
      <c r="D125" s="614"/>
      <c r="E125" s="615"/>
      <c r="F125" s="616"/>
      <c r="G125" s="770"/>
      <c r="H125" s="671"/>
      <c r="I125" s="670"/>
      <c r="J125" s="670"/>
      <c r="K125" s="670"/>
      <c r="L125" s="670"/>
      <c r="M125" s="670"/>
      <c r="N125" s="670"/>
      <c r="O125" s="617"/>
      <c r="P125" s="618"/>
    </row>
    <row r="126" spans="1:16" ht="50.1" customHeight="1">
      <c r="A126" s="290" t="s">
        <v>4460</v>
      </c>
      <c r="B126" s="737">
        <v>2</v>
      </c>
      <c r="C126" s="737">
        <v>1</v>
      </c>
      <c r="D126" s="614" t="s">
        <v>2548</v>
      </c>
      <c r="E126" s="615" t="s">
        <v>1599</v>
      </c>
      <c r="F126" s="616" t="s">
        <v>1600</v>
      </c>
      <c r="G126" s="770" t="s">
        <v>2503</v>
      </c>
      <c r="H126" s="671" t="s">
        <v>2999</v>
      </c>
      <c r="I126" s="670"/>
      <c r="J126" s="670"/>
      <c r="K126" s="670"/>
      <c r="L126" s="670"/>
      <c r="M126" s="670"/>
      <c r="N126" s="670">
        <f t="shared" si="2"/>
        <v>40</v>
      </c>
      <c r="O126" s="617">
        <v>2</v>
      </c>
      <c r="P126" s="618">
        <v>80</v>
      </c>
    </row>
    <row r="127" spans="1:16" ht="50.1" customHeight="1">
      <c r="A127" s="290" t="s">
        <v>4460</v>
      </c>
      <c r="B127" s="737">
        <v>3</v>
      </c>
      <c r="C127" s="737">
        <v>1</v>
      </c>
      <c r="D127" s="614" t="s">
        <v>2549</v>
      </c>
      <c r="E127" s="615" t="s">
        <v>1698</v>
      </c>
      <c r="F127" s="616" t="s">
        <v>2550</v>
      </c>
      <c r="G127" s="770" t="s">
        <v>2503</v>
      </c>
      <c r="H127" s="671" t="s">
        <v>2999</v>
      </c>
      <c r="I127" s="670"/>
      <c r="J127" s="670"/>
      <c r="K127" s="670"/>
      <c r="L127" s="670"/>
      <c r="M127" s="670"/>
      <c r="N127" s="670">
        <f t="shared" si="2"/>
        <v>48</v>
      </c>
      <c r="O127" s="617">
        <v>2</v>
      </c>
      <c r="P127" s="618">
        <v>96</v>
      </c>
    </row>
    <row r="128" spans="1:16" ht="50.1" customHeight="1">
      <c r="A128" s="290" t="s">
        <v>4460</v>
      </c>
      <c r="B128" s="737">
        <v>3</v>
      </c>
      <c r="C128" s="737">
        <v>1</v>
      </c>
      <c r="D128" s="614" t="s">
        <v>2551</v>
      </c>
      <c r="E128" s="615" t="s">
        <v>2552</v>
      </c>
      <c r="F128" s="616" t="s">
        <v>2553</v>
      </c>
      <c r="G128" s="770" t="s">
        <v>2503</v>
      </c>
      <c r="H128" s="671" t="s">
        <v>2999</v>
      </c>
      <c r="I128" s="670"/>
      <c r="J128" s="670"/>
      <c r="K128" s="670"/>
      <c r="L128" s="670"/>
      <c r="M128" s="670"/>
      <c r="N128" s="670">
        <f t="shared" si="2"/>
        <v>48</v>
      </c>
      <c r="O128" s="617">
        <v>2</v>
      </c>
      <c r="P128" s="618">
        <v>96</v>
      </c>
    </row>
    <row r="129" spans="1:16" ht="50.1" customHeight="1">
      <c r="B129" s="737">
        <v>3</v>
      </c>
      <c r="C129" s="737">
        <v>1</v>
      </c>
      <c r="D129" s="614" t="s">
        <v>2554</v>
      </c>
      <c r="E129" s="615" t="s">
        <v>1701</v>
      </c>
      <c r="F129" s="616" t="s">
        <v>1702</v>
      </c>
      <c r="G129" s="770" t="s">
        <v>2503</v>
      </c>
      <c r="H129" s="671" t="s">
        <v>2999</v>
      </c>
      <c r="I129" s="670"/>
      <c r="J129" s="670"/>
      <c r="K129" s="670"/>
      <c r="L129" s="670"/>
      <c r="M129" s="670"/>
      <c r="N129" s="670">
        <f t="shared" si="2"/>
        <v>48</v>
      </c>
      <c r="O129" s="617">
        <v>3</v>
      </c>
      <c r="P129" s="618">
        <v>144</v>
      </c>
    </row>
    <row r="130" spans="1:16" ht="50.1" customHeight="1">
      <c r="A130" s="290" t="s">
        <v>4460</v>
      </c>
      <c r="B130" s="737">
        <v>3</v>
      </c>
      <c r="C130" s="737">
        <v>1</v>
      </c>
      <c r="D130" s="614" t="s">
        <v>2555</v>
      </c>
      <c r="E130" s="615" t="s">
        <v>1725</v>
      </c>
      <c r="F130" s="616" t="s">
        <v>1726</v>
      </c>
      <c r="G130" s="770" t="s">
        <v>2503</v>
      </c>
      <c r="H130" s="671" t="s">
        <v>2999</v>
      </c>
      <c r="I130" s="670"/>
      <c r="J130" s="670"/>
      <c r="K130" s="670"/>
      <c r="L130" s="670"/>
      <c r="M130" s="670"/>
      <c r="N130" s="670">
        <f t="shared" si="2"/>
        <v>48</v>
      </c>
      <c r="O130" s="617">
        <v>2</v>
      </c>
      <c r="P130" s="618">
        <v>96</v>
      </c>
    </row>
    <row r="131" spans="1:16" ht="50.1" customHeight="1">
      <c r="B131" s="970">
        <v>3</v>
      </c>
      <c r="C131" s="970">
        <v>1</v>
      </c>
      <c r="D131" s="1128" t="s">
        <v>186</v>
      </c>
      <c r="E131" s="664" t="s">
        <v>2556</v>
      </c>
      <c r="F131" s="949" t="s">
        <v>2557</v>
      </c>
      <c r="G131" s="950" t="s">
        <v>2503</v>
      </c>
      <c r="H131" s="934" t="s">
        <v>2999</v>
      </c>
      <c r="I131" s="826" t="s">
        <v>3459</v>
      </c>
      <c r="J131" s="826"/>
      <c r="K131" s="826"/>
      <c r="L131" s="826"/>
      <c r="M131" s="826"/>
      <c r="N131" s="826">
        <v>0</v>
      </c>
      <c r="O131" s="817">
        <v>0</v>
      </c>
      <c r="P131" s="865">
        <v>0</v>
      </c>
    </row>
    <row r="132" spans="1:16" ht="50.1" customHeight="1">
      <c r="A132" s="290" t="s">
        <v>4460</v>
      </c>
      <c r="B132" s="737">
        <v>3</v>
      </c>
      <c r="C132" s="737">
        <v>1</v>
      </c>
      <c r="D132" s="614" t="s">
        <v>2558</v>
      </c>
      <c r="E132" s="615" t="s">
        <v>1729</v>
      </c>
      <c r="F132" s="616" t="s">
        <v>1730</v>
      </c>
      <c r="G132" s="770" t="s">
        <v>2503</v>
      </c>
      <c r="H132" s="671" t="s">
        <v>2999</v>
      </c>
      <c r="I132" s="670"/>
      <c r="J132" s="670"/>
      <c r="K132" s="670"/>
      <c r="L132" s="670"/>
      <c r="M132" s="670"/>
      <c r="N132" s="670">
        <f t="shared" si="2"/>
        <v>48</v>
      </c>
      <c r="O132" s="617">
        <v>2</v>
      </c>
      <c r="P132" s="618">
        <v>96</v>
      </c>
    </row>
    <row r="133" spans="1:16" ht="50.1" customHeight="1">
      <c r="A133" s="290" t="s">
        <v>4460</v>
      </c>
      <c r="B133" s="737">
        <v>3</v>
      </c>
      <c r="C133" s="737">
        <v>1</v>
      </c>
      <c r="D133" s="614" t="s">
        <v>2559</v>
      </c>
      <c r="E133" s="615" t="s">
        <v>1704</v>
      </c>
      <c r="F133" s="616" t="s">
        <v>2560</v>
      </c>
      <c r="G133" s="770" t="s">
        <v>2503</v>
      </c>
      <c r="H133" s="671" t="s">
        <v>2999</v>
      </c>
      <c r="I133" s="670"/>
      <c r="J133" s="670"/>
      <c r="K133" s="670"/>
      <c r="L133" s="670"/>
      <c r="M133" s="670"/>
      <c r="N133" s="670">
        <f t="shared" si="2"/>
        <v>48</v>
      </c>
      <c r="O133" s="617">
        <v>2</v>
      </c>
      <c r="P133" s="618">
        <v>96</v>
      </c>
    </row>
    <row r="134" spans="1:16" ht="50.1" customHeight="1">
      <c r="A134" s="290" t="s">
        <v>4460</v>
      </c>
      <c r="B134" s="737">
        <v>3</v>
      </c>
      <c r="C134" s="737">
        <v>1</v>
      </c>
      <c r="D134" s="614" t="s">
        <v>2561</v>
      </c>
      <c r="E134" s="615" t="s">
        <v>1733</v>
      </c>
      <c r="F134" s="616" t="s">
        <v>1734</v>
      </c>
      <c r="G134" s="770" t="s">
        <v>2503</v>
      </c>
      <c r="H134" s="671" t="s">
        <v>2999</v>
      </c>
      <c r="I134" s="670"/>
      <c r="J134" s="670"/>
      <c r="K134" s="670"/>
      <c r="L134" s="670"/>
      <c r="M134" s="670"/>
      <c r="N134" s="670">
        <f t="shared" si="2"/>
        <v>48</v>
      </c>
      <c r="O134" s="617">
        <v>2</v>
      </c>
      <c r="P134" s="618">
        <v>96</v>
      </c>
    </row>
    <row r="135" spans="1:16" ht="50.1" customHeight="1">
      <c r="A135" s="290" t="s">
        <v>4460</v>
      </c>
      <c r="B135" s="737">
        <v>3</v>
      </c>
      <c r="C135" s="737">
        <v>1</v>
      </c>
      <c r="D135" s="614" t="s">
        <v>2562</v>
      </c>
      <c r="E135" s="615" t="s">
        <v>1714</v>
      </c>
      <c r="F135" s="616" t="s">
        <v>2563</v>
      </c>
      <c r="G135" s="770" t="s">
        <v>2503</v>
      </c>
      <c r="H135" s="671" t="s">
        <v>2999</v>
      </c>
      <c r="I135" s="670"/>
      <c r="J135" s="670"/>
      <c r="K135" s="670"/>
      <c r="L135" s="670"/>
      <c r="M135" s="670"/>
      <c r="N135" s="670">
        <f t="shared" si="2"/>
        <v>48</v>
      </c>
      <c r="O135" s="617">
        <v>4</v>
      </c>
      <c r="P135" s="618">
        <v>192</v>
      </c>
    </row>
    <row r="136" spans="1:16" s="925" customFormat="1" ht="50.1" customHeight="1">
      <c r="A136" s="925" t="s">
        <v>4460</v>
      </c>
      <c r="B136" s="970">
        <v>3</v>
      </c>
      <c r="C136" s="970">
        <v>1</v>
      </c>
      <c r="D136" s="1128" t="s">
        <v>2564</v>
      </c>
      <c r="E136" s="664" t="s">
        <v>1682</v>
      </c>
      <c r="F136" s="949" t="s">
        <v>1683</v>
      </c>
      <c r="G136" s="950" t="s">
        <v>2503</v>
      </c>
      <c r="H136" s="934" t="s">
        <v>2999</v>
      </c>
      <c r="I136" s="826"/>
      <c r="J136" s="826"/>
      <c r="K136" s="826"/>
      <c r="L136" s="826"/>
      <c r="M136" s="826"/>
      <c r="N136" s="826"/>
      <c r="O136" s="817"/>
      <c r="P136" s="865">
        <v>0</v>
      </c>
    </row>
    <row r="137" spans="1:16" s="925" customFormat="1" ht="50.1" customHeight="1">
      <c r="A137" s="925" t="s">
        <v>4460</v>
      </c>
      <c r="B137" s="970">
        <v>3</v>
      </c>
      <c r="C137" s="970">
        <v>1</v>
      </c>
      <c r="D137" s="1128" t="s">
        <v>1706</v>
      </c>
      <c r="E137" s="664" t="s">
        <v>1721</v>
      </c>
      <c r="F137" s="949" t="s">
        <v>1722</v>
      </c>
      <c r="G137" s="950" t="s">
        <v>2503</v>
      </c>
      <c r="H137" s="934" t="s">
        <v>2999</v>
      </c>
      <c r="I137" s="826"/>
      <c r="J137" s="826"/>
      <c r="K137" s="826"/>
      <c r="L137" s="826"/>
      <c r="M137" s="826"/>
      <c r="N137" s="826">
        <v>0</v>
      </c>
      <c r="O137" s="817">
        <v>0</v>
      </c>
      <c r="P137" s="865">
        <v>0</v>
      </c>
    </row>
    <row r="138" spans="1:16" s="925" customFormat="1" ht="50.1" customHeight="1">
      <c r="A138" s="925" t="s">
        <v>4460</v>
      </c>
      <c r="B138" s="970">
        <v>3</v>
      </c>
      <c r="C138" s="970">
        <v>1</v>
      </c>
      <c r="D138" s="1128" t="s">
        <v>1709</v>
      </c>
      <c r="E138" s="664" t="s">
        <v>1759</v>
      </c>
      <c r="F138" s="949" t="s">
        <v>1760</v>
      </c>
      <c r="G138" s="950" t="s">
        <v>2503</v>
      </c>
      <c r="H138" s="934" t="s">
        <v>2999</v>
      </c>
      <c r="I138" s="826"/>
      <c r="J138" s="826"/>
      <c r="K138" s="826"/>
      <c r="L138" s="826"/>
      <c r="M138" s="826"/>
      <c r="N138" s="826">
        <v>0</v>
      </c>
      <c r="O138" s="817">
        <v>0</v>
      </c>
      <c r="P138" s="865">
        <v>0</v>
      </c>
    </row>
    <row r="139" spans="1:16" s="925" customFormat="1" ht="50.1" customHeight="1">
      <c r="A139" s="925" t="s">
        <v>4460</v>
      </c>
      <c r="B139" s="970">
        <v>4</v>
      </c>
      <c r="C139" s="970">
        <v>1</v>
      </c>
      <c r="D139" s="1128" t="s">
        <v>2565</v>
      </c>
      <c r="E139" s="664" t="s">
        <v>1710</v>
      </c>
      <c r="F139" s="949" t="s">
        <v>1711</v>
      </c>
      <c r="G139" s="950" t="s">
        <v>2503</v>
      </c>
      <c r="H139" s="934" t="s">
        <v>2999</v>
      </c>
      <c r="I139" s="826"/>
      <c r="J139" s="826"/>
      <c r="K139" s="826"/>
      <c r="L139" s="826"/>
      <c r="M139" s="826"/>
      <c r="N139" s="826">
        <v>0</v>
      </c>
      <c r="O139" s="817">
        <v>8</v>
      </c>
      <c r="P139" s="979">
        <v>0</v>
      </c>
    </row>
    <row r="140" spans="1:16" s="971" customFormat="1" ht="50.1" customHeight="1">
      <c r="A140" s="971" t="s">
        <v>4460</v>
      </c>
      <c r="B140" s="959">
        <v>4</v>
      </c>
      <c r="C140" s="959">
        <v>1</v>
      </c>
      <c r="D140" s="972" t="s">
        <v>471</v>
      </c>
      <c r="E140" s="911" t="s">
        <v>1717</v>
      </c>
      <c r="F140" s="912" t="s">
        <v>2531</v>
      </c>
      <c r="G140" s="913" t="s">
        <v>2503</v>
      </c>
      <c r="H140" s="914" t="s">
        <v>2999</v>
      </c>
      <c r="I140" s="869" t="s">
        <v>2913</v>
      </c>
      <c r="J140" s="869"/>
      <c r="K140" s="869"/>
      <c r="L140" s="869"/>
      <c r="M140" s="869"/>
      <c r="N140" s="869">
        <v>0</v>
      </c>
      <c r="O140" s="915">
        <v>0</v>
      </c>
      <c r="P140" s="1303">
        <v>2</v>
      </c>
    </row>
    <row r="141" spans="1:16" ht="50.1" customHeight="1">
      <c r="A141" s="290" t="s">
        <v>4460</v>
      </c>
      <c r="B141" s="737">
        <v>4</v>
      </c>
      <c r="C141" s="737">
        <v>1</v>
      </c>
      <c r="D141" s="614" t="s">
        <v>2566</v>
      </c>
      <c r="E141" s="615" t="s">
        <v>2541</v>
      </c>
      <c r="F141" s="616" t="s">
        <v>2542</v>
      </c>
      <c r="G141" s="770" t="s">
        <v>2503</v>
      </c>
      <c r="H141" s="671" t="s">
        <v>2999</v>
      </c>
      <c r="I141" s="670"/>
      <c r="J141" s="670"/>
      <c r="K141" s="670"/>
      <c r="L141" s="670"/>
      <c r="M141" s="670"/>
      <c r="N141" s="670">
        <f t="shared" si="2"/>
        <v>30</v>
      </c>
      <c r="O141" s="617">
        <v>3</v>
      </c>
      <c r="P141" s="621">
        <v>90</v>
      </c>
    </row>
    <row r="142" spans="1:16" s="971" customFormat="1" ht="50.1" customHeight="1">
      <c r="A142" s="971" t="s">
        <v>4460</v>
      </c>
      <c r="B142" s="959">
        <v>4</v>
      </c>
      <c r="C142" s="959">
        <v>1</v>
      </c>
      <c r="D142" s="972" t="s">
        <v>2567</v>
      </c>
      <c r="E142" s="911" t="s">
        <v>1707</v>
      </c>
      <c r="F142" s="912" t="s">
        <v>2547</v>
      </c>
      <c r="G142" s="913" t="s">
        <v>2503</v>
      </c>
      <c r="H142" s="914" t="s">
        <v>2999</v>
      </c>
      <c r="I142" s="869"/>
      <c r="J142" s="869"/>
      <c r="K142" s="869"/>
      <c r="L142" s="869"/>
      <c r="M142" s="869"/>
      <c r="N142" s="869">
        <v>0</v>
      </c>
      <c r="O142" s="915">
        <v>0</v>
      </c>
      <c r="P142" s="1303">
        <v>2</v>
      </c>
    </row>
    <row r="143" spans="1:16" ht="50.1" customHeight="1">
      <c r="A143" s="290" t="s">
        <v>4460</v>
      </c>
      <c r="B143" s="737">
        <v>4</v>
      </c>
      <c r="C143" s="737">
        <v>1</v>
      </c>
      <c r="D143" s="614" t="s">
        <v>2568</v>
      </c>
      <c r="E143" s="615" t="s">
        <v>1790</v>
      </c>
      <c r="F143" s="616" t="s">
        <v>1791</v>
      </c>
      <c r="G143" s="770" t="s">
        <v>2503</v>
      </c>
      <c r="H143" s="671" t="s">
        <v>2999</v>
      </c>
      <c r="I143" s="670"/>
      <c r="J143" s="670"/>
      <c r="K143" s="670"/>
      <c r="L143" s="670"/>
      <c r="M143" s="670"/>
      <c r="N143" s="670">
        <f t="shared" si="2"/>
        <v>44</v>
      </c>
      <c r="O143" s="617">
        <v>4</v>
      </c>
      <c r="P143" s="621">
        <v>176</v>
      </c>
    </row>
    <row r="144" spans="1:16" ht="50.1" customHeight="1">
      <c r="A144" s="290" t="s">
        <v>4460</v>
      </c>
      <c r="B144" s="737">
        <v>4</v>
      </c>
      <c r="C144" s="737">
        <v>1</v>
      </c>
      <c r="D144" s="614" t="s">
        <v>1728</v>
      </c>
      <c r="E144" s="615" t="s">
        <v>1808</v>
      </c>
      <c r="F144" s="616" t="s">
        <v>1809</v>
      </c>
      <c r="G144" s="770" t="s">
        <v>2503</v>
      </c>
      <c r="H144" s="671" t="s">
        <v>2999</v>
      </c>
      <c r="I144" s="670"/>
      <c r="J144" s="670"/>
      <c r="K144" s="670"/>
      <c r="L144" s="670"/>
      <c r="M144" s="670"/>
      <c r="N144" s="670">
        <f t="shared" si="2"/>
        <v>40</v>
      </c>
      <c r="O144" s="617">
        <v>2</v>
      </c>
      <c r="P144" s="621">
        <v>80</v>
      </c>
    </row>
    <row r="145" spans="1:16" s="971" customFormat="1" ht="50.1" customHeight="1">
      <c r="A145" s="971" t="s">
        <v>4460</v>
      </c>
      <c r="B145" s="959">
        <v>4</v>
      </c>
      <c r="C145" s="959">
        <v>1</v>
      </c>
      <c r="D145" s="972" t="s">
        <v>2569</v>
      </c>
      <c r="E145" s="911" t="s">
        <v>1610</v>
      </c>
      <c r="F145" s="912" t="s">
        <v>1611</v>
      </c>
      <c r="G145" s="913" t="s">
        <v>2503</v>
      </c>
      <c r="H145" s="914" t="s">
        <v>2999</v>
      </c>
      <c r="I145" s="869"/>
      <c r="J145" s="869"/>
      <c r="K145" s="869"/>
      <c r="L145" s="869"/>
      <c r="M145" s="869"/>
      <c r="N145" s="869">
        <v>0</v>
      </c>
      <c r="O145" s="915">
        <v>0</v>
      </c>
      <c r="P145" s="1303">
        <v>3</v>
      </c>
    </row>
    <row r="146" spans="1:16" s="925" customFormat="1" ht="50.1" customHeight="1">
      <c r="A146" s="925" t="s">
        <v>4460</v>
      </c>
      <c r="B146" s="970">
        <v>4</v>
      </c>
      <c r="C146" s="970">
        <v>1</v>
      </c>
      <c r="D146" s="1128" t="s">
        <v>2570</v>
      </c>
      <c r="E146" s="664" t="s">
        <v>1660</v>
      </c>
      <c r="F146" s="949" t="s">
        <v>1661</v>
      </c>
      <c r="G146" s="950" t="s">
        <v>2503</v>
      </c>
      <c r="H146" s="934" t="s">
        <v>2999</v>
      </c>
      <c r="I146" s="826"/>
      <c r="J146" s="826"/>
      <c r="K146" s="826"/>
      <c r="L146" s="826"/>
      <c r="M146" s="826"/>
      <c r="N146" s="826"/>
      <c r="O146" s="817"/>
      <c r="P146" s="979">
        <v>0</v>
      </c>
    </row>
    <row r="147" spans="1:16" s="925" customFormat="1" ht="50.1" customHeight="1">
      <c r="A147" s="925" t="s">
        <v>4460</v>
      </c>
      <c r="B147" s="970">
        <v>4</v>
      </c>
      <c r="C147" s="970">
        <v>1</v>
      </c>
      <c r="D147" s="1128" t="s">
        <v>2571</v>
      </c>
      <c r="E147" s="664" t="s">
        <v>2543</v>
      </c>
      <c r="F147" s="949" t="s">
        <v>2544</v>
      </c>
      <c r="G147" s="950" t="s">
        <v>2503</v>
      </c>
      <c r="H147" s="934" t="s">
        <v>2999</v>
      </c>
      <c r="I147" s="826" t="s">
        <v>2913</v>
      </c>
      <c r="J147" s="826"/>
      <c r="K147" s="826"/>
      <c r="L147" s="826"/>
      <c r="M147" s="826"/>
      <c r="N147" s="826"/>
      <c r="O147" s="817"/>
      <c r="P147" s="979">
        <v>0</v>
      </c>
    </row>
    <row r="148" spans="1:16" s="925" customFormat="1" ht="50.1" customHeight="1">
      <c r="B148" s="970">
        <v>4</v>
      </c>
      <c r="C148" s="970">
        <v>1</v>
      </c>
      <c r="D148" s="1128" t="s">
        <v>2572</v>
      </c>
      <c r="E148" s="664" t="s">
        <v>1737</v>
      </c>
      <c r="F148" s="949" t="s">
        <v>2573</v>
      </c>
      <c r="G148" s="950" t="s">
        <v>2503</v>
      </c>
      <c r="H148" s="934" t="s">
        <v>2999</v>
      </c>
      <c r="I148" s="826" t="s">
        <v>2913</v>
      </c>
      <c r="J148" s="826"/>
      <c r="K148" s="826"/>
      <c r="L148" s="826"/>
      <c r="M148" s="826"/>
      <c r="N148" s="826">
        <v>0</v>
      </c>
      <c r="O148" s="817">
        <v>0</v>
      </c>
      <c r="P148" s="979">
        <v>0</v>
      </c>
    </row>
    <row r="149" spans="1:16" ht="50.1" customHeight="1">
      <c r="B149" s="738">
        <v>1</v>
      </c>
      <c r="C149" s="738">
        <v>1</v>
      </c>
      <c r="D149" s="622" t="s">
        <v>1570</v>
      </c>
      <c r="E149" s="622" t="s">
        <v>1571</v>
      </c>
      <c r="F149" s="623" t="s">
        <v>2574</v>
      </c>
      <c r="G149" s="770" t="s">
        <v>2503</v>
      </c>
      <c r="H149" s="671" t="s">
        <v>2999</v>
      </c>
      <c r="I149" s="670"/>
      <c r="J149" s="670"/>
      <c r="K149" s="670"/>
      <c r="L149" s="670"/>
      <c r="M149" s="670"/>
      <c r="N149" s="624">
        <v>8</v>
      </c>
      <c r="O149" s="624">
        <v>6</v>
      </c>
      <c r="P149" s="670">
        <f>O149*N149</f>
        <v>48</v>
      </c>
    </row>
    <row r="150" spans="1:16" ht="50.1" customHeight="1">
      <c r="B150" s="738">
        <v>1</v>
      </c>
      <c r="C150" s="738">
        <v>1</v>
      </c>
      <c r="D150" s="622" t="s">
        <v>1574</v>
      </c>
      <c r="E150" s="622" t="s">
        <v>1575</v>
      </c>
      <c r="F150" s="623" t="s">
        <v>2575</v>
      </c>
      <c r="G150" s="770" t="s">
        <v>2503</v>
      </c>
      <c r="H150" s="671" t="s">
        <v>2999</v>
      </c>
      <c r="I150" s="670"/>
      <c r="J150" s="670"/>
      <c r="K150" s="670"/>
      <c r="L150" s="670"/>
      <c r="M150" s="670"/>
      <c r="N150" s="624">
        <v>8</v>
      </c>
      <c r="O150" s="624">
        <v>6</v>
      </c>
      <c r="P150" s="670">
        <f>O150*N150</f>
        <v>48</v>
      </c>
    </row>
    <row r="151" spans="1:16" ht="50.1" customHeight="1">
      <c r="B151" s="670"/>
      <c r="C151" s="625">
        <v>8</v>
      </c>
      <c r="D151" s="670" t="s">
        <v>2591</v>
      </c>
      <c r="E151" s="670" t="s">
        <v>2592</v>
      </c>
      <c r="F151" s="607" t="s">
        <v>2593</v>
      </c>
      <c r="G151" s="771" t="s">
        <v>2594</v>
      </c>
      <c r="H151" s="671" t="s">
        <v>2999</v>
      </c>
      <c r="I151" s="670"/>
      <c r="J151" s="626"/>
      <c r="K151" s="626"/>
      <c r="L151" s="626"/>
      <c r="M151" s="626"/>
      <c r="N151" s="670">
        <f t="shared" ref="N151" si="3">P151/O151</f>
        <v>12</v>
      </c>
      <c r="O151" s="625">
        <v>8</v>
      </c>
      <c r="P151" s="627">
        <v>96</v>
      </c>
    </row>
    <row r="152" spans="1:16" ht="50.1" customHeight="1">
      <c r="B152" s="670"/>
      <c r="C152" s="625">
        <v>1</v>
      </c>
      <c r="D152" s="670"/>
      <c r="E152" s="826" t="s">
        <v>2596</v>
      </c>
      <c r="F152" s="826">
        <v>17137529273</v>
      </c>
      <c r="G152" s="933" t="s">
        <v>2594</v>
      </c>
      <c r="H152" s="934" t="s">
        <v>2999</v>
      </c>
      <c r="I152" s="826"/>
      <c r="J152" s="935"/>
      <c r="K152" s="935"/>
      <c r="L152" s="935"/>
      <c r="M152" s="935"/>
      <c r="N152" s="826">
        <v>0</v>
      </c>
      <c r="O152" s="893">
        <v>0</v>
      </c>
      <c r="P152" s="830">
        <v>0</v>
      </c>
    </row>
    <row r="153" spans="1:16" ht="50.1" customHeight="1">
      <c r="B153" s="670"/>
      <c r="C153" s="625">
        <v>1</v>
      </c>
      <c r="D153" s="826" t="s">
        <v>2599</v>
      </c>
      <c r="E153" s="826" t="s">
        <v>2319</v>
      </c>
      <c r="F153" s="826">
        <v>11617544806</v>
      </c>
      <c r="G153" s="933" t="s">
        <v>2600</v>
      </c>
      <c r="H153" s="934" t="s">
        <v>2999</v>
      </c>
      <c r="I153" s="826"/>
      <c r="J153" s="935"/>
      <c r="K153" s="935"/>
      <c r="L153" s="935"/>
      <c r="M153" s="935"/>
      <c r="N153" s="826">
        <v>0</v>
      </c>
      <c r="O153" s="893">
        <v>0</v>
      </c>
      <c r="P153" s="830">
        <v>0</v>
      </c>
    </row>
    <row r="154" spans="1:16" s="971" customFormat="1" ht="50.1" customHeight="1">
      <c r="B154" s="869"/>
      <c r="C154" s="1212">
        <v>1</v>
      </c>
      <c r="D154" s="869" t="s">
        <v>2601</v>
      </c>
      <c r="E154" s="869" t="s">
        <v>2602</v>
      </c>
      <c r="F154" s="870">
        <v>11617544805</v>
      </c>
      <c r="G154" s="1213" t="s">
        <v>2603</v>
      </c>
      <c r="H154" s="914" t="s">
        <v>2999</v>
      </c>
      <c r="I154" s="869"/>
      <c r="J154" s="1214"/>
      <c r="K154" s="1214"/>
      <c r="L154" s="1214"/>
      <c r="M154" s="1214"/>
      <c r="N154" s="869">
        <v>0</v>
      </c>
      <c r="O154" s="1212">
        <v>0</v>
      </c>
      <c r="P154" s="1215">
        <v>6</v>
      </c>
    </row>
    <row r="155" spans="1:16" s="925" customFormat="1" ht="50.1" customHeight="1">
      <c r="B155" s="826"/>
      <c r="C155" s="893">
        <v>1</v>
      </c>
      <c r="D155" s="826" t="s">
        <v>2607</v>
      </c>
      <c r="E155" s="826" t="s">
        <v>2592</v>
      </c>
      <c r="F155" s="903" t="s">
        <v>2593</v>
      </c>
      <c r="G155" s="933" t="s">
        <v>2608</v>
      </c>
      <c r="H155" s="934" t="s">
        <v>2999</v>
      </c>
      <c r="I155" s="826"/>
      <c r="J155" s="935"/>
      <c r="K155" s="935"/>
      <c r="L155" s="935"/>
      <c r="M155" s="935"/>
      <c r="N155" s="826">
        <v>0</v>
      </c>
      <c r="O155" s="893">
        <v>0</v>
      </c>
      <c r="P155" s="827">
        <v>0</v>
      </c>
    </row>
    <row r="156" spans="1:16" ht="50.1" customHeight="1">
      <c r="B156" s="670"/>
      <c r="C156" s="625">
        <v>1</v>
      </c>
      <c r="D156" s="826" t="s">
        <v>2595</v>
      </c>
      <c r="E156" s="826"/>
      <c r="F156" s="607">
        <v>17137529273</v>
      </c>
      <c r="G156" s="771" t="s">
        <v>2608</v>
      </c>
      <c r="H156" s="671" t="s">
        <v>2999</v>
      </c>
      <c r="I156" s="670"/>
      <c r="J156" s="626"/>
      <c r="K156" s="626"/>
      <c r="L156" s="626"/>
      <c r="M156" s="626"/>
      <c r="N156" s="670">
        <v>0</v>
      </c>
      <c r="O156" s="625">
        <v>0</v>
      </c>
      <c r="P156" s="827">
        <v>0</v>
      </c>
    </row>
    <row r="157" spans="1:16" s="925" customFormat="1" ht="50.1" customHeight="1">
      <c r="B157" s="826"/>
      <c r="C157" s="1079">
        <v>2</v>
      </c>
      <c r="D157" s="1080" t="s">
        <v>2609</v>
      </c>
      <c r="E157" s="1080" t="s">
        <v>2610</v>
      </c>
      <c r="F157" s="903" t="s">
        <v>2611</v>
      </c>
      <c r="G157" s="950" t="s">
        <v>1813</v>
      </c>
      <c r="H157" s="934" t="s">
        <v>2999</v>
      </c>
      <c r="I157" s="826" t="s">
        <v>3472</v>
      </c>
      <c r="J157" s="826"/>
      <c r="K157" s="826"/>
      <c r="L157" s="826"/>
      <c r="M157" s="826"/>
      <c r="N157" s="826">
        <v>0</v>
      </c>
      <c r="O157" s="1079">
        <v>0</v>
      </c>
      <c r="P157" s="1081">
        <v>0</v>
      </c>
    </row>
    <row r="158" spans="1:16" s="925" customFormat="1" ht="50.1" customHeight="1">
      <c r="B158" s="826"/>
      <c r="C158" s="1079">
        <v>1</v>
      </c>
      <c r="D158" s="1080" t="s">
        <v>2612</v>
      </c>
      <c r="E158" s="1080" t="s">
        <v>2610</v>
      </c>
      <c r="F158" s="903" t="s">
        <v>2611</v>
      </c>
      <c r="G158" s="950" t="s">
        <v>1813</v>
      </c>
      <c r="H158" s="934" t="s">
        <v>2999</v>
      </c>
      <c r="I158" s="826"/>
      <c r="J158" s="826"/>
      <c r="K158" s="826"/>
      <c r="L158" s="826"/>
      <c r="M158" s="826"/>
      <c r="N158" s="826">
        <v>0</v>
      </c>
      <c r="O158" s="1079">
        <v>0</v>
      </c>
      <c r="P158" s="1081">
        <v>0</v>
      </c>
    </row>
    <row r="159" spans="1:16" s="925" customFormat="1" ht="50.1" customHeight="1">
      <c r="B159" s="826"/>
      <c r="C159" s="1079">
        <v>2</v>
      </c>
      <c r="D159" s="1080" t="s">
        <v>2613</v>
      </c>
      <c r="E159" s="1080" t="s">
        <v>2614</v>
      </c>
      <c r="F159" s="903" t="s">
        <v>2615</v>
      </c>
      <c r="G159" s="950" t="s">
        <v>1813</v>
      </c>
      <c r="H159" s="934" t="s">
        <v>2999</v>
      </c>
      <c r="I159" s="826"/>
      <c r="J159" s="826"/>
      <c r="K159" s="826"/>
      <c r="L159" s="826"/>
      <c r="M159" s="826"/>
      <c r="N159" s="826">
        <v>0</v>
      </c>
      <c r="O159" s="1079">
        <v>0</v>
      </c>
      <c r="P159" s="1081">
        <v>0</v>
      </c>
    </row>
    <row r="160" spans="1:16" s="1104" customFormat="1" ht="50.1" customHeight="1">
      <c r="B160" s="1097"/>
      <c r="C160" s="1098">
        <v>1</v>
      </c>
      <c r="D160" s="1099" t="s">
        <v>2616</v>
      </c>
      <c r="E160" s="1099" t="s">
        <v>2614</v>
      </c>
      <c r="F160" s="1100" t="s">
        <v>2615</v>
      </c>
      <c r="G160" s="1101" t="s">
        <v>1813</v>
      </c>
      <c r="H160" s="1102" t="s">
        <v>2999</v>
      </c>
      <c r="I160" s="1097"/>
      <c r="J160" s="1097"/>
      <c r="K160" s="1097"/>
      <c r="L160" s="1097"/>
      <c r="M160" s="1097"/>
      <c r="N160" s="1097">
        <v>0</v>
      </c>
      <c r="O160" s="1098">
        <v>0</v>
      </c>
      <c r="P160" s="1103">
        <v>0</v>
      </c>
    </row>
    <row r="161" spans="1:16" s="925" customFormat="1" ht="50.1" customHeight="1">
      <c r="B161" s="826"/>
      <c r="C161" s="826">
        <v>5</v>
      </c>
      <c r="D161" s="826" t="s">
        <v>2617</v>
      </c>
      <c r="E161" s="826" t="s">
        <v>1816</v>
      </c>
      <c r="F161" s="826" t="s">
        <v>1817</v>
      </c>
      <c r="G161" s="950" t="s">
        <v>1813</v>
      </c>
      <c r="H161" s="934" t="s">
        <v>2999</v>
      </c>
      <c r="I161" s="826"/>
      <c r="J161" s="826"/>
      <c r="K161" s="826"/>
      <c r="L161" s="826"/>
      <c r="M161" s="826"/>
      <c r="N161" s="826">
        <v>0</v>
      </c>
      <c r="O161" s="826">
        <v>0</v>
      </c>
      <c r="P161" s="826">
        <v>0</v>
      </c>
    </row>
    <row r="162" spans="1:16" ht="50.1" customHeight="1">
      <c r="B162" s="670"/>
      <c r="C162" s="628">
        <v>4</v>
      </c>
      <c r="D162" s="629" t="s">
        <v>2618</v>
      </c>
      <c r="E162" s="670" t="s">
        <v>2619</v>
      </c>
      <c r="F162" s="630" t="s">
        <v>2620</v>
      </c>
      <c r="G162" s="772" t="s">
        <v>2621</v>
      </c>
      <c r="H162" s="671" t="s">
        <v>2999</v>
      </c>
      <c r="I162" s="670"/>
      <c r="J162" s="608"/>
      <c r="K162" s="608"/>
      <c r="L162" s="608"/>
      <c r="M162" s="608"/>
      <c r="N162" s="631">
        <v>250</v>
      </c>
      <c r="O162" s="628">
        <v>4</v>
      </c>
      <c r="P162" s="670">
        <f>O162*N162</f>
        <v>1000</v>
      </c>
    </row>
    <row r="163" spans="1:16" ht="50.1" customHeight="1">
      <c r="B163" s="670"/>
      <c r="C163" s="628">
        <v>1</v>
      </c>
      <c r="D163" s="632" t="s">
        <v>2622</v>
      </c>
      <c r="E163" s="670" t="s">
        <v>2623</v>
      </c>
      <c r="F163" s="630" t="s">
        <v>2930</v>
      </c>
      <c r="G163" s="772" t="s">
        <v>2621</v>
      </c>
      <c r="H163" s="671" t="s">
        <v>2999</v>
      </c>
      <c r="I163" s="670"/>
      <c r="J163" s="608"/>
      <c r="K163" s="608"/>
      <c r="L163" s="608"/>
      <c r="M163" s="608"/>
      <c r="N163" s="631">
        <v>150</v>
      </c>
      <c r="O163" s="628">
        <v>1</v>
      </c>
      <c r="P163" s="670">
        <f>O163*N163</f>
        <v>150</v>
      </c>
    </row>
    <row r="164" spans="1:16" ht="50.1" customHeight="1">
      <c r="B164" s="409" t="s">
        <v>2038</v>
      </c>
      <c r="C164" s="409" t="s">
        <v>1569</v>
      </c>
      <c r="D164" s="409" t="s">
        <v>1038</v>
      </c>
      <c r="E164" s="409" t="s">
        <v>0</v>
      </c>
      <c r="F164" s="409" t="s">
        <v>1</v>
      </c>
      <c r="G164" s="773" t="s">
        <v>2</v>
      </c>
      <c r="H164" s="409" t="s">
        <v>3000</v>
      </c>
      <c r="I164" s="409"/>
      <c r="J164" s="409"/>
      <c r="K164" s="409"/>
      <c r="L164" s="409"/>
      <c r="M164" s="409"/>
      <c r="N164" s="409" t="s">
        <v>3</v>
      </c>
      <c r="O164" s="409" t="s">
        <v>1569</v>
      </c>
      <c r="P164" s="410" t="s">
        <v>4</v>
      </c>
    </row>
    <row r="165" spans="1:16" ht="50.1" customHeight="1">
      <c r="A165" s="290" t="s">
        <v>4460</v>
      </c>
      <c r="B165" s="695"/>
      <c r="C165" s="695">
        <v>1</v>
      </c>
      <c r="D165" s="751"/>
      <c r="E165" s="751" t="s">
        <v>2047</v>
      </c>
      <c r="F165" s="752" t="s">
        <v>2048</v>
      </c>
      <c r="G165" s="774" t="s">
        <v>1573</v>
      </c>
      <c r="H165" s="409" t="s">
        <v>3000</v>
      </c>
      <c r="I165" s="752"/>
      <c r="J165" s="753"/>
      <c r="K165" s="753"/>
      <c r="L165" s="753"/>
      <c r="M165" s="753"/>
      <c r="N165" s="754">
        <v>40</v>
      </c>
      <c r="O165" s="695">
        <v>1</v>
      </c>
      <c r="P165" s="754">
        <v>40</v>
      </c>
    </row>
    <row r="166" spans="1:16" ht="50.1" customHeight="1">
      <c r="B166" s="695"/>
      <c r="C166" s="695">
        <v>1</v>
      </c>
      <c r="D166" s="751"/>
      <c r="E166" s="751" t="s">
        <v>2049</v>
      </c>
      <c r="F166" s="752" t="s">
        <v>1777</v>
      </c>
      <c r="G166" s="774" t="s">
        <v>1573</v>
      </c>
      <c r="H166" s="409" t="s">
        <v>3000</v>
      </c>
      <c r="I166" s="752"/>
      <c r="J166" s="753"/>
      <c r="K166" s="753"/>
      <c r="L166" s="753"/>
      <c r="M166" s="753"/>
      <c r="N166" s="754">
        <v>40</v>
      </c>
      <c r="O166" s="695">
        <v>1</v>
      </c>
      <c r="P166" s="754">
        <v>40</v>
      </c>
    </row>
    <row r="167" spans="1:16" ht="50.1" customHeight="1">
      <c r="B167" s="695"/>
      <c r="C167" s="695">
        <v>1</v>
      </c>
      <c r="D167" s="751"/>
      <c r="E167" s="837" t="s">
        <v>1629</v>
      </c>
      <c r="F167" s="905" t="s">
        <v>1630</v>
      </c>
      <c r="G167" s="906" t="s">
        <v>1573</v>
      </c>
      <c r="H167" s="907" t="s">
        <v>3000</v>
      </c>
      <c r="I167" s="905"/>
      <c r="J167" s="908"/>
      <c r="K167" s="908"/>
      <c r="L167" s="908"/>
      <c r="M167" s="908"/>
      <c r="N167" s="821">
        <v>0</v>
      </c>
      <c r="O167" s="909">
        <v>0</v>
      </c>
      <c r="P167" s="821" t="s">
        <v>1978</v>
      </c>
    </row>
    <row r="168" spans="1:16" s="971" customFormat="1" ht="50.1" customHeight="1">
      <c r="A168" s="971" t="s">
        <v>4460</v>
      </c>
      <c r="B168" s="1138"/>
      <c r="C168" s="1138">
        <v>1</v>
      </c>
      <c r="D168" s="1375"/>
      <c r="E168" s="1375" t="s">
        <v>1603</v>
      </c>
      <c r="F168" s="1270" t="s">
        <v>1604</v>
      </c>
      <c r="G168" s="1271" t="s">
        <v>1573</v>
      </c>
      <c r="H168" s="968" t="s">
        <v>3000</v>
      </c>
      <c r="I168" s="1270"/>
      <c r="J168" s="1272"/>
      <c r="K168" s="1272"/>
      <c r="L168" s="1272"/>
      <c r="M168" s="1272"/>
      <c r="N168" s="1268">
        <v>0</v>
      </c>
      <c r="O168" s="1138">
        <v>0</v>
      </c>
      <c r="P168" s="1268">
        <v>1</v>
      </c>
    </row>
    <row r="169" spans="1:16" ht="50.1" customHeight="1">
      <c r="B169" s="695"/>
      <c r="C169" s="695">
        <v>1</v>
      </c>
      <c r="D169" s="751"/>
      <c r="E169" s="837" t="s">
        <v>2050</v>
      </c>
      <c r="F169" s="752" t="s">
        <v>2051</v>
      </c>
      <c r="G169" s="774" t="s">
        <v>1573</v>
      </c>
      <c r="H169" s="409" t="s">
        <v>3000</v>
      </c>
      <c r="I169" s="752" t="s">
        <v>2913</v>
      </c>
      <c r="J169" s="753"/>
      <c r="K169" s="753"/>
      <c r="L169" s="753"/>
      <c r="M169" s="753"/>
      <c r="N169" s="754"/>
      <c r="O169" s="695"/>
      <c r="P169" s="821">
        <v>0</v>
      </c>
    </row>
    <row r="170" spans="1:16" s="971" customFormat="1" ht="50.1" customHeight="1">
      <c r="B170" s="1138"/>
      <c r="C170" s="1138">
        <v>1</v>
      </c>
      <c r="D170" s="1269"/>
      <c r="E170" s="1269" t="s">
        <v>1625</v>
      </c>
      <c r="F170" s="1270" t="s">
        <v>1626</v>
      </c>
      <c r="G170" s="1271" t="s">
        <v>1573</v>
      </c>
      <c r="H170" s="968" t="s">
        <v>3000</v>
      </c>
      <c r="I170" s="1270"/>
      <c r="J170" s="1272"/>
      <c r="K170" s="1272"/>
      <c r="L170" s="1272"/>
      <c r="M170" s="1272"/>
      <c r="N170" s="1268">
        <v>0</v>
      </c>
      <c r="O170" s="1138">
        <v>0</v>
      </c>
      <c r="P170" s="1268">
        <v>2</v>
      </c>
    </row>
    <row r="171" spans="1:16" ht="50.1" customHeight="1">
      <c r="A171" s="290" t="s">
        <v>4460</v>
      </c>
      <c r="B171" s="695"/>
      <c r="C171" s="695">
        <v>1</v>
      </c>
      <c r="D171" s="751"/>
      <c r="E171" s="751" t="s">
        <v>1741</v>
      </c>
      <c r="F171" s="752" t="s">
        <v>1742</v>
      </c>
      <c r="G171" s="774" t="s">
        <v>1573</v>
      </c>
      <c r="H171" s="409" t="s">
        <v>3000</v>
      </c>
      <c r="I171" s="752"/>
      <c r="J171" s="753"/>
      <c r="K171" s="753"/>
      <c r="L171" s="753"/>
      <c r="M171" s="753"/>
      <c r="N171" s="754">
        <v>40</v>
      </c>
      <c r="O171" s="695">
        <v>1</v>
      </c>
      <c r="P171" s="1268">
        <v>40</v>
      </c>
    </row>
    <row r="172" spans="1:16" ht="50.1" customHeight="1">
      <c r="B172" s="695"/>
      <c r="C172" s="695">
        <v>1</v>
      </c>
      <c r="D172" s="751"/>
      <c r="E172" s="751" t="s">
        <v>1776</v>
      </c>
      <c r="F172" s="752" t="s">
        <v>1742</v>
      </c>
      <c r="G172" s="774" t="s">
        <v>1573</v>
      </c>
      <c r="H172" s="409" t="s">
        <v>3000</v>
      </c>
      <c r="I172" s="752"/>
      <c r="J172" s="753"/>
      <c r="K172" s="753"/>
      <c r="L172" s="753"/>
      <c r="M172" s="753"/>
      <c r="N172" s="754">
        <v>40</v>
      </c>
      <c r="O172" s="695">
        <v>1</v>
      </c>
      <c r="P172" s="754">
        <v>40</v>
      </c>
    </row>
    <row r="173" spans="1:16" ht="50.1" customHeight="1">
      <c r="A173" s="290" t="s">
        <v>4460</v>
      </c>
      <c r="B173" s="695"/>
      <c r="C173" s="695">
        <v>1</v>
      </c>
      <c r="D173" s="755"/>
      <c r="E173" s="755" t="s">
        <v>1595</v>
      </c>
      <c r="F173" s="752" t="s">
        <v>1596</v>
      </c>
      <c r="G173" s="774" t="s">
        <v>1573</v>
      </c>
      <c r="H173" s="409" t="s">
        <v>3000</v>
      </c>
      <c r="I173" s="752"/>
      <c r="J173" s="753"/>
      <c r="K173" s="753"/>
      <c r="L173" s="753"/>
      <c r="M173" s="753"/>
      <c r="N173" s="754">
        <v>40</v>
      </c>
      <c r="O173" s="695">
        <v>1</v>
      </c>
      <c r="P173" s="754">
        <v>40</v>
      </c>
    </row>
    <row r="174" spans="1:16" ht="50.1" customHeight="1">
      <c r="A174" s="290" t="s">
        <v>4460</v>
      </c>
      <c r="B174" s="695"/>
      <c r="C174" s="695">
        <v>1</v>
      </c>
      <c r="D174" s="755"/>
      <c r="E174" s="755" t="s">
        <v>1595</v>
      </c>
      <c r="F174" s="752" t="s">
        <v>1596</v>
      </c>
      <c r="G174" s="774" t="s">
        <v>1573</v>
      </c>
      <c r="H174" s="409" t="s">
        <v>3000</v>
      </c>
      <c r="I174" s="752"/>
      <c r="J174" s="753"/>
      <c r="K174" s="753"/>
      <c r="L174" s="753"/>
      <c r="M174" s="753"/>
      <c r="N174" s="754">
        <v>20</v>
      </c>
      <c r="O174" s="695">
        <v>1</v>
      </c>
      <c r="P174" s="754">
        <v>20</v>
      </c>
    </row>
    <row r="175" spans="1:16" ht="50.1" customHeight="1">
      <c r="A175" s="290" t="s">
        <v>4460</v>
      </c>
      <c r="B175" s="695"/>
      <c r="C175" s="695">
        <v>1</v>
      </c>
      <c r="D175" s="751"/>
      <c r="E175" s="751" t="s">
        <v>1651</v>
      </c>
      <c r="F175" s="752" t="s">
        <v>1652</v>
      </c>
      <c r="G175" s="774" t="s">
        <v>1573</v>
      </c>
      <c r="H175" s="409" t="s">
        <v>3000</v>
      </c>
      <c r="I175" s="752"/>
      <c r="J175" s="753"/>
      <c r="K175" s="753"/>
      <c r="L175" s="753"/>
      <c r="M175" s="753"/>
      <c r="N175" s="754">
        <v>40</v>
      </c>
      <c r="O175" s="695">
        <v>1</v>
      </c>
      <c r="P175" s="754">
        <v>40</v>
      </c>
    </row>
    <row r="176" spans="1:16" ht="50.1" customHeight="1">
      <c r="A176" s="290" t="s">
        <v>4460</v>
      </c>
      <c r="B176" s="695"/>
      <c r="C176" s="695">
        <v>1</v>
      </c>
      <c r="D176" s="751"/>
      <c r="E176" s="751" t="s">
        <v>1651</v>
      </c>
      <c r="F176" s="752" t="s">
        <v>1652</v>
      </c>
      <c r="G176" s="774" t="s">
        <v>1573</v>
      </c>
      <c r="H176" s="409" t="s">
        <v>3000</v>
      </c>
      <c r="I176" s="752"/>
      <c r="J176" s="753"/>
      <c r="K176" s="753"/>
      <c r="L176" s="753"/>
      <c r="M176" s="753"/>
      <c r="N176" s="754">
        <v>40</v>
      </c>
      <c r="O176" s="695">
        <v>1</v>
      </c>
      <c r="P176" s="754">
        <v>40</v>
      </c>
    </row>
    <row r="177" spans="1:16" ht="50.1" customHeight="1">
      <c r="B177" s="695"/>
      <c r="C177" s="695">
        <v>1</v>
      </c>
      <c r="D177" s="755"/>
      <c r="E177" s="820"/>
      <c r="F177" s="752"/>
      <c r="G177" s="774"/>
      <c r="H177" s="409"/>
      <c r="I177" s="752"/>
      <c r="J177" s="753"/>
      <c r="K177" s="753"/>
      <c r="L177" s="753"/>
      <c r="M177" s="753"/>
      <c r="N177" s="754"/>
      <c r="O177" s="695"/>
      <c r="P177" s="821"/>
    </row>
    <row r="178" spans="1:16" ht="50.1" customHeight="1">
      <c r="B178" s="695"/>
      <c r="C178" s="695">
        <v>1</v>
      </c>
      <c r="D178" s="755"/>
      <c r="E178" s="820" t="s">
        <v>1670</v>
      </c>
      <c r="F178" s="752" t="s">
        <v>1671</v>
      </c>
      <c r="G178" s="774" t="s">
        <v>1573</v>
      </c>
      <c r="H178" s="409" t="s">
        <v>3000</v>
      </c>
      <c r="I178" s="752"/>
      <c r="J178" s="753"/>
      <c r="K178" s="753"/>
      <c r="L178" s="753"/>
      <c r="M178" s="753"/>
      <c r="N178" s="754"/>
      <c r="O178" s="695"/>
      <c r="P178" s="821">
        <v>0</v>
      </c>
    </row>
    <row r="179" spans="1:16" ht="50.1" customHeight="1">
      <c r="B179" s="695"/>
      <c r="C179" s="695">
        <v>1</v>
      </c>
      <c r="D179" s="756"/>
      <c r="E179" s="753" t="s">
        <v>2052</v>
      </c>
      <c r="F179" s="695"/>
      <c r="G179" s="774" t="s">
        <v>2052</v>
      </c>
      <c r="H179" s="409" t="s">
        <v>3000</v>
      </c>
      <c r="I179" s="695"/>
      <c r="J179" s="753"/>
      <c r="K179" s="753"/>
      <c r="L179" s="753"/>
      <c r="M179" s="753"/>
      <c r="N179" s="754">
        <v>200</v>
      </c>
      <c r="O179" s="695">
        <v>1</v>
      </c>
      <c r="P179" s="754">
        <v>200</v>
      </c>
    </row>
    <row r="180" spans="1:16" ht="50.1" customHeight="1">
      <c r="B180" s="695"/>
      <c r="C180" s="725">
        <v>1</v>
      </c>
      <c r="D180" s="756"/>
      <c r="E180" s="753" t="s">
        <v>2052</v>
      </c>
      <c r="F180" s="695"/>
      <c r="G180" s="774" t="s">
        <v>2052</v>
      </c>
      <c r="H180" s="409" t="s">
        <v>3000</v>
      </c>
      <c r="I180" s="695"/>
      <c r="J180" s="766"/>
      <c r="K180" s="766"/>
      <c r="L180" s="766"/>
      <c r="M180" s="766"/>
      <c r="N180" s="757">
        <v>200</v>
      </c>
      <c r="O180" s="725">
        <v>1</v>
      </c>
      <c r="P180" s="757">
        <v>200</v>
      </c>
    </row>
    <row r="181" spans="1:16" ht="50.1" customHeight="1">
      <c r="B181" s="688">
        <v>9</v>
      </c>
      <c r="C181" s="725">
        <v>1</v>
      </c>
      <c r="D181" s="758"/>
      <c r="E181" s="692" t="s">
        <v>2094</v>
      </c>
      <c r="F181" s="692"/>
      <c r="G181" s="775" t="s">
        <v>2095</v>
      </c>
      <c r="H181" s="409" t="s">
        <v>3000</v>
      </c>
      <c r="I181" s="692"/>
      <c r="J181" s="695"/>
      <c r="K181" s="695"/>
      <c r="L181" s="695"/>
      <c r="M181" s="695"/>
      <c r="N181" s="691">
        <v>40</v>
      </c>
      <c r="O181" s="691">
        <v>1</v>
      </c>
      <c r="P181" s="740">
        <f t="shared" ref="P181:P183" si="4">SUM(N181*O181)</f>
        <v>40</v>
      </c>
    </row>
    <row r="182" spans="1:16" ht="50.1" customHeight="1">
      <c r="B182" s="688">
        <v>9</v>
      </c>
      <c r="C182" s="725">
        <v>1</v>
      </c>
      <c r="D182" s="701"/>
      <c r="E182" s="692" t="s">
        <v>2096</v>
      </c>
      <c r="F182" s="692"/>
      <c r="G182" s="776" t="s">
        <v>2097</v>
      </c>
      <c r="H182" s="409" t="s">
        <v>3000</v>
      </c>
      <c r="I182" s="692" t="s">
        <v>2981</v>
      </c>
      <c r="J182" s="716"/>
      <c r="K182" s="716"/>
      <c r="L182" s="716"/>
      <c r="M182" s="716"/>
      <c r="N182" s="688">
        <v>40</v>
      </c>
      <c r="O182" s="688">
        <v>1</v>
      </c>
      <c r="P182" s="688">
        <f t="shared" si="4"/>
        <v>40</v>
      </c>
    </row>
    <row r="183" spans="1:16" s="925" customFormat="1" ht="50.1" customHeight="1">
      <c r="B183" s="819">
        <v>9</v>
      </c>
      <c r="C183" s="1279">
        <v>1</v>
      </c>
      <c r="D183" s="1113"/>
      <c r="E183" s="810" t="s">
        <v>807</v>
      </c>
      <c r="F183" s="810"/>
      <c r="G183" s="1403" t="s">
        <v>2095</v>
      </c>
      <c r="H183" s="907" t="s">
        <v>3000</v>
      </c>
      <c r="I183" s="810"/>
      <c r="J183" s="909"/>
      <c r="K183" s="909"/>
      <c r="L183" s="909"/>
      <c r="M183" s="909"/>
      <c r="N183" s="819">
        <v>0</v>
      </c>
      <c r="O183" s="819">
        <v>0</v>
      </c>
      <c r="P183" s="819">
        <f t="shared" si="4"/>
        <v>0</v>
      </c>
    </row>
    <row r="184" spans="1:16" ht="50.1" customHeight="1">
      <c r="A184" s="290" t="s">
        <v>3586</v>
      </c>
      <c r="B184" s="688" t="s">
        <v>2217</v>
      </c>
      <c r="C184" s="725">
        <v>1</v>
      </c>
      <c r="D184" s="688"/>
      <c r="E184" s="692" t="s">
        <v>2242</v>
      </c>
      <c r="F184" s="692" t="s">
        <v>2242</v>
      </c>
      <c r="G184" s="776" t="s">
        <v>2097</v>
      </c>
      <c r="H184" s="409" t="s">
        <v>3000</v>
      </c>
      <c r="I184" s="692"/>
      <c r="J184" s="716"/>
      <c r="K184" s="716"/>
      <c r="L184" s="716"/>
      <c r="M184" s="716"/>
      <c r="N184" s="688">
        <f t="shared" ref="N184:N186" si="5">P184/O184</f>
        <v>60</v>
      </c>
      <c r="O184" s="759">
        <v>1</v>
      </c>
      <c r="P184" s="760">
        <v>60</v>
      </c>
    </row>
    <row r="185" spans="1:16" ht="50.1" customHeight="1">
      <c r="A185" s="290" t="s">
        <v>3590</v>
      </c>
      <c r="B185" s="688"/>
      <c r="C185" s="688">
        <v>2</v>
      </c>
      <c r="D185" s="761"/>
      <c r="E185" s="692" t="s">
        <v>2286</v>
      </c>
      <c r="F185" s="688"/>
      <c r="G185" s="777" t="s">
        <v>1813</v>
      </c>
      <c r="H185" s="409" t="s">
        <v>3000</v>
      </c>
      <c r="I185" s="688" t="s">
        <v>1991</v>
      </c>
      <c r="J185" s="688"/>
      <c r="K185" s="688"/>
      <c r="L185" s="688"/>
      <c r="M185" s="688"/>
      <c r="N185" s="688">
        <f t="shared" si="5"/>
        <v>50</v>
      </c>
      <c r="O185" s="688">
        <v>2</v>
      </c>
      <c r="P185" s="688">
        <v>100</v>
      </c>
    </row>
    <row r="186" spans="1:16" ht="50.1" customHeight="1">
      <c r="A186" s="290" t="s">
        <v>3589</v>
      </c>
      <c r="B186" s="688"/>
      <c r="C186" s="688">
        <v>3</v>
      </c>
      <c r="D186" s="761"/>
      <c r="E186" s="692" t="s">
        <v>2287</v>
      </c>
      <c r="F186" s="688"/>
      <c r="G186" s="777" t="s">
        <v>1813</v>
      </c>
      <c r="H186" s="409" t="s">
        <v>3000</v>
      </c>
      <c r="I186" s="688"/>
      <c r="J186" s="688"/>
      <c r="K186" s="688"/>
      <c r="L186" s="688"/>
      <c r="M186" s="688"/>
      <c r="N186" s="688">
        <f t="shared" si="5"/>
        <v>18</v>
      </c>
      <c r="O186" s="704">
        <v>3</v>
      </c>
      <c r="P186" s="704">
        <v>54</v>
      </c>
    </row>
    <row r="187" spans="1:16" ht="50.1" customHeight="1">
      <c r="B187" s="688"/>
      <c r="C187" s="740">
        <v>5</v>
      </c>
      <c r="D187" s="688"/>
      <c r="E187" s="688" t="s">
        <v>2288</v>
      </c>
      <c r="F187" s="688"/>
      <c r="G187" s="777" t="s">
        <v>2289</v>
      </c>
      <c r="H187" s="409" t="s">
        <v>3000</v>
      </c>
      <c r="I187" s="688"/>
      <c r="J187" s="688"/>
      <c r="K187" s="688"/>
      <c r="L187" s="688"/>
      <c r="M187" s="688"/>
      <c r="N187" s="762">
        <v>80</v>
      </c>
      <c r="O187" s="688">
        <v>1</v>
      </c>
      <c r="P187" s="688">
        <v>80</v>
      </c>
    </row>
    <row r="188" spans="1:16" ht="50.1" customHeight="1">
      <c r="B188" s="688"/>
      <c r="C188" s="740">
        <v>5</v>
      </c>
      <c r="D188" s="688"/>
      <c r="E188" s="688" t="s">
        <v>2290</v>
      </c>
      <c r="F188" s="688"/>
      <c r="G188" s="777" t="s">
        <v>2289</v>
      </c>
      <c r="H188" s="409" t="s">
        <v>3000</v>
      </c>
      <c r="I188" s="688"/>
      <c r="J188" s="688"/>
      <c r="K188" s="688"/>
      <c r="L188" s="688"/>
      <c r="M188" s="688"/>
      <c r="N188" s="762">
        <v>80</v>
      </c>
      <c r="O188" s="688">
        <v>1</v>
      </c>
      <c r="P188" s="688">
        <v>80</v>
      </c>
    </row>
    <row r="189" spans="1:16" ht="50.1" customHeight="1">
      <c r="B189" s="688"/>
      <c r="C189" s="740">
        <v>5</v>
      </c>
      <c r="D189" s="688"/>
      <c r="E189" s="688" t="s">
        <v>2291</v>
      </c>
      <c r="F189" s="688"/>
      <c r="G189" s="777" t="s">
        <v>2289</v>
      </c>
      <c r="H189" s="409" t="s">
        <v>3000</v>
      </c>
      <c r="I189" s="688"/>
      <c r="J189" s="688"/>
      <c r="K189" s="688"/>
      <c r="L189" s="688"/>
      <c r="M189" s="688"/>
      <c r="N189" s="762">
        <v>80</v>
      </c>
      <c r="O189" s="688">
        <v>1</v>
      </c>
      <c r="P189" s="688">
        <v>80</v>
      </c>
    </row>
    <row r="190" spans="1:16" ht="50.1" customHeight="1">
      <c r="B190" s="688"/>
      <c r="C190" s="740">
        <v>5</v>
      </c>
      <c r="D190" s="688"/>
      <c r="E190" s="688" t="s">
        <v>2292</v>
      </c>
      <c r="F190" s="688"/>
      <c r="G190" s="777" t="s">
        <v>2289</v>
      </c>
      <c r="H190" s="409" t="s">
        <v>3000</v>
      </c>
      <c r="I190" s="688"/>
      <c r="J190" s="688"/>
      <c r="K190" s="688"/>
      <c r="L190" s="688"/>
      <c r="M190" s="688"/>
      <c r="N190" s="762">
        <v>80</v>
      </c>
      <c r="O190" s="688">
        <v>1</v>
      </c>
      <c r="P190" s="688">
        <v>80</v>
      </c>
    </row>
    <row r="191" spans="1:16" ht="50.1" customHeight="1">
      <c r="B191" s="688"/>
      <c r="C191" s="740">
        <v>5</v>
      </c>
      <c r="D191" s="688"/>
      <c r="E191" s="688" t="s">
        <v>2293</v>
      </c>
      <c r="F191" s="688"/>
      <c r="G191" s="777" t="s">
        <v>2289</v>
      </c>
      <c r="H191" s="409" t="s">
        <v>3000</v>
      </c>
      <c r="I191" s="688"/>
      <c r="J191" s="688"/>
      <c r="K191" s="688"/>
      <c r="L191" s="688"/>
      <c r="M191" s="688"/>
      <c r="N191" s="762">
        <v>80</v>
      </c>
      <c r="O191" s="688">
        <v>1</v>
      </c>
      <c r="P191" s="688">
        <v>80</v>
      </c>
    </row>
    <row r="192" spans="1:16" ht="50.1" customHeight="1">
      <c r="B192" s="688"/>
      <c r="C192" s="740">
        <v>5</v>
      </c>
      <c r="D192" s="688"/>
      <c r="E192" s="688" t="s">
        <v>2294</v>
      </c>
      <c r="F192" s="688"/>
      <c r="G192" s="777" t="s">
        <v>2289</v>
      </c>
      <c r="H192" s="409" t="s">
        <v>3000</v>
      </c>
      <c r="I192" s="688"/>
      <c r="J192" s="688"/>
      <c r="K192" s="688"/>
      <c r="L192" s="688"/>
      <c r="M192" s="688"/>
      <c r="N192" s="762">
        <v>80</v>
      </c>
      <c r="O192" s="688">
        <v>1</v>
      </c>
      <c r="P192" s="688">
        <v>80</v>
      </c>
    </row>
    <row r="193" spans="2:16" ht="50.1" customHeight="1">
      <c r="B193" s="688"/>
      <c r="C193" s="740">
        <v>5</v>
      </c>
      <c r="D193" s="688"/>
      <c r="E193" s="688" t="s">
        <v>2295</v>
      </c>
      <c r="F193" s="688"/>
      <c r="G193" s="777" t="s">
        <v>2289</v>
      </c>
      <c r="H193" s="409" t="s">
        <v>3000</v>
      </c>
      <c r="I193" s="688"/>
      <c r="J193" s="688"/>
      <c r="K193" s="688"/>
      <c r="L193" s="688"/>
      <c r="M193" s="688"/>
      <c r="N193" s="762">
        <v>80</v>
      </c>
      <c r="O193" s="688">
        <v>1</v>
      </c>
      <c r="P193" s="688">
        <v>80</v>
      </c>
    </row>
    <row r="194" spans="2:16" ht="50.1" customHeight="1">
      <c r="B194" s="688"/>
      <c r="C194" s="740">
        <v>5</v>
      </c>
      <c r="D194" s="688"/>
      <c r="E194" s="688" t="s">
        <v>2296</v>
      </c>
      <c r="F194" s="688"/>
      <c r="G194" s="777" t="s">
        <v>2289</v>
      </c>
      <c r="H194" s="409" t="s">
        <v>3000</v>
      </c>
      <c r="I194" s="688" t="s">
        <v>2994</v>
      </c>
      <c r="J194" s="688"/>
      <c r="K194" s="688"/>
      <c r="L194" s="688"/>
      <c r="M194" s="688"/>
      <c r="N194" s="762">
        <v>80</v>
      </c>
      <c r="O194" s="688">
        <v>1</v>
      </c>
      <c r="P194" s="688">
        <v>80</v>
      </c>
    </row>
    <row r="195" spans="2:16" ht="50.1" customHeight="1">
      <c r="B195" s="688"/>
      <c r="C195" s="740">
        <v>5</v>
      </c>
      <c r="D195" s="688"/>
      <c r="E195" s="688" t="s">
        <v>4075</v>
      </c>
      <c r="F195" s="688"/>
      <c r="G195" s="777" t="s">
        <v>2289</v>
      </c>
      <c r="H195" s="409" t="s">
        <v>3000</v>
      </c>
      <c r="I195" s="688"/>
      <c r="J195" s="688"/>
      <c r="K195" s="688"/>
      <c r="L195" s="688"/>
      <c r="M195" s="688"/>
      <c r="N195" s="762">
        <v>80</v>
      </c>
      <c r="O195" s="688">
        <v>1</v>
      </c>
      <c r="P195" s="688">
        <v>80</v>
      </c>
    </row>
    <row r="196" spans="2:16" ht="50.1" customHeight="1">
      <c r="B196" s="688"/>
      <c r="C196" s="740">
        <v>5</v>
      </c>
      <c r="D196" s="688"/>
      <c r="E196" s="688" t="s">
        <v>2298</v>
      </c>
      <c r="F196" s="688"/>
      <c r="G196" s="777" t="s">
        <v>2289</v>
      </c>
      <c r="H196" s="409" t="s">
        <v>3000</v>
      </c>
      <c r="I196" s="688"/>
      <c r="J196" s="688"/>
      <c r="K196" s="688"/>
      <c r="L196" s="688"/>
      <c r="M196" s="688"/>
      <c r="N196" s="762">
        <v>80</v>
      </c>
      <c r="O196" s="688">
        <v>1</v>
      </c>
      <c r="P196" s="688">
        <v>80</v>
      </c>
    </row>
    <row r="197" spans="2:16" ht="50.1" customHeight="1">
      <c r="B197" s="688"/>
      <c r="C197" s="740">
        <v>5</v>
      </c>
      <c r="D197" s="688"/>
      <c r="E197" s="688" t="s">
        <v>2299</v>
      </c>
      <c r="F197" s="688"/>
      <c r="G197" s="777" t="s">
        <v>2289</v>
      </c>
      <c r="H197" s="409" t="s">
        <v>3000</v>
      </c>
      <c r="I197" s="688"/>
      <c r="J197" s="688"/>
      <c r="K197" s="688"/>
      <c r="L197" s="688"/>
      <c r="M197" s="688"/>
      <c r="N197" s="762">
        <v>80</v>
      </c>
      <c r="O197" s="688">
        <v>1</v>
      </c>
      <c r="P197" s="688">
        <v>80</v>
      </c>
    </row>
    <row r="198" spans="2:16" ht="50.1" customHeight="1">
      <c r="B198" s="688"/>
      <c r="C198" s="740">
        <v>5</v>
      </c>
      <c r="D198" s="688"/>
      <c r="E198" s="688" t="s">
        <v>2300</v>
      </c>
      <c r="F198" s="688"/>
      <c r="G198" s="777" t="s">
        <v>2289</v>
      </c>
      <c r="H198" s="409" t="s">
        <v>3000</v>
      </c>
      <c r="I198" s="688"/>
      <c r="J198" s="688"/>
      <c r="K198" s="688"/>
      <c r="L198" s="688"/>
      <c r="M198" s="688"/>
      <c r="N198" s="762">
        <v>80</v>
      </c>
      <c r="O198" s="688">
        <v>1</v>
      </c>
      <c r="P198" s="688">
        <v>80</v>
      </c>
    </row>
    <row r="199" spans="2:16" ht="50.1" customHeight="1">
      <c r="B199" s="688"/>
      <c r="C199" s="740">
        <v>5</v>
      </c>
      <c r="D199" s="688"/>
      <c r="E199" s="688" t="s">
        <v>2301</v>
      </c>
      <c r="F199" s="688"/>
      <c r="G199" s="777" t="s">
        <v>2289</v>
      </c>
      <c r="H199" s="409" t="s">
        <v>3000</v>
      </c>
      <c r="I199" s="688"/>
      <c r="J199" s="688"/>
      <c r="K199" s="688"/>
      <c r="L199" s="688"/>
      <c r="M199" s="688"/>
      <c r="N199" s="762">
        <v>200</v>
      </c>
      <c r="O199" s="688">
        <v>1</v>
      </c>
      <c r="P199" s="688">
        <v>200</v>
      </c>
    </row>
    <row r="200" spans="2:16" ht="50.1" customHeight="1">
      <c r="B200" s="688"/>
      <c r="C200" s="740">
        <v>5</v>
      </c>
      <c r="D200" s="688"/>
      <c r="E200" s="688" t="s">
        <v>2302</v>
      </c>
      <c r="F200" s="688"/>
      <c r="G200" s="777" t="s">
        <v>2289</v>
      </c>
      <c r="H200" s="409" t="s">
        <v>3000</v>
      </c>
      <c r="I200" s="688"/>
      <c r="J200" s="688"/>
      <c r="K200" s="688"/>
      <c r="L200" s="688"/>
      <c r="M200" s="688"/>
      <c r="N200" s="762">
        <v>250</v>
      </c>
      <c r="O200" s="704">
        <v>1</v>
      </c>
      <c r="P200" s="704">
        <v>250</v>
      </c>
    </row>
    <row r="201" spans="2:16" ht="50.1" customHeight="1">
      <c r="B201" s="688"/>
      <c r="C201" s="763">
        <v>1</v>
      </c>
      <c r="D201" s="688"/>
      <c r="E201" s="723" t="s">
        <v>2303</v>
      </c>
      <c r="F201" s="688"/>
      <c r="G201" s="777" t="s">
        <v>2097</v>
      </c>
      <c r="H201" s="409" t="s">
        <v>3000</v>
      </c>
      <c r="I201" s="688"/>
      <c r="J201" s="688"/>
      <c r="K201" s="688"/>
      <c r="L201" s="688"/>
      <c r="M201" s="688"/>
      <c r="N201" s="692">
        <v>40</v>
      </c>
      <c r="O201" s="763">
        <v>1</v>
      </c>
      <c r="P201" s="692">
        <v>40</v>
      </c>
    </row>
    <row r="202" spans="2:16" ht="50.1" customHeight="1">
      <c r="B202" s="688"/>
      <c r="C202" s="763">
        <v>1</v>
      </c>
      <c r="D202" s="688"/>
      <c r="E202" s="723" t="s">
        <v>2304</v>
      </c>
      <c r="F202" s="688"/>
      <c r="G202" s="777" t="s">
        <v>2097</v>
      </c>
      <c r="H202" s="409" t="s">
        <v>3000</v>
      </c>
      <c r="I202" s="688" t="s">
        <v>3641</v>
      </c>
      <c r="J202" s="688"/>
      <c r="K202" s="688"/>
      <c r="L202" s="688"/>
      <c r="M202" s="688"/>
      <c r="N202" s="692">
        <v>50</v>
      </c>
      <c r="O202" s="763">
        <v>1</v>
      </c>
      <c r="P202" s="692">
        <v>50</v>
      </c>
    </row>
    <row r="203" spans="2:16" ht="50.1" customHeight="1">
      <c r="B203" s="688"/>
      <c r="C203" s="763">
        <v>1</v>
      </c>
      <c r="D203" s="688"/>
      <c r="E203" s="723" t="s">
        <v>2305</v>
      </c>
      <c r="F203" s="688"/>
      <c r="G203" s="777" t="s">
        <v>2097</v>
      </c>
      <c r="H203" s="409" t="s">
        <v>3000</v>
      </c>
      <c r="I203" s="688"/>
      <c r="J203" s="688"/>
      <c r="K203" s="688"/>
      <c r="L203" s="688"/>
      <c r="M203" s="688"/>
      <c r="N203" s="692">
        <v>40</v>
      </c>
      <c r="O203" s="763">
        <v>1</v>
      </c>
      <c r="P203" s="692">
        <v>40</v>
      </c>
    </row>
    <row r="204" spans="2:16" ht="50.1" customHeight="1">
      <c r="B204" s="688"/>
      <c r="C204" s="763">
        <v>1</v>
      </c>
      <c r="D204" s="688"/>
      <c r="E204" s="723" t="s">
        <v>2306</v>
      </c>
      <c r="F204" s="688"/>
      <c r="G204" s="777" t="s">
        <v>2097</v>
      </c>
      <c r="H204" s="409" t="s">
        <v>3000</v>
      </c>
      <c r="I204" s="688"/>
      <c r="J204" s="688"/>
      <c r="K204" s="688"/>
      <c r="L204" s="688"/>
      <c r="M204" s="688"/>
      <c r="N204" s="692">
        <v>40</v>
      </c>
      <c r="O204" s="763">
        <v>1</v>
      </c>
      <c r="P204" s="692">
        <v>40</v>
      </c>
    </row>
    <row r="205" spans="2:16" ht="50.1" customHeight="1">
      <c r="B205" s="688"/>
      <c r="C205" s="763">
        <v>1</v>
      </c>
      <c r="D205" s="688"/>
      <c r="E205" s="723" t="s">
        <v>2307</v>
      </c>
      <c r="F205" s="688"/>
      <c r="G205" s="777" t="s">
        <v>2097</v>
      </c>
      <c r="H205" s="409" t="s">
        <v>3000</v>
      </c>
      <c r="I205" s="688"/>
      <c r="J205" s="688"/>
      <c r="K205" s="688"/>
      <c r="L205" s="688"/>
      <c r="M205" s="688"/>
      <c r="N205" s="692">
        <v>40</v>
      </c>
      <c r="O205" s="763">
        <v>1</v>
      </c>
      <c r="P205" s="692">
        <v>40</v>
      </c>
    </row>
    <row r="206" spans="2:16" s="925" customFormat="1" ht="50.1" customHeight="1">
      <c r="B206" s="819"/>
      <c r="C206" s="1290">
        <v>1</v>
      </c>
      <c r="D206" s="819"/>
      <c r="E206" s="808" t="s">
        <v>2308</v>
      </c>
      <c r="F206" s="819"/>
      <c r="G206" s="1108" t="s">
        <v>2309</v>
      </c>
      <c r="H206" s="907" t="s">
        <v>3000</v>
      </c>
      <c r="I206" s="819"/>
      <c r="J206" s="819"/>
      <c r="K206" s="819"/>
      <c r="L206" s="819"/>
      <c r="M206" s="819"/>
      <c r="N206" s="810"/>
      <c r="O206" s="1290"/>
      <c r="P206" s="810">
        <v>0</v>
      </c>
    </row>
    <row r="207" spans="2:16" ht="50.1" customHeight="1">
      <c r="B207" s="688"/>
      <c r="C207" s="763">
        <v>1</v>
      </c>
      <c r="D207" s="688"/>
      <c r="E207" s="723" t="s">
        <v>2310</v>
      </c>
      <c r="F207" s="688"/>
      <c r="G207" s="777" t="s">
        <v>2311</v>
      </c>
      <c r="H207" s="409" t="s">
        <v>3000</v>
      </c>
      <c r="I207" s="688"/>
      <c r="J207" s="688"/>
      <c r="K207" s="688"/>
      <c r="L207" s="688"/>
      <c r="M207" s="688"/>
      <c r="N207" s="692">
        <v>80</v>
      </c>
      <c r="O207" s="763">
        <v>1</v>
      </c>
      <c r="P207" s="692">
        <v>80</v>
      </c>
    </row>
    <row r="208" spans="2:16" ht="50.1" customHeight="1">
      <c r="B208" s="688"/>
      <c r="C208" s="763">
        <v>1</v>
      </c>
      <c r="D208" s="688"/>
      <c r="E208" s="723" t="s">
        <v>2312</v>
      </c>
      <c r="F208" s="688"/>
      <c r="G208" s="777" t="s">
        <v>2311</v>
      </c>
      <c r="H208" s="409" t="s">
        <v>3000</v>
      </c>
      <c r="I208" s="688"/>
      <c r="J208" s="688"/>
      <c r="K208" s="688"/>
      <c r="L208" s="688"/>
      <c r="M208" s="688"/>
      <c r="N208" s="692">
        <v>30</v>
      </c>
      <c r="O208" s="763">
        <v>1</v>
      </c>
      <c r="P208" s="692">
        <v>30</v>
      </c>
    </row>
    <row r="209" spans="2:16" ht="50.1" customHeight="1">
      <c r="B209" s="688"/>
      <c r="C209" s="763">
        <v>1</v>
      </c>
      <c r="D209" s="688"/>
      <c r="E209" s="723" t="s">
        <v>2313</v>
      </c>
      <c r="F209" s="688"/>
      <c r="G209" s="777" t="s">
        <v>2314</v>
      </c>
      <c r="H209" s="409" t="s">
        <v>3000</v>
      </c>
      <c r="I209" s="688"/>
      <c r="J209" s="688"/>
      <c r="K209" s="688"/>
      <c r="L209" s="688"/>
      <c r="M209" s="688"/>
      <c r="N209" s="692">
        <v>400</v>
      </c>
      <c r="O209" s="763">
        <v>1</v>
      </c>
      <c r="P209" s="692">
        <v>400</v>
      </c>
    </row>
    <row r="210" spans="2:16" ht="50.1" customHeight="1">
      <c r="B210" s="688"/>
      <c r="C210" s="763">
        <v>1</v>
      </c>
      <c r="D210" s="688"/>
      <c r="E210" s="723" t="s">
        <v>2315</v>
      </c>
      <c r="F210" s="688"/>
      <c r="G210" s="777" t="s">
        <v>2314</v>
      </c>
      <c r="H210" s="409" t="s">
        <v>3000</v>
      </c>
      <c r="I210" s="688"/>
      <c r="J210" s="688"/>
      <c r="K210" s="688"/>
      <c r="L210" s="688"/>
      <c r="M210" s="688"/>
      <c r="N210" s="692">
        <v>400</v>
      </c>
      <c r="O210" s="763">
        <v>1</v>
      </c>
      <c r="P210" s="692">
        <v>400</v>
      </c>
    </row>
    <row r="211" spans="2:16" ht="50.1" customHeight="1">
      <c r="B211" s="688"/>
      <c r="C211" s="763">
        <v>1</v>
      </c>
      <c r="D211" s="688"/>
      <c r="E211" s="723" t="s">
        <v>2316</v>
      </c>
      <c r="F211" s="688"/>
      <c r="G211" s="777" t="s">
        <v>2314</v>
      </c>
      <c r="H211" s="409" t="s">
        <v>3000</v>
      </c>
      <c r="I211" s="688"/>
      <c r="J211" s="688"/>
      <c r="K211" s="688"/>
      <c r="L211" s="688"/>
      <c r="M211" s="688"/>
      <c r="N211" s="692">
        <v>400</v>
      </c>
      <c r="O211" s="763">
        <v>1</v>
      </c>
      <c r="P211" s="692">
        <v>400</v>
      </c>
    </row>
    <row r="212" spans="2:16" ht="50.1" customHeight="1">
      <c r="B212" s="704"/>
      <c r="C212" s="764">
        <v>1</v>
      </c>
      <c r="D212" s="704"/>
      <c r="E212" s="760" t="s">
        <v>2317</v>
      </c>
      <c r="F212" s="704"/>
      <c r="G212" s="778" t="s">
        <v>2318</v>
      </c>
      <c r="H212" s="409" t="s">
        <v>3000</v>
      </c>
      <c r="I212" s="704"/>
      <c r="J212" s="704"/>
      <c r="K212" s="704"/>
      <c r="L212" s="704"/>
      <c r="M212" s="704"/>
      <c r="N212" s="765">
        <v>59</v>
      </c>
      <c r="O212" s="764">
        <v>1</v>
      </c>
      <c r="P212" s="765">
        <v>59</v>
      </c>
    </row>
    <row r="213" spans="2:16" ht="50.1" customHeight="1">
      <c r="B213" s="819"/>
      <c r="C213" s="1107">
        <v>1</v>
      </c>
      <c r="D213" s="819"/>
      <c r="E213" s="808" t="s">
        <v>2319</v>
      </c>
      <c r="F213" s="819"/>
      <c r="G213" s="1108" t="s">
        <v>2320</v>
      </c>
      <c r="H213" s="907" t="s">
        <v>3000</v>
      </c>
      <c r="I213" s="819" t="s">
        <v>2912</v>
      </c>
      <c r="J213" s="819"/>
      <c r="K213" s="819"/>
      <c r="L213" s="819"/>
      <c r="M213" s="819"/>
      <c r="N213" s="810">
        <v>0</v>
      </c>
      <c r="O213" s="1107">
        <v>0</v>
      </c>
      <c r="P213" s="810">
        <v>0</v>
      </c>
    </row>
  </sheetData>
  <sheetProtection formatCells="0" formatColumns="0" formatRows="0" insertColumns="0" insertRows="0" insertHyperlinks="0" deleteColumns="0" deleteRows="0" sort="0" autoFilter="0" pivotTables="0"/>
  <autoFilter ref="A1:Q94"/>
  <pageMargins left="0.25" right="0.25" top="0.75" bottom="0.75" header="0.3" footer="0.3"/>
  <pageSetup scale="60" orientation="portrait" r:id="rId1"/>
  <headerFooter>
    <oddFooter>Page &amp;P of &amp;N</oddFooter>
  </headerFooter>
  <rowBreaks count="4" manualBreakCount="4">
    <brk id="22" max="16383" man="1"/>
    <brk id="43" max="16383" man="1"/>
    <brk id="64" max="16383" man="1"/>
    <brk id="85" max="16383" man="1"/>
  </rowBreak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54"/>
  <sheetViews>
    <sheetView topLeftCell="A180" zoomScaleSheetLayoutView="100" workbookViewId="0">
      <selection activeCell="D185" sqref="D185"/>
    </sheetView>
  </sheetViews>
  <sheetFormatPr defaultRowHeight="50.1" customHeight="1"/>
  <cols>
    <col min="1" max="1" width="11.42578125" style="500" customWidth="1"/>
    <col min="2" max="2" width="12.85546875" style="500" customWidth="1"/>
    <col min="3" max="3" width="24.7109375" style="500" customWidth="1"/>
    <col min="4" max="4" width="22.85546875" style="500" customWidth="1"/>
    <col min="5" max="5" width="22.140625" style="500" customWidth="1"/>
    <col min="6" max="6" width="21.140625" style="500" customWidth="1"/>
    <col min="7" max="7" width="50.85546875" style="500" customWidth="1"/>
    <col min="8" max="10" width="9.140625" style="500"/>
    <col min="11" max="256" width="9.140625" style="501"/>
    <col min="257" max="257" width="11.42578125" style="501" customWidth="1"/>
    <col min="258" max="258" width="12.85546875" style="501" customWidth="1"/>
    <col min="259" max="259" width="24.7109375" style="501" customWidth="1"/>
    <col min="260" max="260" width="22.85546875" style="501" customWidth="1"/>
    <col min="261" max="261" width="22.140625" style="501" customWidth="1"/>
    <col min="262" max="262" width="21.140625" style="501" customWidth="1"/>
    <col min="263" max="263" width="50.85546875" style="501" customWidth="1"/>
    <col min="264" max="512" width="9.140625" style="501"/>
    <col min="513" max="513" width="11.42578125" style="501" customWidth="1"/>
    <col min="514" max="514" width="12.85546875" style="501" customWidth="1"/>
    <col min="515" max="515" width="24.7109375" style="501" customWidth="1"/>
    <col min="516" max="516" width="22.85546875" style="501" customWidth="1"/>
    <col min="517" max="517" width="22.140625" style="501" customWidth="1"/>
    <col min="518" max="518" width="21.140625" style="501" customWidth="1"/>
    <col min="519" max="519" width="50.85546875" style="501" customWidth="1"/>
    <col min="520" max="768" width="9.140625" style="501"/>
    <col min="769" max="769" width="11.42578125" style="501" customWidth="1"/>
    <col min="770" max="770" width="12.85546875" style="501" customWidth="1"/>
    <col min="771" max="771" width="24.7109375" style="501" customWidth="1"/>
    <col min="772" max="772" width="22.85546875" style="501" customWidth="1"/>
    <col min="773" max="773" width="22.140625" style="501" customWidth="1"/>
    <col min="774" max="774" width="21.140625" style="501" customWidth="1"/>
    <col min="775" max="775" width="50.85546875" style="501" customWidth="1"/>
    <col min="776" max="1024" width="9.140625" style="501"/>
    <col min="1025" max="1025" width="11.42578125" style="501" customWidth="1"/>
    <col min="1026" max="1026" width="12.85546875" style="501" customWidth="1"/>
    <col min="1027" max="1027" width="24.7109375" style="501" customWidth="1"/>
    <col min="1028" max="1028" width="22.85546875" style="501" customWidth="1"/>
    <col min="1029" max="1029" width="22.140625" style="501" customWidth="1"/>
    <col min="1030" max="1030" width="21.140625" style="501" customWidth="1"/>
    <col min="1031" max="1031" width="50.85546875" style="501" customWidth="1"/>
    <col min="1032" max="1280" width="9.140625" style="501"/>
    <col min="1281" max="1281" width="11.42578125" style="501" customWidth="1"/>
    <col min="1282" max="1282" width="12.85546875" style="501" customWidth="1"/>
    <col min="1283" max="1283" width="24.7109375" style="501" customWidth="1"/>
    <col min="1284" max="1284" width="22.85546875" style="501" customWidth="1"/>
    <col min="1285" max="1285" width="22.140625" style="501" customWidth="1"/>
    <col min="1286" max="1286" width="21.140625" style="501" customWidth="1"/>
    <col min="1287" max="1287" width="50.85546875" style="501" customWidth="1"/>
    <col min="1288" max="1536" width="9.140625" style="501"/>
    <col min="1537" max="1537" width="11.42578125" style="501" customWidth="1"/>
    <col min="1538" max="1538" width="12.85546875" style="501" customWidth="1"/>
    <col min="1539" max="1539" width="24.7109375" style="501" customWidth="1"/>
    <col min="1540" max="1540" width="22.85546875" style="501" customWidth="1"/>
    <col min="1541" max="1541" width="22.140625" style="501" customWidth="1"/>
    <col min="1542" max="1542" width="21.140625" style="501" customWidth="1"/>
    <col min="1543" max="1543" width="50.85546875" style="501" customWidth="1"/>
    <col min="1544" max="1792" width="9.140625" style="501"/>
    <col min="1793" max="1793" width="11.42578125" style="501" customWidth="1"/>
    <col min="1794" max="1794" width="12.85546875" style="501" customWidth="1"/>
    <col min="1795" max="1795" width="24.7109375" style="501" customWidth="1"/>
    <col min="1796" max="1796" width="22.85546875" style="501" customWidth="1"/>
    <col min="1797" max="1797" width="22.140625" style="501" customWidth="1"/>
    <col min="1798" max="1798" width="21.140625" style="501" customWidth="1"/>
    <col min="1799" max="1799" width="50.85546875" style="501" customWidth="1"/>
    <col min="1800" max="2048" width="9.140625" style="501"/>
    <col min="2049" max="2049" width="11.42578125" style="501" customWidth="1"/>
    <col min="2050" max="2050" width="12.85546875" style="501" customWidth="1"/>
    <col min="2051" max="2051" width="24.7109375" style="501" customWidth="1"/>
    <col min="2052" max="2052" width="22.85546875" style="501" customWidth="1"/>
    <col min="2053" max="2053" width="22.140625" style="501" customWidth="1"/>
    <col min="2054" max="2054" width="21.140625" style="501" customWidth="1"/>
    <col min="2055" max="2055" width="50.85546875" style="501" customWidth="1"/>
    <col min="2056" max="2304" width="9.140625" style="501"/>
    <col min="2305" max="2305" width="11.42578125" style="501" customWidth="1"/>
    <col min="2306" max="2306" width="12.85546875" style="501" customWidth="1"/>
    <col min="2307" max="2307" width="24.7109375" style="501" customWidth="1"/>
    <col min="2308" max="2308" width="22.85546875" style="501" customWidth="1"/>
    <col min="2309" max="2309" width="22.140625" style="501" customWidth="1"/>
    <col min="2310" max="2310" width="21.140625" style="501" customWidth="1"/>
    <col min="2311" max="2311" width="50.85546875" style="501" customWidth="1"/>
    <col min="2312" max="2560" width="9.140625" style="501"/>
    <col min="2561" max="2561" width="11.42578125" style="501" customWidth="1"/>
    <col min="2562" max="2562" width="12.85546875" style="501" customWidth="1"/>
    <col min="2563" max="2563" width="24.7109375" style="501" customWidth="1"/>
    <col min="2564" max="2564" width="22.85546875" style="501" customWidth="1"/>
    <col min="2565" max="2565" width="22.140625" style="501" customWidth="1"/>
    <col min="2566" max="2566" width="21.140625" style="501" customWidth="1"/>
    <col min="2567" max="2567" width="50.85546875" style="501" customWidth="1"/>
    <col min="2568" max="2816" width="9.140625" style="501"/>
    <col min="2817" max="2817" width="11.42578125" style="501" customWidth="1"/>
    <col min="2818" max="2818" width="12.85546875" style="501" customWidth="1"/>
    <col min="2819" max="2819" width="24.7109375" style="501" customWidth="1"/>
    <col min="2820" max="2820" width="22.85546875" style="501" customWidth="1"/>
    <col min="2821" max="2821" width="22.140625" style="501" customWidth="1"/>
    <col min="2822" max="2822" width="21.140625" style="501" customWidth="1"/>
    <col min="2823" max="2823" width="50.85546875" style="501" customWidth="1"/>
    <col min="2824" max="3072" width="9.140625" style="501"/>
    <col min="3073" max="3073" width="11.42578125" style="501" customWidth="1"/>
    <col min="3074" max="3074" width="12.85546875" style="501" customWidth="1"/>
    <col min="3075" max="3075" width="24.7109375" style="501" customWidth="1"/>
    <col min="3076" max="3076" width="22.85546875" style="501" customWidth="1"/>
    <col min="3077" max="3077" width="22.140625" style="501" customWidth="1"/>
    <col min="3078" max="3078" width="21.140625" style="501" customWidth="1"/>
    <col min="3079" max="3079" width="50.85546875" style="501" customWidth="1"/>
    <col min="3080" max="3328" width="9.140625" style="501"/>
    <col min="3329" max="3329" width="11.42578125" style="501" customWidth="1"/>
    <col min="3330" max="3330" width="12.85546875" style="501" customWidth="1"/>
    <col min="3331" max="3331" width="24.7109375" style="501" customWidth="1"/>
    <col min="3332" max="3332" width="22.85546875" style="501" customWidth="1"/>
    <col min="3333" max="3333" width="22.140625" style="501" customWidth="1"/>
    <col min="3334" max="3334" width="21.140625" style="501" customWidth="1"/>
    <col min="3335" max="3335" width="50.85546875" style="501" customWidth="1"/>
    <col min="3336" max="3584" width="9.140625" style="501"/>
    <col min="3585" max="3585" width="11.42578125" style="501" customWidth="1"/>
    <col min="3586" max="3586" width="12.85546875" style="501" customWidth="1"/>
    <col min="3587" max="3587" width="24.7109375" style="501" customWidth="1"/>
    <col min="3588" max="3588" width="22.85546875" style="501" customWidth="1"/>
    <col min="3589" max="3589" width="22.140625" style="501" customWidth="1"/>
    <col min="3590" max="3590" width="21.140625" style="501" customWidth="1"/>
    <col min="3591" max="3591" width="50.85546875" style="501" customWidth="1"/>
    <col min="3592" max="3840" width="9.140625" style="501"/>
    <col min="3841" max="3841" width="11.42578125" style="501" customWidth="1"/>
    <col min="3842" max="3842" width="12.85546875" style="501" customWidth="1"/>
    <col min="3843" max="3843" width="24.7109375" style="501" customWidth="1"/>
    <col min="3844" max="3844" width="22.85546875" style="501" customWidth="1"/>
    <col min="3845" max="3845" width="22.140625" style="501" customWidth="1"/>
    <col min="3846" max="3846" width="21.140625" style="501" customWidth="1"/>
    <col min="3847" max="3847" width="50.85546875" style="501" customWidth="1"/>
    <col min="3848" max="4096" width="9.140625" style="501"/>
    <col min="4097" max="4097" width="11.42578125" style="501" customWidth="1"/>
    <col min="4098" max="4098" width="12.85546875" style="501" customWidth="1"/>
    <col min="4099" max="4099" width="24.7109375" style="501" customWidth="1"/>
    <col min="4100" max="4100" width="22.85546875" style="501" customWidth="1"/>
    <col min="4101" max="4101" width="22.140625" style="501" customWidth="1"/>
    <col min="4102" max="4102" width="21.140625" style="501" customWidth="1"/>
    <col min="4103" max="4103" width="50.85546875" style="501" customWidth="1"/>
    <col min="4104" max="4352" width="9.140625" style="501"/>
    <col min="4353" max="4353" width="11.42578125" style="501" customWidth="1"/>
    <col min="4354" max="4354" width="12.85546875" style="501" customWidth="1"/>
    <col min="4355" max="4355" width="24.7109375" style="501" customWidth="1"/>
    <col min="4356" max="4356" width="22.85546875" style="501" customWidth="1"/>
    <col min="4357" max="4357" width="22.140625" style="501" customWidth="1"/>
    <col min="4358" max="4358" width="21.140625" style="501" customWidth="1"/>
    <col min="4359" max="4359" width="50.85546875" style="501" customWidth="1"/>
    <col min="4360" max="4608" width="9.140625" style="501"/>
    <col min="4609" max="4609" width="11.42578125" style="501" customWidth="1"/>
    <col min="4610" max="4610" width="12.85546875" style="501" customWidth="1"/>
    <col min="4611" max="4611" width="24.7109375" style="501" customWidth="1"/>
    <col min="4612" max="4612" width="22.85546875" style="501" customWidth="1"/>
    <col min="4613" max="4613" width="22.140625" style="501" customWidth="1"/>
    <col min="4614" max="4614" width="21.140625" style="501" customWidth="1"/>
    <col min="4615" max="4615" width="50.85546875" style="501" customWidth="1"/>
    <col min="4616" max="4864" width="9.140625" style="501"/>
    <col min="4865" max="4865" width="11.42578125" style="501" customWidth="1"/>
    <col min="4866" max="4866" width="12.85546875" style="501" customWidth="1"/>
    <col min="4867" max="4867" width="24.7109375" style="501" customWidth="1"/>
    <col min="4868" max="4868" width="22.85546875" style="501" customWidth="1"/>
    <col min="4869" max="4869" width="22.140625" style="501" customWidth="1"/>
    <col min="4870" max="4870" width="21.140625" style="501" customWidth="1"/>
    <col min="4871" max="4871" width="50.85546875" style="501" customWidth="1"/>
    <col min="4872" max="5120" width="9.140625" style="501"/>
    <col min="5121" max="5121" width="11.42578125" style="501" customWidth="1"/>
    <col min="5122" max="5122" width="12.85546875" style="501" customWidth="1"/>
    <col min="5123" max="5123" width="24.7109375" style="501" customWidth="1"/>
    <col min="5124" max="5124" width="22.85546875" style="501" customWidth="1"/>
    <col min="5125" max="5125" width="22.140625" style="501" customWidth="1"/>
    <col min="5126" max="5126" width="21.140625" style="501" customWidth="1"/>
    <col min="5127" max="5127" width="50.85546875" style="501" customWidth="1"/>
    <col min="5128" max="5376" width="9.140625" style="501"/>
    <col min="5377" max="5377" width="11.42578125" style="501" customWidth="1"/>
    <col min="5378" max="5378" width="12.85546875" style="501" customWidth="1"/>
    <col min="5379" max="5379" width="24.7109375" style="501" customWidth="1"/>
    <col min="5380" max="5380" width="22.85546875" style="501" customWidth="1"/>
    <col min="5381" max="5381" width="22.140625" style="501" customWidth="1"/>
    <col min="5382" max="5382" width="21.140625" style="501" customWidth="1"/>
    <col min="5383" max="5383" width="50.85546875" style="501" customWidth="1"/>
    <col min="5384" max="5632" width="9.140625" style="501"/>
    <col min="5633" max="5633" width="11.42578125" style="501" customWidth="1"/>
    <col min="5634" max="5634" width="12.85546875" style="501" customWidth="1"/>
    <col min="5635" max="5635" width="24.7109375" style="501" customWidth="1"/>
    <col min="5636" max="5636" width="22.85546875" style="501" customWidth="1"/>
    <col min="5637" max="5637" width="22.140625" style="501" customWidth="1"/>
    <col min="5638" max="5638" width="21.140625" style="501" customWidth="1"/>
    <col min="5639" max="5639" width="50.85546875" style="501" customWidth="1"/>
    <col min="5640" max="5888" width="9.140625" style="501"/>
    <col min="5889" max="5889" width="11.42578125" style="501" customWidth="1"/>
    <col min="5890" max="5890" width="12.85546875" style="501" customWidth="1"/>
    <col min="5891" max="5891" width="24.7109375" style="501" customWidth="1"/>
    <col min="5892" max="5892" width="22.85546875" style="501" customWidth="1"/>
    <col min="5893" max="5893" width="22.140625" style="501" customWidth="1"/>
    <col min="5894" max="5894" width="21.140625" style="501" customWidth="1"/>
    <col min="5895" max="5895" width="50.85546875" style="501" customWidth="1"/>
    <col min="5896" max="6144" width="9.140625" style="501"/>
    <col min="6145" max="6145" width="11.42578125" style="501" customWidth="1"/>
    <col min="6146" max="6146" width="12.85546875" style="501" customWidth="1"/>
    <col min="6147" max="6147" width="24.7109375" style="501" customWidth="1"/>
    <col min="6148" max="6148" width="22.85546875" style="501" customWidth="1"/>
    <col min="6149" max="6149" width="22.140625" style="501" customWidth="1"/>
    <col min="6150" max="6150" width="21.140625" style="501" customWidth="1"/>
    <col min="6151" max="6151" width="50.85546875" style="501" customWidth="1"/>
    <col min="6152" max="6400" width="9.140625" style="501"/>
    <col min="6401" max="6401" width="11.42578125" style="501" customWidth="1"/>
    <col min="6402" max="6402" width="12.85546875" style="501" customWidth="1"/>
    <col min="6403" max="6403" width="24.7109375" style="501" customWidth="1"/>
    <col min="6404" max="6404" width="22.85546875" style="501" customWidth="1"/>
    <col min="6405" max="6405" width="22.140625" style="501" customWidth="1"/>
    <col min="6406" max="6406" width="21.140625" style="501" customWidth="1"/>
    <col min="6407" max="6407" width="50.85546875" style="501" customWidth="1"/>
    <col min="6408" max="6656" width="9.140625" style="501"/>
    <col min="6657" max="6657" width="11.42578125" style="501" customWidth="1"/>
    <col min="6658" max="6658" width="12.85546875" style="501" customWidth="1"/>
    <col min="6659" max="6659" width="24.7109375" style="501" customWidth="1"/>
    <col min="6660" max="6660" width="22.85546875" style="501" customWidth="1"/>
    <col min="6661" max="6661" width="22.140625" style="501" customWidth="1"/>
    <col min="6662" max="6662" width="21.140625" style="501" customWidth="1"/>
    <col min="6663" max="6663" width="50.85546875" style="501" customWidth="1"/>
    <col min="6664" max="6912" width="9.140625" style="501"/>
    <col min="6913" max="6913" width="11.42578125" style="501" customWidth="1"/>
    <col min="6914" max="6914" width="12.85546875" style="501" customWidth="1"/>
    <col min="6915" max="6915" width="24.7109375" style="501" customWidth="1"/>
    <col min="6916" max="6916" width="22.85546875" style="501" customWidth="1"/>
    <col min="6917" max="6917" width="22.140625" style="501" customWidth="1"/>
    <col min="6918" max="6918" width="21.140625" style="501" customWidth="1"/>
    <col min="6919" max="6919" width="50.85546875" style="501" customWidth="1"/>
    <col min="6920" max="7168" width="9.140625" style="501"/>
    <col min="7169" max="7169" width="11.42578125" style="501" customWidth="1"/>
    <col min="7170" max="7170" width="12.85546875" style="501" customWidth="1"/>
    <col min="7171" max="7171" width="24.7109375" style="501" customWidth="1"/>
    <col min="7172" max="7172" width="22.85546875" style="501" customWidth="1"/>
    <col min="7173" max="7173" width="22.140625" style="501" customWidth="1"/>
    <col min="7174" max="7174" width="21.140625" style="501" customWidth="1"/>
    <col min="7175" max="7175" width="50.85546875" style="501" customWidth="1"/>
    <col min="7176" max="7424" width="9.140625" style="501"/>
    <col min="7425" max="7425" width="11.42578125" style="501" customWidth="1"/>
    <col min="7426" max="7426" width="12.85546875" style="501" customWidth="1"/>
    <col min="7427" max="7427" width="24.7109375" style="501" customWidth="1"/>
    <col min="7428" max="7428" width="22.85546875" style="501" customWidth="1"/>
    <col min="7429" max="7429" width="22.140625" style="501" customWidth="1"/>
    <col min="7430" max="7430" width="21.140625" style="501" customWidth="1"/>
    <col min="7431" max="7431" width="50.85546875" style="501" customWidth="1"/>
    <col min="7432" max="7680" width="9.140625" style="501"/>
    <col min="7681" max="7681" width="11.42578125" style="501" customWidth="1"/>
    <col min="7682" max="7682" width="12.85546875" style="501" customWidth="1"/>
    <col min="7683" max="7683" width="24.7109375" style="501" customWidth="1"/>
    <col min="7684" max="7684" width="22.85546875" style="501" customWidth="1"/>
    <col min="7685" max="7685" width="22.140625" style="501" customWidth="1"/>
    <col min="7686" max="7686" width="21.140625" style="501" customWidth="1"/>
    <col min="7687" max="7687" width="50.85546875" style="501" customWidth="1"/>
    <col min="7688" max="7936" width="9.140625" style="501"/>
    <col min="7937" max="7937" width="11.42578125" style="501" customWidth="1"/>
    <col min="7938" max="7938" width="12.85546875" style="501" customWidth="1"/>
    <col min="7939" max="7939" width="24.7109375" style="501" customWidth="1"/>
    <col min="7940" max="7940" width="22.85546875" style="501" customWidth="1"/>
    <col min="7941" max="7941" width="22.140625" style="501" customWidth="1"/>
    <col min="7942" max="7942" width="21.140625" style="501" customWidth="1"/>
    <col min="7943" max="7943" width="50.85546875" style="501" customWidth="1"/>
    <col min="7944" max="8192" width="9.140625" style="501"/>
    <col min="8193" max="8193" width="11.42578125" style="501" customWidth="1"/>
    <col min="8194" max="8194" width="12.85546875" style="501" customWidth="1"/>
    <col min="8195" max="8195" width="24.7109375" style="501" customWidth="1"/>
    <col min="8196" max="8196" width="22.85546875" style="501" customWidth="1"/>
    <col min="8197" max="8197" width="22.140625" style="501" customWidth="1"/>
    <col min="8198" max="8198" width="21.140625" style="501" customWidth="1"/>
    <col min="8199" max="8199" width="50.85546875" style="501" customWidth="1"/>
    <col min="8200" max="8448" width="9.140625" style="501"/>
    <col min="8449" max="8449" width="11.42578125" style="501" customWidth="1"/>
    <col min="8450" max="8450" width="12.85546875" style="501" customWidth="1"/>
    <col min="8451" max="8451" width="24.7109375" style="501" customWidth="1"/>
    <col min="8452" max="8452" width="22.85546875" style="501" customWidth="1"/>
    <col min="8453" max="8453" width="22.140625" style="501" customWidth="1"/>
    <col min="8454" max="8454" width="21.140625" style="501" customWidth="1"/>
    <col min="8455" max="8455" width="50.85546875" style="501" customWidth="1"/>
    <col min="8456" max="8704" width="9.140625" style="501"/>
    <col min="8705" max="8705" width="11.42578125" style="501" customWidth="1"/>
    <col min="8706" max="8706" width="12.85546875" style="501" customWidth="1"/>
    <col min="8707" max="8707" width="24.7109375" style="501" customWidth="1"/>
    <col min="8708" max="8708" width="22.85546875" style="501" customWidth="1"/>
    <col min="8709" max="8709" width="22.140625" style="501" customWidth="1"/>
    <col min="8710" max="8710" width="21.140625" style="501" customWidth="1"/>
    <col min="8711" max="8711" width="50.85546875" style="501" customWidth="1"/>
    <col min="8712" max="8960" width="9.140625" style="501"/>
    <col min="8961" max="8961" width="11.42578125" style="501" customWidth="1"/>
    <col min="8962" max="8962" width="12.85546875" style="501" customWidth="1"/>
    <col min="8963" max="8963" width="24.7109375" style="501" customWidth="1"/>
    <col min="8964" max="8964" width="22.85546875" style="501" customWidth="1"/>
    <col min="8965" max="8965" width="22.140625" style="501" customWidth="1"/>
    <col min="8966" max="8966" width="21.140625" style="501" customWidth="1"/>
    <col min="8967" max="8967" width="50.85546875" style="501" customWidth="1"/>
    <col min="8968" max="9216" width="9.140625" style="501"/>
    <col min="9217" max="9217" width="11.42578125" style="501" customWidth="1"/>
    <col min="9218" max="9218" width="12.85546875" style="501" customWidth="1"/>
    <col min="9219" max="9219" width="24.7109375" style="501" customWidth="1"/>
    <col min="9220" max="9220" width="22.85546875" style="501" customWidth="1"/>
    <col min="9221" max="9221" width="22.140625" style="501" customWidth="1"/>
    <col min="9222" max="9222" width="21.140625" style="501" customWidth="1"/>
    <col min="9223" max="9223" width="50.85546875" style="501" customWidth="1"/>
    <col min="9224" max="9472" width="9.140625" style="501"/>
    <col min="9473" max="9473" width="11.42578125" style="501" customWidth="1"/>
    <col min="9474" max="9474" width="12.85546875" style="501" customWidth="1"/>
    <col min="9475" max="9475" width="24.7109375" style="501" customWidth="1"/>
    <col min="9476" max="9476" width="22.85546875" style="501" customWidth="1"/>
    <col min="9477" max="9477" width="22.140625" style="501" customWidth="1"/>
    <col min="9478" max="9478" width="21.140625" style="501" customWidth="1"/>
    <col min="9479" max="9479" width="50.85546875" style="501" customWidth="1"/>
    <col min="9480" max="9728" width="9.140625" style="501"/>
    <col min="9729" max="9729" width="11.42578125" style="501" customWidth="1"/>
    <col min="9730" max="9730" width="12.85546875" style="501" customWidth="1"/>
    <col min="9731" max="9731" width="24.7109375" style="501" customWidth="1"/>
    <col min="9732" max="9732" width="22.85546875" style="501" customWidth="1"/>
    <col min="9733" max="9733" width="22.140625" style="501" customWidth="1"/>
    <col min="9734" max="9734" width="21.140625" style="501" customWidth="1"/>
    <col min="9735" max="9735" width="50.85546875" style="501" customWidth="1"/>
    <col min="9736" max="9984" width="9.140625" style="501"/>
    <col min="9985" max="9985" width="11.42578125" style="501" customWidth="1"/>
    <col min="9986" max="9986" width="12.85546875" style="501" customWidth="1"/>
    <col min="9987" max="9987" width="24.7109375" style="501" customWidth="1"/>
    <col min="9988" max="9988" width="22.85546875" style="501" customWidth="1"/>
    <col min="9989" max="9989" width="22.140625" style="501" customWidth="1"/>
    <col min="9990" max="9990" width="21.140625" style="501" customWidth="1"/>
    <col min="9991" max="9991" width="50.85546875" style="501" customWidth="1"/>
    <col min="9992" max="10240" width="9.140625" style="501"/>
    <col min="10241" max="10241" width="11.42578125" style="501" customWidth="1"/>
    <col min="10242" max="10242" width="12.85546875" style="501" customWidth="1"/>
    <col min="10243" max="10243" width="24.7109375" style="501" customWidth="1"/>
    <col min="10244" max="10244" width="22.85546875" style="501" customWidth="1"/>
    <col min="10245" max="10245" width="22.140625" style="501" customWidth="1"/>
    <col min="10246" max="10246" width="21.140625" style="501" customWidth="1"/>
    <col min="10247" max="10247" width="50.85546875" style="501" customWidth="1"/>
    <col min="10248" max="10496" width="9.140625" style="501"/>
    <col min="10497" max="10497" width="11.42578125" style="501" customWidth="1"/>
    <col min="10498" max="10498" width="12.85546875" style="501" customWidth="1"/>
    <col min="10499" max="10499" width="24.7109375" style="501" customWidth="1"/>
    <col min="10500" max="10500" width="22.85546875" style="501" customWidth="1"/>
    <col min="10501" max="10501" width="22.140625" style="501" customWidth="1"/>
    <col min="10502" max="10502" width="21.140625" style="501" customWidth="1"/>
    <col min="10503" max="10503" width="50.85546875" style="501" customWidth="1"/>
    <col min="10504" max="10752" width="9.140625" style="501"/>
    <col min="10753" max="10753" width="11.42578125" style="501" customWidth="1"/>
    <col min="10754" max="10754" width="12.85546875" style="501" customWidth="1"/>
    <col min="10755" max="10755" width="24.7109375" style="501" customWidth="1"/>
    <col min="10756" max="10756" width="22.85546875" style="501" customWidth="1"/>
    <col min="10757" max="10757" width="22.140625" style="501" customWidth="1"/>
    <col min="10758" max="10758" width="21.140625" style="501" customWidth="1"/>
    <col min="10759" max="10759" width="50.85546875" style="501" customWidth="1"/>
    <col min="10760" max="11008" width="9.140625" style="501"/>
    <col min="11009" max="11009" width="11.42578125" style="501" customWidth="1"/>
    <col min="11010" max="11010" width="12.85546875" style="501" customWidth="1"/>
    <col min="11011" max="11011" width="24.7109375" style="501" customWidth="1"/>
    <col min="11012" max="11012" width="22.85546875" style="501" customWidth="1"/>
    <col min="11013" max="11013" width="22.140625" style="501" customWidth="1"/>
    <col min="11014" max="11014" width="21.140625" style="501" customWidth="1"/>
    <col min="11015" max="11015" width="50.85546875" style="501" customWidth="1"/>
    <col min="11016" max="11264" width="9.140625" style="501"/>
    <col min="11265" max="11265" width="11.42578125" style="501" customWidth="1"/>
    <col min="11266" max="11266" width="12.85546875" style="501" customWidth="1"/>
    <col min="11267" max="11267" width="24.7109375" style="501" customWidth="1"/>
    <col min="11268" max="11268" width="22.85546875" style="501" customWidth="1"/>
    <col min="11269" max="11269" width="22.140625" style="501" customWidth="1"/>
    <col min="11270" max="11270" width="21.140625" style="501" customWidth="1"/>
    <col min="11271" max="11271" width="50.85546875" style="501" customWidth="1"/>
    <col min="11272" max="11520" width="9.140625" style="501"/>
    <col min="11521" max="11521" width="11.42578125" style="501" customWidth="1"/>
    <col min="11522" max="11522" width="12.85546875" style="501" customWidth="1"/>
    <col min="11523" max="11523" width="24.7109375" style="501" customWidth="1"/>
    <col min="11524" max="11524" width="22.85546875" style="501" customWidth="1"/>
    <col min="11525" max="11525" width="22.140625" style="501" customWidth="1"/>
    <col min="11526" max="11526" width="21.140625" style="501" customWidth="1"/>
    <col min="11527" max="11527" width="50.85546875" style="501" customWidth="1"/>
    <col min="11528" max="11776" width="9.140625" style="501"/>
    <col min="11777" max="11777" width="11.42578125" style="501" customWidth="1"/>
    <col min="11778" max="11778" width="12.85546875" style="501" customWidth="1"/>
    <col min="11779" max="11779" width="24.7109375" style="501" customWidth="1"/>
    <col min="11780" max="11780" width="22.85546875" style="501" customWidth="1"/>
    <col min="11781" max="11781" width="22.140625" style="501" customWidth="1"/>
    <col min="11782" max="11782" width="21.140625" style="501" customWidth="1"/>
    <col min="11783" max="11783" width="50.85546875" style="501" customWidth="1"/>
    <col min="11784" max="12032" width="9.140625" style="501"/>
    <col min="12033" max="12033" width="11.42578125" style="501" customWidth="1"/>
    <col min="12034" max="12034" width="12.85546875" style="501" customWidth="1"/>
    <col min="12035" max="12035" width="24.7109375" style="501" customWidth="1"/>
    <col min="12036" max="12036" width="22.85546875" style="501" customWidth="1"/>
    <col min="12037" max="12037" width="22.140625" style="501" customWidth="1"/>
    <col min="12038" max="12038" width="21.140625" style="501" customWidth="1"/>
    <col min="12039" max="12039" width="50.85546875" style="501" customWidth="1"/>
    <col min="12040" max="12288" width="9.140625" style="501"/>
    <col min="12289" max="12289" width="11.42578125" style="501" customWidth="1"/>
    <col min="12290" max="12290" width="12.85546875" style="501" customWidth="1"/>
    <col min="12291" max="12291" width="24.7109375" style="501" customWidth="1"/>
    <col min="12292" max="12292" width="22.85546875" style="501" customWidth="1"/>
    <col min="12293" max="12293" width="22.140625" style="501" customWidth="1"/>
    <col min="12294" max="12294" width="21.140625" style="501" customWidth="1"/>
    <col min="12295" max="12295" width="50.85546875" style="501" customWidth="1"/>
    <col min="12296" max="12544" width="9.140625" style="501"/>
    <col min="12545" max="12545" width="11.42578125" style="501" customWidth="1"/>
    <col min="12546" max="12546" width="12.85546875" style="501" customWidth="1"/>
    <col min="12547" max="12547" width="24.7109375" style="501" customWidth="1"/>
    <col min="12548" max="12548" width="22.85546875" style="501" customWidth="1"/>
    <col min="12549" max="12549" width="22.140625" style="501" customWidth="1"/>
    <col min="12550" max="12550" width="21.140625" style="501" customWidth="1"/>
    <col min="12551" max="12551" width="50.85546875" style="501" customWidth="1"/>
    <col min="12552" max="12800" width="9.140625" style="501"/>
    <col min="12801" max="12801" width="11.42578125" style="501" customWidth="1"/>
    <col min="12802" max="12802" width="12.85546875" style="501" customWidth="1"/>
    <col min="12803" max="12803" width="24.7109375" style="501" customWidth="1"/>
    <col min="12804" max="12804" width="22.85546875" style="501" customWidth="1"/>
    <col min="12805" max="12805" width="22.140625" style="501" customWidth="1"/>
    <col min="12806" max="12806" width="21.140625" style="501" customWidth="1"/>
    <col min="12807" max="12807" width="50.85546875" style="501" customWidth="1"/>
    <col min="12808" max="13056" width="9.140625" style="501"/>
    <col min="13057" max="13057" width="11.42578125" style="501" customWidth="1"/>
    <col min="13058" max="13058" width="12.85546875" style="501" customWidth="1"/>
    <col min="13059" max="13059" width="24.7109375" style="501" customWidth="1"/>
    <col min="13060" max="13060" width="22.85546875" style="501" customWidth="1"/>
    <col min="13061" max="13061" width="22.140625" style="501" customWidth="1"/>
    <col min="13062" max="13062" width="21.140625" style="501" customWidth="1"/>
    <col min="13063" max="13063" width="50.85546875" style="501" customWidth="1"/>
    <col min="13064" max="13312" width="9.140625" style="501"/>
    <col min="13313" max="13313" width="11.42578125" style="501" customWidth="1"/>
    <col min="13314" max="13314" width="12.85546875" style="501" customWidth="1"/>
    <col min="13315" max="13315" width="24.7109375" style="501" customWidth="1"/>
    <col min="13316" max="13316" width="22.85546875" style="501" customWidth="1"/>
    <col min="13317" max="13317" width="22.140625" style="501" customWidth="1"/>
    <col min="13318" max="13318" width="21.140625" style="501" customWidth="1"/>
    <col min="13319" max="13319" width="50.85546875" style="501" customWidth="1"/>
    <col min="13320" max="13568" width="9.140625" style="501"/>
    <col min="13569" max="13569" width="11.42578125" style="501" customWidth="1"/>
    <col min="13570" max="13570" width="12.85546875" style="501" customWidth="1"/>
    <col min="13571" max="13571" width="24.7109375" style="501" customWidth="1"/>
    <col min="13572" max="13572" width="22.85546875" style="501" customWidth="1"/>
    <col min="13573" max="13573" width="22.140625" style="501" customWidth="1"/>
    <col min="13574" max="13574" width="21.140625" style="501" customWidth="1"/>
    <col min="13575" max="13575" width="50.85546875" style="501" customWidth="1"/>
    <col min="13576" max="13824" width="9.140625" style="501"/>
    <col min="13825" max="13825" width="11.42578125" style="501" customWidth="1"/>
    <col min="13826" max="13826" width="12.85546875" style="501" customWidth="1"/>
    <col min="13827" max="13827" width="24.7109375" style="501" customWidth="1"/>
    <col min="13828" max="13828" width="22.85546875" style="501" customWidth="1"/>
    <col min="13829" max="13829" width="22.140625" style="501" customWidth="1"/>
    <col min="13830" max="13830" width="21.140625" style="501" customWidth="1"/>
    <col min="13831" max="13831" width="50.85546875" style="501" customWidth="1"/>
    <col min="13832" max="14080" width="9.140625" style="501"/>
    <col min="14081" max="14081" width="11.42578125" style="501" customWidth="1"/>
    <col min="14082" max="14082" width="12.85546875" style="501" customWidth="1"/>
    <col min="14083" max="14083" width="24.7109375" style="501" customWidth="1"/>
    <col min="14084" max="14084" width="22.85546875" style="501" customWidth="1"/>
    <col min="14085" max="14085" width="22.140625" style="501" customWidth="1"/>
    <col min="14086" max="14086" width="21.140625" style="501" customWidth="1"/>
    <col min="14087" max="14087" width="50.85546875" style="501" customWidth="1"/>
    <col min="14088" max="14336" width="9.140625" style="501"/>
    <col min="14337" max="14337" width="11.42578125" style="501" customWidth="1"/>
    <col min="14338" max="14338" width="12.85546875" style="501" customWidth="1"/>
    <col min="14339" max="14339" width="24.7109375" style="501" customWidth="1"/>
    <col min="14340" max="14340" width="22.85546875" style="501" customWidth="1"/>
    <col min="14341" max="14341" width="22.140625" style="501" customWidth="1"/>
    <col min="14342" max="14342" width="21.140625" style="501" customWidth="1"/>
    <col min="14343" max="14343" width="50.85546875" style="501" customWidth="1"/>
    <col min="14344" max="14592" width="9.140625" style="501"/>
    <col min="14593" max="14593" width="11.42578125" style="501" customWidth="1"/>
    <col min="14594" max="14594" width="12.85546875" style="501" customWidth="1"/>
    <col min="14595" max="14595" width="24.7109375" style="501" customWidth="1"/>
    <col min="14596" max="14596" width="22.85546875" style="501" customWidth="1"/>
    <col min="14597" max="14597" width="22.140625" style="501" customWidth="1"/>
    <col min="14598" max="14598" width="21.140625" style="501" customWidth="1"/>
    <col min="14599" max="14599" width="50.85546875" style="501" customWidth="1"/>
    <col min="14600" max="14848" width="9.140625" style="501"/>
    <col min="14849" max="14849" width="11.42578125" style="501" customWidth="1"/>
    <col min="14850" max="14850" width="12.85546875" style="501" customWidth="1"/>
    <col min="14851" max="14851" width="24.7109375" style="501" customWidth="1"/>
    <col min="14852" max="14852" width="22.85546875" style="501" customWidth="1"/>
    <col min="14853" max="14853" width="22.140625" style="501" customWidth="1"/>
    <col min="14854" max="14854" width="21.140625" style="501" customWidth="1"/>
    <col min="14855" max="14855" width="50.85546875" style="501" customWidth="1"/>
    <col min="14856" max="15104" width="9.140625" style="501"/>
    <col min="15105" max="15105" width="11.42578125" style="501" customWidth="1"/>
    <col min="15106" max="15106" width="12.85546875" style="501" customWidth="1"/>
    <col min="15107" max="15107" width="24.7109375" style="501" customWidth="1"/>
    <col min="15108" max="15108" width="22.85546875" style="501" customWidth="1"/>
    <col min="15109" max="15109" width="22.140625" style="501" customWidth="1"/>
    <col min="15110" max="15110" width="21.140625" style="501" customWidth="1"/>
    <col min="15111" max="15111" width="50.85546875" style="501" customWidth="1"/>
    <col min="15112" max="15360" width="9.140625" style="501"/>
    <col min="15361" max="15361" width="11.42578125" style="501" customWidth="1"/>
    <col min="15362" max="15362" width="12.85546875" style="501" customWidth="1"/>
    <col min="15363" max="15363" width="24.7109375" style="501" customWidth="1"/>
    <col min="15364" max="15364" width="22.85546875" style="501" customWidth="1"/>
    <col min="15365" max="15365" width="22.140625" style="501" customWidth="1"/>
    <col min="15366" max="15366" width="21.140625" style="501" customWidth="1"/>
    <col min="15367" max="15367" width="50.85546875" style="501" customWidth="1"/>
    <col min="15368" max="15616" width="9.140625" style="501"/>
    <col min="15617" max="15617" width="11.42578125" style="501" customWidth="1"/>
    <col min="15618" max="15618" width="12.85546875" style="501" customWidth="1"/>
    <col min="15619" max="15619" width="24.7109375" style="501" customWidth="1"/>
    <col min="15620" max="15620" width="22.85546875" style="501" customWidth="1"/>
    <col min="15621" max="15621" width="22.140625" style="501" customWidth="1"/>
    <col min="15622" max="15622" width="21.140625" style="501" customWidth="1"/>
    <col min="15623" max="15623" width="50.85546875" style="501" customWidth="1"/>
    <col min="15624" max="15872" width="9.140625" style="501"/>
    <col min="15873" max="15873" width="11.42578125" style="501" customWidth="1"/>
    <col min="15874" max="15874" width="12.85546875" style="501" customWidth="1"/>
    <col min="15875" max="15875" width="24.7109375" style="501" customWidth="1"/>
    <col min="15876" max="15876" width="22.85546875" style="501" customWidth="1"/>
    <col min="15877" max="15877" width="22.140625" style="501" customWidth="1"/>
    <col min="15878" max="15878" width="21.140625" style="501" customWidth="1"/>
    <col min="15879" max="15879" width="50.85546875" style="501" customWidth="1"/>
    <col min="15880" max="16128" width="9.140625" style="501"/>
    <col min="16129" max="16129" width="11.42578125" style="501" customWidth="1"/>
    <col min="16130" max="16130" width="12.85546875" style="501" customWidth="1"/>
    <col min="16131" max="16131" width="24.7109375" style="501" customWidth="1"/>
    <col min="16132" max="16132" width="22.85546875" style="501" customWidth="1"/>
    <col min="16133" max="16133" width="22.140625" style="501" customWidth="1"/>
    <col min="16134" max="16134" width="21.140625" style="501" customWidth="1"/>
    <col min="16135" max="16135" width="50.85546875" style="501" customWidth="1"/>
    <col min="16136" max="16384" width="9.140625" style="501"/>
  </cols>
  <sheetData>
    <row r="1" spans="1:10" ht="50.1" customHeight="1">
      <c r="B1" s="598" t="s">
        <v>2321</v>
      </c>
      <c r="C1" s="598"/>
      <c r="D1" s="598"/>
    </row>
    <row r="2" spans="1:10" ht="39.950000000000003" customHeight="1">
      <c r="A2" s="502" t="s">
        <v>2038</v>
      </c>
      <c r="B2" s="502" t="s">
        <v>1569</v>
      </c>
      <c r="C2" s="502" t="s">
        <v>1038</v>
      </c>
      <c r="D2" s="502" t="s">
        <v>0</v>
      </c>
      <c r="E2" s="502" t="s">
        <v>1</v>
      </c>
      <c r="F2" s="502"/>
      <c r="G2" s="502" t="s">
        <v>2</v>
      </c>
      <c r="H2" s="502" t="s">
        <v>3</v>
      </c>
      <c r="I2" s="502" t="s">
        <v>1569</v>
      </c>
      <c r="J2" s="503" t="s">
        <v>4</v>
      </c>
    </row>
    <row r="3" spans="1:10" ht="50.1" customHeight="1">
      <c r="A3" s="1545">
        <v>1</v>
      </c>
      <c r="B3" s="1545">
        <v>1</v>
      </c>
      <c r="C3" s="504"/>
      <c r="D3" s="505">
        <v>5365</v>
      </c>
      <c r="E3" s="504"/>
      <c r="F3" s="504"/>
      <c r="G3" s="504" t="s">
        <v>2040</v>
      </c>
      <c r="H3" s="504"/>
      <c r="I3" s="506">
        <v>6</v>
      </c>
      <c r="J3" s="507">
        <v>30</v>
      </c>
    </row>
    <row r="4" spans="1:10" ht="50.1" customHeight="1">
      <c r="A4" s="1545"/>
      <c r="B4" s="1545"/>
      <c r="C4" s="504"/>
      <c r="D4" s="508">
        <v>5312</v>
      </c>
      <c r="E4" s="509">
        <v>3103</v>
      </c>
      <c r="F4" s="510" t="s">
        <v>2322</v>
      </c>
      <c r="G4" s="504" t="s">
        <v>2040</v>
      </c>
      <c r="H4" s="504"/>
      <c r="I4" s="506">
        <v>2</v>
      </c>
      <c r="J4" s="507">
        <v>40</v>
      </c>
    </row>
    <row r="5" spans="1:10" ht="50.1" customHeight="1">
      <c r="A5" s="1545"/>
      <c r="B5" s="1545"/>
      <c r="C5" s="504"/>
      <c r="D5" s="508">
        <v>4348</v>
      </c>
      <c r="E5" s="509">
        <v>9582</v>
      </c>
      <c r="F5" s="510" t="s">
        <v>2323</v>
      </c>
      <c r="G5" s="504" t="s">
        <v>2040</v>
      </c>
      <c r="H5" s="504"/>
      <c r="I5" s="506">
        <v>20</v>
      </c>
      <c r="J5" s="507">
        <v>100</v>
      </c>
    </row>
    <row r="6" spans="1:10" ht="50.1" customHeight="1">
      <c r="A6" s="1545"/>
      <c r="B6" s="1545"/>
      <c r="C6" s="504"/>
      <c r="D6" s="511">
        <v>4320</v>
      </c>
      <c r="E6" s="509">
        <v>9422</v>
      </c>
      <c r="F6" s="510" t="s">
        <v>2324</v>
      </c>
      <c r="G6" s="504" t="s">
        <v>2040</v>
      </c>
      <c r="H6" s="504"/>
      <c r="I6" s="506">
        <v>2</v>
      </c>
      <c r="J6" s="507">
        <v>35</v>
      </c>
    </row>
    <row r="7" spans="1:10" ht="50.1" customHeight="1">
      <c r="A7" s="1545"/>
      <c r="B7" s="1545"/>
      <c r="C7" s="504"/>
      <c r="D7" s="512">
        <v>4302</v>
      </c>
      <c r="E7" s="509">
        <v>9180</v>
      </c>
      <c r="F7" s="510" t="s">
        <v>2325</v>
      </c>
      <c r="G7" s="504" t="s">
        <v>2040</v>
      </c>
      <c r="H7" s="504"/>
      <c r="I7" s="506">
        <v>3</v>
      </c>
      <c r="J7" s="507">
        <v>40</v>
      </c>
    </row>
    <row r="8" spans="1:10" ht="50.1" customHeight="1">
      <c r="A8" s="1545">
        <v>2</v>
      </c>
      <c r="B8" s="1545">
        <v>1</v>
      </c>
      <c r="C8" s="504"/>
      <c r="D8" s="512">
        <v>2881</v>
      </c>
      <c r="E8" s="504"/>
      <c r="F8" s="504"/>
      <c r="G8" s="504" t="s">
        <v>2040</v>
      </c>
      <c r="H8" s="504"/>
      <c r="I8" s="506">
        <v>3</v>
      </c>
      <c r="J8" s="507">
        <v>20</v>
      </c>
    </row>
    <row r="9" spans="1:10" ht="50.1" customHeight="1">
      <c r="A9" s="1545"/>
      <c r="B9" s="1545"/>
      <c r="C9" s="504"/>
      <c r="D9" s="508">
        <v>2986</v>
      </c>
      <c r="E9" s="504"/>
      <c r="F9" s="510" t="s">
        <v>2326</v>
      </c>
      <c r="G9" s="504" t="s">
        <v>2040</v>
      </c>
      <c r="H9" s="504"/>
      <c r="I9" s="506">
        <v>3</v>
      </c>
      <c r="J9" s="507">
        <v>60</v>
      </c>
    </row>
    <row r="10" spans="1:10" ht="50.1" customHeight="1">
      <c r="A10" s="1545"/>
      <c r="B10" s="1545"/>
      <c r="C10" s="504"/>
      <c r="D10" s="513">
        <v>3003</v>
      </c>
      <c r="E10" s="504"/>
      <c r="F10" s="510" t="s">
        <v>2327</v>
      </c>
      <c r="G10" s="504" t="s">
        <v>2040</v>
      </c>
      <c r="H10" s="504"/>
      <c r="I10" s="506">
        <v>2</v>
      </c>
      <c r="J10" s="507">
        <v>35</v>
      </c>
    </row>
    <row r="11" spans="1:10" ht="50.1" customHeight="1">
      <c r="A11" s="1545"/>
      <c r="B11" s="1545"/>
      <c r="C11" s="504"/>
      <c r="D11" s="514">
        <v>3075</v>
      </c>
      <c r="E11" s="504"/>
      <c r="F11" s="510" t="s">
        <v>2328</v>
      </c>
      <c r="G11" s="504" t="s">
        <v>2040</v>
      </c>
      <c r="H11" s="504"/>
      <c r="I11" s="506">
        <v>3</v>
      </c>
      <c r="J11" s="507">
        <v>40</v>
      </c>
    </row>
    <row r="12" spans="1:10" ht="50.1" customHeight="1">
      <c r="A12" s="1545"/>
      <c r="B12" s="1545"/>
      <c r="C12" s="504"/>
      <c r="D12" s="514">
        <v>2712</v>
      </c>
      <c r="E12" s="504"/>
      <c r="F12" s="510" t="s">
        <v>2329</v>
      </c>
      <c r="G12" s="504" t="s">
        <v>2040</v>
      </c>
      <c r="H12" s="504"/>
      <c r="I12" s="506">
        <v>2</v>
      </c>
      <c r="J12" s="507">
        <v>40</v>
      </c>
    </row>
    <row r="13" spans="1:10" ht="50.1" customHeight="1">
      <c r="A13" s="1545"/>
      <c r="B13" s="1545"/>
      <c r="C13" s="504"/>
      <c r="D13" s="513">
        <v>3082</v>
      </c>
      <c r="E13" s="504"/>
      <c r="F13" s="510" t="s">
        <v>2330</v>
      </c>
      <c r="G13" s="504" t="s">
        <v>2040</v>
      </c>
      <c r="H13" s="504"/>
      <c r="I13" s="506">
        <v>2</v>
      </c>
      <c r="J13" s="507">
        <v>20</v>
      </c>
    </row>
    <row r="14" spans="1:10" ht="50.1" customHeight="1">
      <c r="A14" s="1545"/>
      <c r="B14" s="1545"/>
      <c r="C14" s="504"/>
      <c r="D14" s="512">
        <v>4302</v>
      </c>
      <c r="E14" s="509">
        <v>9180</v>
      </c>
      <c r="F14" s="510" t="s">
        <v>2325</v>
      </c>
      <c r="G14" s="504" t="s">
        <v>2040</v>
      </c>
      <c r="H14" s="504"/>
      <c r="I14" s="506">
        <v>2</v>
      </c>
      <c r="J14" s="507">
        <v>30</v>
      </c>
    </row>
    <row r="15" spans="1:10" ht="50.1" customHeight="1">
      <c r="A15" s="1545"/>
      <c r="B15" s="1545"/>
      <c r="C15" s="504"/>
      <c r="D15" s="514">
        <v>2801</v>
      </c>
      <c r="E15" s="504"/>
      <c r="F15" s="504"/>
      <c r="G15" s="504" t="s">
        <v>2040</v>
      </c>
      <c r="H15" s="504"/>
      <c r="I15" s="506">
        <v>2</v>
      </c>
      <c r="J15" s="507">
        <v>20</v>
      </c>
    </row>
    <row r="16" spans="1:10" ht="50.1" customHeight="1">
      <c r="A16" s="1545"/>
      <c r="B16" s="1545"/>
      <c r="C16" s="504"/>
      <c r="D16" s="515">
        <v>62052</v>
      </c>
      <c r="E16" s="509">
        <v>9475</v>
      </c>
      <c r="F16" s="504"/>
      <c r="G16" s="504" t="s">
        <v>2040</v>
      </c>
      <c r="H16" s="504"/>
      <c r="I16" s="506">
        <v>4</v>
      </c>
      <c r="J16" s="507">
        <v>40</v>
      </c>
    </row>
    <row r="17" spans="1:10" ht="50.1" customHeight="1">
      <c r="A17" s="1545"/>
      <c r="B17" s="1545"/>
      <c r="C17" s="504"/>
      <c r="D17" s="516">
        <v>2818</v>
      </c>
      <c r="E17" s="504"/>
      <c r="F17" s="510" t="s">
        <v>2331</v>
      </c>
      <c r="G17" s="504" t="s">
        <v>2040</v>
      </c>
      <c r="H17" s="504"/>
      <c r="I17" s="506">
        <v>1</v>
      </c>
      <c r="J17" s="507">
        <v>20</v>
      </c>
    </row>
    <row r="18" spans="1:10" ht="50.1" customHeight="1">
      <c r="A18" s="1545"/>
      <c r="B18" s="1545"/>
      <c r="C18" s="504"/>
      <c r="D18" s="514">
        <v>2648</v>
      </c>
      <c r="E18" s="504"/>
      <c r="F18" s="510" t="s">
        <v>2332</v>
      </c>
      <c r="G18" s="504" t="s">
        <v>2040</v>
      </c>
      <c r="H18" s="504"/>
      <c r="I18" s="506">
        <v>1</v>
      </c>
      <c r="J18" s="507">
        <v>20</v>
      </c>
    </row>
    <row r="19" spans="1:10" ht="50.1" customHeight="1">
      <c r="A19" s="1545"/>
      <c r="B19" s="1545"/>
      <c r="C19" s="504"/>
      <c r="D19" s="512">
        <v>4336</v>
      </c>
      <c r="E19" s="504">
        <v>9448</v>
      </c>
      <c r="F19" s="504"/>
      <c r="G19" s="504" t="s">
        <v>2040</v>
      </c>
      <c r="H19" s="504"/>
      <c r="I19" s="506">
        <v>2</v>
      </c>
      <c r="J19" s="507">
        <v>60</v>
      </c>
    </row>
    <row r="20" spans="1:10" ht="50.1" customHeight="1">
      <c r="A20" s="1545"/>
      <c r="B20" s="1545"/>
      <c r="C20" s="504"/>
      <c r="D20" s="514">
        <v>2661</v>
      </c>
      <c r="E20" s="504"/>
      <c r="F20" s="510" t="s">
        <v>2333</v>
      </c>
      <c r="G20" s="504" t="s">
        <v>2040</v>
      </c>
      <c r="H20" s="504"/>
      <c r="I20" s="506">
        <v>1</v>
      </c>
      <c r="J20" s="507">
        <v>20</v>
      </c>
    </row>
    <row r="21" spans="1:10" ht="50.1" customHeight="1">
      <c r="A21" s="1545"/>
      <c r="B21" s="1545"/>
      <c r="C21" s="504"/>
      <c r="D21" s="513">
        <v>2802</v>
      </c>
      <c r="E21" s="504"/>
      <c r="F21" s="504"/>
      <c r="G21" s="504" t="s">
        <v>2040</v>
      </c>
      <c r="H21" s="504"/>
      <c r="I21" s="506">
        <v>2</v>
      </c>
      <c r="J21" s="507">
        <v>30</v>
      </c>
    </row>
    <row r="22" spans="1:10" ht="50.1" customHeight="1">
      <c r="A22" s="1545">
        <v>3</v>
      </c>
      <c r="B22" s="1545">
        <v>1</v>
      </c>
      <c r="C22" s="504"/>
      <c r="D22" s="511">
        <v>5438</v>
      </c>
      <c r="E22" s="509">
        <v>3139</v>
      </c>
      <c r="F22" s="510"/>
      <c r="G22" s="504" t="s">
        <v>2040</v>
      </c>
      <c r="H22" s="504"/>
      <c r="I22" s="506">
        <v>2</v>
      </c>
      <c r="J22" s="507">
        <v>30</v>
      </c>
    </row>
    <row r="23" spans="1:10" ht="50.1" customHeight="1">
      <c r="A23" s="1545"/>
      <c r="B23" s="1545"/>
      <c r="C23" s="504"/>
      <c r="D23" s="512">
        <v>5354</v>
      </c>
      <c r="E23" s="509">
        <v>3097</v>
      </c>
      <c r="F23" s="510" t="s">
        <v>2334</v>
      </c>
      <c r="G23" s="504" t="s">
        <v>2040</v>
      </c>
      <c r="H23" s="504"/>
      <c r="I23" s="506">
        <v>2</v>
      </c>
      <c r="J23" s="507">
        <v>30</v>
      </c>
    </row>
    <row r="24" spans="1:10" ht="50.1" customHeight="1">
      <c r="A24" s="1545"/>
      <c r="B24" s="1545"/>
      <c r="C24" s="504"/>
      <c r="D24" s="512">
        <v>5308</v>
      </c>
      <c r="E24" s="509">
        <v>3129</v>
      </c>
      <c r="F24" s="510">
        <v>22708204</v>
      </c>
      <c r="G24" s="504" t="s">
        <v>2040</v>
      </c>
      <c r="H24" s="504"/>
      <c r="I24" s="506">
        <v>4</v>
      </c>
      <c r="J24" s="507">
        <v>40</v>
      </c>
    </row>
    <row r="25" spans="1:10" ht="50.1" customHeight="1">
      <c r="A25" s="1545"/>
      <c r="B25" s="1545"/>
      <c r="C25" s="504"/>
      <c r="D25" s="508">
        <v>4573</v>
      </c>
      <c r="E25" s="509">
        <v>9445</v>
      </c>
      <c r="F25" s="510" t="s">
        <v>2335</v>
      </c>
      <c r="G25" s="504" t="s">
        <v>2040</v>
      </c>
      <c r="H25" s="504"/>
      <c r="I25" s="506">
        <v>2</v>
      </c>
      <c r="J25" s="507">
        <v>30</v>
      </c>
    </row>
    <row r="26" spans="1:10" ht="50.1" customHeight="1">
      <c r="A26" s="1545"/>
      <c r="B26" s="1545"/>
      <c r="C26" s="504"/>
      <c r="D26" s="512">
        <v>5292</v>
      </c>
      <c r="E26" s="509">
        <v>3057</v>
      </c>
      <c r="F26" s="510" t="s">
        <v>2336</v>
      </c>
      <c r="G26" s="504" t="s">
        <v>2040</v>
      </c>
      <c r="H26" s="504"/>
      <c r="I26" s="506">
        <v>2</v>
      </c>
      <c r="J26" s="507">
        <v>30</v>
      </c>
    </row>
    <row r="27" spans="1:10" ht="50.1" customHeight="1">
      <c r="A27" s="1545"/>
      <c r="B27" s="1545"/>
      <c r="C27" s="504"/>
      <c r="D27" s="508">
        <v>6576</v>
      </c>
      <c r="E27" s="509">
        <v>8709</v>
      </c>
      <c r="F27" s="510" t="s">
        <v>2337</v>
      </c>
      <c r="G27" s="504" t="s">
        <v>2040</v>
      </c>
      <c r="H27" s="504"/>
      <c r="I27" s="506">
        <v>2</v>
      </c>
      <c r="J27" s="507">
        <v>25</v>
      </c>
    </row>
    <row r="28" spans="1:10" ht="50.1" customHeight="1">
      <c r="A28" s="1545"/>
      <c r="B28" s="1545"/>
      <c r="C28" s="504"/>
      <c r="D28" s="512">
        <v>6331</v>
      </c>
      <c r="E28" s="509">
        <v>8130</v>
      </c>
      <c r="F28" s="510" t="s">
        <v>2338</v>
      </c>
      <c r="G28" s="504" t="s">
        <v>2040</v>
      </c>
      <c r="H28" s="504"/>
      <c r="I28" s="506">
        <v>1</v>
      </c>
      <c r="J28" s="507">
        <v>30</v>
      </c>
    </row>
    <row r="29" spans="1:10" ht="50.1" customHeight="1">
      <c r="A29" s="1545"/>
      <c r="B29" s="1545"/>
      <c r="C29" s="504"/>
      <c r="D29" s="508">
        <v>5418</v>
      </c>
      <c r="E29" s="509">
        <v>3134</v>
      </c>
      <c r="F29" s="510" t="s">
        <v>2339</v>
      </c>
      <c r="G29" s="504" t="s">
        <v>2040</v>
      </c>
      <c r="H29" s="504"/>
      <c r="I29" s="506">
        <v>2</v>
      </c>
      <c r="J29" s="507">
        <v>30</v>
      </c>
    </row>
    <row r="30" spans="1:10" ht="50.1" customHeight="1">
      <c r="A30" s="1545"/>
      <c r="B30" s="1545"/>
      <c r="C30" s="504"/>
      <c r="D30" s="512">
        <v>7330</v>
      </c>
      <c r="E30" s="509">
        <v>9035</v>
      </c>
      <c r="F30" s="510" t="s">
        <v>2340</v>
      </c>
      <c r="G30" s="504" t="s">
        <v>2040</v>
      </c>
      <c r="H30" s="504"/>
      <c r="I30" s="506">
        <v>2</v>
      </c>
      <c r="J30" s="507">
        <v>30</v>
      </c>
    </row>
    <row r="31" spans="1:10" ht="50.1" customHeight="1">
      <c r="A31" s="1545"/>
      <c r="B31" s="1545"/>
      <c r="C31" s="504"/>
      <c r="D31" s="511">
        <v>4407</v>
      </c>
      <c r="E31" s="509">
        <v>9461</v>
      </c>
      <c r="F31" s="504"/>
      <c r="G31" s="504" t="s">
        <v>2040</v>
      </c>
      <c r="H31" s="504"/>
      <c r="I31" s="506">
        <v>2</v>
      </c>
      <c r="J31" s="507">
        <v>20</v>
      </c>
    </row>
    <row r="32" spans="1:10" ht="50.1" customHeight="1">
      <c r="A32" s="1545"/>
      <c r="B32" s="1545"/>
      <c r="C32" s="504"/>
      <c r="D32" s="511" t="s">
        <v>2341</v>
      </c>
      <c r="E32" s="509">
        <v>9662</v>
      </c>
      <c r="F32" s="510" t="s">
        <v>2342</v>
      </c>
      <c r="G32" s="504" t="s">
        <v>2040</v>
      </c>
      <c r="H32" s="504"/>
      <c r="I32" s="506">
        <v>5</v>
      </c>
      <c r="J32" s="507">
        <v>15</v>
      </c>
    </row>
    <row r="33" spans="1:10" ht="50.1" customHeight="1">
      <c r="A33" s="1545"/>
      <c r="B33" s="1545"/>
      <c r="C33" s="504"/>
      <c r="D33" s="512">
        <v>5302</v>
      </c>
      <c r="E33" s="509">
        <v>3020</v>
      </c>
      <c r="F33" s="510" t="s">
        <v>2343</v>
      </c>
      <c r="G33" s="504" t="s">
        <v>2040</v>
      </c>
      <c r="H33" s="504"/>
      <c r="I33" s="506">
        <v>3</v>
      </c>
      <c r="J33" s="507">
        <v>43</v>
      </c>
    </row>
    <row r="34" spans="1:10" ht="50.1" customHeight="1">
      <c r="A34" s="1545"/>
      <c r="B34" s="1545"/>
      <c r="C34" s="504"/>
      <c r="D34" s="508">
        <v>5233</v>
      </c>
      <c r="E34" s="509">
        <v>3017</v>
      </c>
      <c r="F34" s="510" t="s">
        <v>2344</v>
      </c>
      <c r="G34" s="504" t="s">
        <v>2040</v>
      </c>
      <c r="H34" s="504"/>
      <c r="I34" s="506">
        <v>2</v>
      </c>
      <c r="J34" s="507">
        <v>20</v>
      </c>
    </row>
    <row r="35" spans="1:10" ht="50.1" customHeight="1">
      <c r="A35" s="1545"/>
      <c r="B35" s="1545"/>
      <c r="C35" s="504"/>
      <c r="D35" s="508">
        <v>4352</v>
      </c>
      <c r="E35" s="509">
        <v>9453</v>
      </c>
      <c r="F35" s="510" t="s">
        <v>2345</v>
      </c>
      <c r="G35" s="504" t="s">
        <v>2040</v>
      </c>
      <c r="H35" s="504"/>
      <c r="I35" s="506">
        <v>1</v>
      </c>
      <c r="J35" s="507">
        <v>20</v>
      </c>
    </row>
    <row r="36" spans="1:10" ht="50.1" customHeight="1">
      <c r="A36" s="1545"/>
      <c r="B36" s="1545"/>
      <c r="C36" s="504"/>
      <c r="D36" s="512">
        <v>5234</v>
      </c>
      <c r="E36" s="509">
        <v>3068</v>
      </c>
      <c r="F36" s="510"/>
      <c r="G36" s="504" t="s">
        <v>2040</v>
      </c>
      <c r="H36" s="504"/>
      <c r="I36" s="506">
        <v>2</v>
      </c>
      <c r="J36" s="507">
        <v>30</v>
      </c>
    </row>
    <row r="37" spans="1:10" ht="50.1" customHeight="1">
      <c r="A37" s="1545">
        <v>4</v>
      </c>
      <c r="B37" s="1545">
        <v>1</v>
      </c>
      <c r="C37" s="504"/>
      <c r="D37" s="512" t="s">
        <v>2346</v>
      </c>
      <c r="E37" s="509"/>
      <c r="F37" s="510" t="s">
        <v>2347</v>
      </c>
      <c r="G37" s="504" t="s">
        <v>2040</v>
      </c>
      <c r="H37" s="504"/>
      <c r="I37" s="506">
        <v>9</v>
      </c>
      <c r="J37" s="507">
        <v>50</v>
      </c>
    </row>
    <row r="38" spans="1:10" ht="50.1" customHeight="1">
      <c r="A38" s="1545"/>
      <c r="B38" s="1545"/>
      <c r="C38" s="504"/>
      <c r="D38" s="512">
        <v>5380</v>
      </c>
      <c r="E38" s="509">
        <v>3106</v>
      </c>
      <c r="F38" s="510"/>
      <c r="G38" s="504" t="s">
        <v>2040</v>
      </c>
      <c r="H38" s="504"/>
      <c r="I38" s="506">
        <v>1</v>
      </c>
      <c r="J38" s="507">
        <v>30</v>
      </c>
    </row>
    <row r="39" spans="1:10" ht="50.1" customHeight="1">
      <c r="A39" s="1545"/>
      <c r="B39" s="1545"/>
      <c r="C39" s="504"/>
      <c r="D39" s="508">
        <v>2948</v>
      </c>
      <c r="E39" s="504"/>
      <c r="F39" s="510" t="s">
        <v>2348</v>
      </c>
      <c r="G39" s="504" t="s">
        <v>2040</v>
      </c>
      <c r="H39" s="504"/>
      <c r="I39" s="506">
        <v>1</v>
      </c>
      <c r="J39" s="507">
        <v>20</v>
      </c>
    </row>
    <row r="40" spans="1:10" ht="50.1" customHeight="1">
      <c r="A40" s="1545"/>
      <c r="B40" s="1545"/>
      <c r="C40" s="504"/>
      <c r="D40" s="514">
        <v>5441</v>
      </c>
      <c r="E40" s="504"/>
      <c r="F40" s="504"/>
      <c r="G40" s="504" t="s">
        <v>2040</v>
      </c>
      <c r="H40" s="504"/>
      <c r="I40" s="506">
        <v>3</v>
      </c>
      <c r="J40" s="507">
        <v>30</v>
      </c>
    </row>
    <row r="41" spans="1:10" ht="50.1" customHeight="1">
      <c r="A41" s="1545"/>
      <c r="B41" s="1545"/>
      <c r="C41" s="504"/>
      <c r="D41" s="508">
        <v>4257</v>
      </c>
      <c r="E41" s="509">
        <v>9567</v>
      </c>
      <c r="F41" s="510" t="s">
        <v>2349</v>
      </c>
      <c r="G41" s="504" t="s">
        <v>2040</v>
      </c>
      <c r="H41" s="504"/>
      <c r="I41" s="506">
        <v>3</v>
      </c>
      <c r="J41" s="507">
        <v>40</v>
      </c>
    </row>
    <row r="42" spans="1:10" ht="50.1" customHeight="1">
      <c r="A42" s="1545"/>
      <c r="B42" s="1545"/>
      <c r="C42" s="504"/>
      <c r="D42" s="514">
        <v>2436</v>
      </c>
      <c r="E42" s="504"/>
      <c r="F42" s="510" t="s">
        <v>2350</v>
      </c>
      <c r="G42" s="504" t="s">
        <v>2040</v>
      </c>
      <c r="H42" s="504"/>
      <c r="I42" s="506">
        <v>4</v>
      </c>
      <c r="J42" s="507">
        <v>30</v>
      </c>
    </row>
    <row r="43" spans="1:10" ht="50.1" customHeight="1">
      <c r="A43" s="1545"/>
      <c r="B43" s="1545"/>
      <c r="C43" s="504"/>
      <c r="D43" s="512">
        <v>5381</v>
      </c>
      <c r="E43" s="509">
        <v>3107</v>
      </c>
      <c r="F43" s="504"/>
      <c r="G43" s="504" t="s">
        <v>2040</v>
      </c>
      <c r="H43" s="504"/>
      <c r="I43" s="506">
        <v>4</v>
      </c>
      <c r="J43" s="507">
        <v>50</v>
      </c>
    </row>
    <row r="44" spans="1:10" ht="50.1" customHeight="1">
      <c r="A44" s="1545"/>
      <c r="B44" s="1545"/>
      <c r="C44" s="504"/>
      <c r="D44" s="508">
        <v>6343</v>
      </c>
      <c r="E44" s="509">
        <v>8705</v>
      </c>
      <c r="F44" s="510" t="s">
        <v>2351</v>
      </c>
      <c r="G44" s="504" t="s">
        <v>2040</v>
      </c>
      <c r="H44" s="504"/>
      <c r="I44" s="506">
        <v>2</v>
      </c>
      <c r="J44" s="507">
        <v>20</v>
      </c>
    </row>
    <row r="45" spans="1:10" ht="50.1" customHeight="1">
      <c r="A45" s="1545"/>
      <c r="B45" s="1545"/>
      <c r="C45" s="504"/>
      <c r="D45" s="513">
        <v>5365</v>
      </c>
      <c r="E45" s="504"/>
      <c r="F45" s="504"/>
      <c r="G45" s="504" t="s">
        <v>2040</v>
      </c>
      <c r="H45" s="504"/>
      <c r="I45" s="506">
        <v>6</v>
      </c>
      <c r="J45" s="507">
        <v>30</v>
      </c>
    </row>
    <row r="46" spans="1:10" ht="50.1" customHeight="1">
      <c r="A46" s="1545"/>
      <c r="B46" s="1545"/>
      <c r="C46" s="504"/>
      <c r="D46" s="512">
        <v>6839</v>
      </c>
      <c r="E46" s="509">
        <v>9241</v>
      </c>
      <c r="F46" s="510">
        <v>30020646</v>
      </c>
      <c r="G46" s="504" t="s">
        <v>2040</v>
      </c>
      <c r="H46" s="504"/>
      <c r="I46" s="506">
        <v>1</v>
      </c>
      <c r="J46" s="507">
        <v>40</v>
      </c>
    </row>
    <row r="47" spans="1:10" ht="50.1" customHeight="1">
      <c r="A47" s="1545"/>
      <c r="B47" s="1545"/>
      <c r="C47" s="504"/>
      <c r="D47" s="508">
        <v>6579</v>
      </c>
      <c r="E47" s="509">
        <v>8986</v>
      </c>
      <c r="F47" s="510" t="s">
        <v>1906</v>
      </c>
      <c r="G47" s="504" t="s">
        <v>2040</v>
      </c>
      <c r="H47" s="504"/>
      <c r="I47" s="506">
        <v>2</v>
      </c>
      <c r="J47" s="507">
        <v>150</v>
      </c>
    </row>
    <row r="48" spans="1:10" ht="50.1" customHeight="1">
      <c r="A48" s="1545"/>
      <c r="B48" s="1545"/>
      <c r="C48" s="504"/>
      <c r="D48" s="514">
        <v>2842</v>
      </c>
      <c r="E48" s="504"/>
      <c r="F48" s="510" t="s">
        <v>2352</v>
      </c>
      <c r="G48" s="504" t="s">
        <v>2040</v>
      </c>
      <c r="H48" s="504"/>
      <c r="I48" s="506">
        <v>3</v>
      </c>
      <c r="J48" s="507">
        <v>40</v>
      </c>
    </row>
    <row r="49" spans="1:10" ht="50.1" customHeight="1">
      <c r="A49" s="1545"/>
      <c r="B49" s="1545"/>
      <c r="C49" s="504"/>
      <c r="D49" s="508">
        <v>6346</v>
      </c>
      <c r="E49" s="509">
        <v>8681</v>
      </c>
      <c r="F49" s="510" t="s">
        <v>2353</v>
      </c>
      <c r="G49" s="504" t="s">
        <v>2040</v>
      </c>
      <c r="H49" s="504"/>
      <c r="I49" s="506">
        <v>1</v>
      </c>
      <c r="J49" s="507">
        <v>17</v>
      </c>
    </row>
    <row r="50" spans="1:10" ht="50.1" customHeight="1">
      <c r="A50" s="1545">
        <v>5</v>
      </c>
      <c r="B50" s="1545">
        <v>1</v>
      </c>
      <c r="C50" s="504"/>
      <c r="D50" s="505">
        <v>5357</v>
      </c>
      <c r="E50" s="509">
        <v>3184</v>
      </c>
      <c r="F50" s="510">
        <v>22627518</v>
      </c>
      <c r="G50" s="504" t="s">
        <v>2040</v>
      </c>
      <c r="H50" s="504"/>
      <c r="I50" s="506">
        <v>2</v>
      </c>
      <c r="J50" s="507">
        <v>30</v>
      </c>
    </row>
    <row r="51" spans="1:10" ht="50.1" customHeight="1">
      <c r="A51" s="1545"/>
      <c r="B51" s="1545"/>
      <c r="C51" s="504"/>
      <c r="D51" s="512" t="s">
        <v>2354</v>
      </c>
      <c r="E51" s="509" t="s">
        <v>2355</v>
      </c>
      <c r="F51" s="510" t="s">
        <v>2356</v>
      </c>
      <c r="G51" s="504" t="s">
        <v>2040</v>
      </c>
      <c r="H51" s="504"/>
      <c r="I51" s="506">
        <v>2</v>
      </c>
      <c r="J51" s="507">
        <v>40</v>
      </c>
    </row>
    <row r="52" spans="1:10" ht="50.1" customHeight="1">
      <c r="A52" s="1545"/>
      <c r="B52" s="1545"/>
      <c r="C52" s="504"/>
      <c r="D52" s="511">
        <v>5374</v>
      </c>
      <c r="E52" s="509">
        <v>3086</v>
      </c>
      <c r="F52" s="510">
        <v>25973870</v>
      </c>
      <c r="G52" s="504" t="s">
        <v>2040</v>
      </c>
      <c r="H52" s="504"/>
      <c r="I52" s="506">
        <v>2</v>
      </c>
      <c r="J52" s="507">
        <v>26</v>
      </c>
    </row>
    <row r="53" spans="1:10" ht="50.1" customHeight="1">
      <c r="A53" s="1545"/>
      <c r="B53" s="1545"/>
      <c r="C53" s="504"/>
      <c r="D53" s="508">
        <v>5358</v>
      </c>
      <c r="E53" s="509">
        <v>2927</v>
      </c>
      <c r="F53" s="510" t="s">
        <v>2357</v>
      </c>
      <c r="G53" s="504" t="s">
        <v>2040</v>
      </c>
      <c r="H53" s="504"/>
      <c r="I53" s="506">
        <v>3</v>
      </c>
      <c r="J53" s="507">
        <v>50</v>
      </c>
    </row>
    <row r="54" spans="1:10" ht="50.1" customHeight="1">
      <c r="A54" s="1545"/>
      <c r="B54" s="1545"/>
      <c r="C54" s="504"/>
      <c r="D54" s="508">
        <v>7341</v>
      </c>
      <c r="E54" s="509">
        <v>9209</v>
      </c>
      <c r="F54" s="510" t="s">
        <v>2358</v>
      </c>
      <c r="G54" s="504" t="s">
        <v>2040</v>
      </c>
      <c r="H54" s="504"/>
      <c r="I54" s="506">
        <v>6</v>
      </c>
      <c r="J54" s="507">
        <v>80</v>
      </c>
    </row>
    <row r="55" spans="1:10" ht="50.1" customHeight="1">
      <c r="A55" s="1545"/>
      <c r="B55" s="1545"/>
      <c r="C55" s="504"/>
      <c r="D55" s="512">
        <v>6657</v>
      </c>
      <c r="E55" s="509">
        <v>8670</v>
      </c>
      <c r="F55" s="510" t="s">
        <v>2359</v>
      </c>
      <c r="G55" s="504" t="s">
        <v>2040</v>
      </c>
      <c r="H55" s="504"/>
      <c r="I55" s="506">
        <v>2</v>
      </c>
      <c r="J55" s="507">
        <v>40</v>
      </c>
    </row>
    <row r="56" spans="1:10" ht="50.1" customHeight="1">
      <c r="A56" s="1545"/>
      <c r="B56" s="1545"/>
      <c r="C56" s="504"/>
      <c r="D56" s="508">
        <v>5385</v>
      </c>
      <c r="E56" s="509">
        <v>3109</v>
      </c>
      <c r="F56" s="510">
        <v>25974059</v>
      </c>
      <c r="G56" s="504" t="s">
        <v>2040</v>
      </c>
      <c r="H56" s="504"/>
      <c r="I56" s="506">
        <v>2</v>
      </c>
      <c r="J56" s="507">
        <v>20</v>
      </c>
    </row>
    <row r="57" spans="1:10" ht="50.1" customHeight="1">
      <c r="A57" s="1545"/>
      <c r="B57" s="1545"/>
      <c r="C57" s="504"/>
      <c r="D57" s="508">
        <v>5384</v>
      </c>
      <c r="E57" s="509">
        <v>3108</v>
      </c>
      <c r="F57" s="510" t="s">
        <v>2360</v>
      </c>
      <c r="G57" s="504" t="s">
        <v>2040</v>
      </c>
      <c r="H57" s="504"/>
      <c r="I57" s="506">
        <v>2</v>
      </c>
      <c r="J57" s="507">
        <v>20</v>
      </c>
    </row>
    <row r="58" spans="1:10" ht="50.1" customHeight="1">
      <c r="A58" s="1545"/>
      <c r="B58" s="1545"/>
      <c r="C58" s="504"/>
      <c r="D58" s="508">
        <v>5412</v>
      </c>
      <c r="E58" s="509">
        <v>3215</v>
      </c>
      <c r="F58" s="510" t="s">
        <v>2361</v>
      </c>
      <c r="G58" s="504" t="s">
        <v>2040</v>
      </c>
      <c r="H58" s="504"/>
      <c r="I58" s="506">
        <v>2</v>
      </c>
      <c r="J58" s="507">
        <v>30</v>
      </c>
    </row>
    <row r="59" spans="1:10" ht="50.1" customHeight="1">
      <c r="A59" s="1545"/>
      <c r="B59" s="1545"/>
      <c r="C59" s="504"/>
      <c r="D59" s="512">
        <v>5370</v>
      </c>
      <c r="E59" s="504">
        <v>3117</v>
      </c>
      <c r="F59" s="504"/>
      <c r="G59" s="504" t="s">
        <v>2040</v>
      </c>
      <c r="H59" s="504"/>
      <c r="I59" s="506">
        <v>2</v>
      </c>
      <c r="J59" s="507">
        <v>15</v>
      </c>
    </row>
    <row r="60" spans="1:10" ht="50.1" customHeight="1">
      <c r="A60" s="1545"/>
      <c r="B60" s="1545"/>
      <c r="C60" s="504"/>
      <c r="D60" s="512">
        <v>6455</v>
      </c>
      <c r="E60" s="509">
        <v>9243</v>
      </c>
      <c r="F60" s="510" t="s">
        <v>2362</v>
      </c>
      <c r="G60" s="504" t="s">
        <v>2040</v>
      </c>
      <c r="H60" s="504"/>
      <c r="I60" s="506">
        <v>2</v>
      </c>
      <c r="J60" s="507">
        <v>40</v>
      </c>
    </row>
    <row r="61" spans="1:10" ht="50.1" customHeight="1">
      <c r="A61" s="1545"/>
      <c r="B61" s="1545"/>
      <c r="C61" s="504"/>
      <c r="D61" s="511">
        <v>5338</v>
      </c>
      <c r="E61" s="509">
        <v>3173</v>
      </c>
      <c r="F61" s="510" t="s">
        <v>2363</v>
      </c>
      <c r="G61" s="504" t="s">
        <v>2040</v>
      </c>
      <c r="H61" s="504"/>
      <c r="I61" s="506">
        <v>1</v>
      </c>
      <c r="J61" s="507">
        <v>7</v>
      </c>
    </row>
    <row r="62" spans="1:10" ht="50.1" customHeight="1">
      <c r="A62" s="1545"/>
      <c r="B62" s="1545"/>
      <c r="C62" s="504"/>
      <c r="D62" s="514">
        <v>5408</v>
      </c>
      <c r="E62" s="509"/>
      <c r="F62" s="510">
        <v>22708204</v>
      </c>
      <c r="G62" s="504" t="s">
        <v>2040</v>
      </c>
      <c r="H62" s="504"/>
      <c r="I62" s="506">
        <v>5</v>
      </c>
      <c r="J62" s="507">
        <v>40</v>
      </c>
    </row>
    <row r="63" spans="1:10" ht="50.1" customHeight="1">
      <c r="A63" s="1545"/>
      <c r="B63" s="1545"/>
      <c r="C63" s="504"/>
      <c r="D63" s="512">
        <v>5481</v>
      </c>
      <c r="E63" s="509">
        <v>3222</v>
      </c>
      <c r="F63" s="504"/>
      <c r="G63" s="504" t="s">
        <v>2040</v>
      </c>
      <c r="H63" s="504"/>
      <c r="I63" s="506">
        <v>3</v>
      </c>
      <c r="J63" s="507">
        <v>30</v>
      </c>
    </row>
    <row r="64" spans="1:10" ht="50.1" customHeight="1">
      <c r="A64" s="1545"/>
      <c r="B64" s="1545"/>
      <c r="C64" s="504"/>
      <c r="D64" s="505">
        <v>6930</v>
      </c>
      <c r="E64" s="509">
        <v>9101</v>
      </c>
      <c r="F64" s="510" t="s">
        <v>2364</v>
      </c>
      <c r="G64" s="504" t="s">
        <v>2040</v>
      </c>
      <c r="H64" s="504"/>
      <c r="I64" s="506">
        <v>4</v>
      </c>
      <c r="J64" s="507">
        <v>35</v>
      </c>
    </row>
    <row r="65" spans="1:10" ht="50.1" customHeight="1">
      <c r="A65" s="1545">
        <v>6</v>
      </c>
      <c r="B65" s="1545">
        <v>1</v>
      </c>
      <c r="C65" s="504"/>
      <c r="D65" s="505">
        <v>4354</v>
      </c>
      <c r="E65" s="509">
        <v>9622</v>
      </c>
      <c r="F65" s="510" t="s">
        <v>2365</v>
      </c>
      <c r="G65" s="504" t="s">
        <v>2040</v>
      </c>
      <c r="H65" s="504"/>
      <c r="I65" s="506">
        <v>3</v>
      </c>
      <c r="J65" s="507">
        <v>30</v>
      </c>
    </row>
    <row r="66" spans="1:10" ht="50.1" customHeight="1">
      <c r="A66" s="1545"/>
      <c r="B66" s="1545"/>
      <c r="C66" s="504"/>
      <c r="D66" s="508">
        <v>5304</v>
      </c>
      <c r="E66" s="509">
        <v>3056</v>
      </c>
      <c r="F66" s="510" t="s">
        <v>2366</v>
      </c>
      <c r="G66" s="504" t="s">
        <v>2040</v>
      </c>
      <c r="H66" s="504"/>
      <c r="I66" s="506">
        <v>2</v>
      </c>
      <c r="J66" s="507">
        <v>20</v>
      </c>
    </row>
    <row r="67" spans="1:10" ht="50.1" customHeight="1">
      <c r="A67" s="1545"/>
      <c r="B67" s="1545"/>
      <c r="C67" s="504"/>
      <c r="D67" s="514">
        <v>3076</v>
      </c>
      <c r="E67" s="509"/>
      <c r="F67" s="510" t="s">
        <v>2367</v>
      </c>
      <c r="G67" s="504" t="s">
        <v>2040</v>
      </c>
      <c r="H67" s="504"/>
      <c r="I67" s="506">
        <v>3</v>
      </c>
      <c r="J67" s="507">
        <v>40</v>
      </c>
    </row>
    <row r="68" spans="1:10" ht="50.1" customHeight="1">
      <c r="A68" s="1545"/>
      <c r="B68" s="1545"/>
      <c r="C68" s="504"/>
      <c r="D68" s="514">
        <v>2959</v>
      </c>
      <c r="E68" s="504"/>
      <c r="F68" s="510" t="s">
        <v>2368</v>
      </c>
      <c r="G68" s="504" t="s">
        <v>2040</v>
      </c>
      <c r="H68" s="504"/>
      <c r="I68" s="506">
        <v>2</v>
      </c>
      <c r="J68" s="507">
        <v>20</v>
      </c>
    </row>
    <row r="69" spans="1:10" ht="50.1" customHeight="1">
      <c r="A69" s="1545"/>
      <c r="B69" s="1545"/>
      <c r="C69" s="504"/>
      <c r="D69" s="508">
        <v>3081</v>
      </c>
      <c r="E69" s="504"/>
      <c r="F69" s="510">
        <v>15926983</v>
      </c>
      <c r="G69" s="504" t="s">
        <v>2040</v>
      </c>
      <c r="H69" s="504"/>
      <c r="I69" s="506">
        <v>3</v>
      </c>
      <c r="J69" s="507">
        <v>40</v>
      </c>
    </row>
    <row r="70" spans="1:10" ht="50.1" customHeight="1">
      <c r="A70" s="1545"/>
      <c r="B70" s="1545"/>
      <c r="C70" s="504"/>
      <c r="D70" s="514">
        <v>2931</v>
      </c>
      <c r="E70" s="504"/>
      <c r="F70" s="510" t="s">
        <v>2369</v>
      </c>
      <c r="G70" s="504" t="s">
        <v>2040</v>
      </c>
      <c r="H70" s="504"/>
      <c r="I70" s="506">
        <v>4</v>
      </c>
      <c r="J70" s="507">
        <v>40</v>
      </c>
    </row>
    <row r="71" spans="1:10" ht="50.1" customHeight="1">
      <c r="A71" s="1545"/>
      <c r="B71" s="1545"/>
      <c r="C71" s="504"/>
      <c r="D71" s="513">
        <v>2841</v>
      </c>
      <c r="E71" s="504"/>
      <c r="F71" s="510" t="s">
        <v>2370</v>
      </c>
      <c r="G71" s="504" t="s">
        <v>2040</v>
      </c>
      <c r="H71" s="504"/>
      <c r="I71" s="506">
        <v>2</v>
      </c>
      <c r="J71" s="507">
        <v>30</v>
      </c>
    </row>
    <row r="72" spans="1:10" ht="50.1" customHeight="1">
      <c r="A72" s="1545"/>
      <c r="B72" s="1545"/>
      <c r="C72" s="504"/>
      <c r="D72" s="511">
        <v>5338</v>
      </c>
      <c r="E72" s="509">
        <v>3173</v>
      </c>
      <c r="F72" s="510" t="s">
        <v>2363</v>
      </c>
      <c r="G72" s="504" t="s">
        <v>2040</v>
      </c>
      <c r="H72" s="504"/>
      <c r="I72" s="506">
        <v>2</v>
      </c>
      <c r="J72" s="507">
        <v>13</v>
      </c>
    </row>
    <row r="73" spans="1:10" ht="50.1" customHeight="1">
      <c r="A73" s="1545"/>
      <c r="B73" s="1545"/>
      <c r="C73" s="504"/>
      <c r="D73" s="511">
        <v>7372</v>
      </c>
      <c r="E73" s="509">
        <v>9659</v>
      </c>
      <c r="F73" s="510" t="s">
        <v>2371</v>
      </c>
      <c r="G73" s="504" t="s">
        <v>2040</v>
      </c>
      <c r="H73" s="504"/>
      <c r="I73" s="506">
        <v>2</v>
      </c>
      <c r="J73" s="507">
        <v>30</v>
      </c>
    </row>
    <row r="74" spans="1:10" ht="50.1" customHeight="1">
      <c r="A74" s="1545"/>
      <c r="B74" s="1545"/>
      <c r="C74" s="504"/>
      <c r="D74" s="512">
        <v>8708</v>
      </c>
      <c r="E74" s="509">
        <v>2854</v>
      </c>
      <c r="F74" s="510" t="s">
        <v>2372</v>
      </c>
      <c r="G74" s="504" t="s">
        <v>2040</v>
      </c>
      <c r="H74" s="504"/>
      <c r="I74" s="506">
        <v>1</v>
      </c>
      <c r="J74" s="507">
        <v>10</v>
      </c>
    </row>
    <row r="75" spans="1:10" ht="50.1" customHeight="1">
      <c r="A75" s="1545"/>
      <c r="B75" s="1545"/>
      <c r="C75" s="504"/>
      <c r="D75" s="514">
        <v>2867</v>
      </c>
      <c r="E75" s="504"/>
      <c r="F75" s="504"/>
      <c r="G75" s="504" t="s">
        <v>2040</v>
      </c>
      <c r="H75" s="504"/>
      <c r="I75" s="506">
        <v>2</v>
      </c>
      <c r="J75" s="507">
        <v>20</v>
      </c>
    </row>
    <row r="76" spans="1:10" ht="50.1" customHeight="1">
      <c r="A76" s="1545"/>
      <c r="B76" s="1545"/>
      <c r="C76" s="504"/>
      <c r="D76" s="514">
        <v>3043</v>
      </c>
      <c r="E76" s="504"/>
      <c r="F76" s="510">
        <v>15940090</v>
      </c>
      <c r="G76" s="504" t="s">
        <v>2040</v>
      </c>
      <c r="H76" s="504"/>
      <c r="I76" s="506">
        <v>1</v>
      </c>
      <c r="J76" s="507">
        <v>20</v>
      </c>
    </row>
    <row r="77" spans="1:10" ht="50.1" customHeight="1">
      <c r="A77" s="1545"/>
      <c r="B77" s="1545"/>
      <c r="C77" s="504"/>
      <c r="D77" s="513">
        <v>2945</v>
      </c>
      <c r="E77" s="504"/>
      <c r="F77" s="504"/>
      <c r="G77" s="504" t="s">
        <v>2040</v>
      </c>
      <c r="H77" s="504"/>
      <c r="I77" s="506">
        <v>2</v>
      </c>
      <c r="J77" s="507">
        <v>20</v>
      </c>
    </row>
    <row r="78" spans="1:10" ht="50.1" customHeight="1">
      <c r="A78" s="1545"/>
      <c r="B78" s="1545"/>
      <c r="C78" s="504"/>
      <c r="D78" s="514">
        <v>2873</v>
      </c>
      <c r="E78" s="504"/>
      <c r="F78" s="510" t="s">
        <v>2373</v>
      </c>
      <c r="G78" s="504" t="s">
        <v>2040</v>
      </c>
      <c r="H78" s="504"/>
      <c r="I78" s="506">
        <v>2</v>
      </c>
      <c r="J78" s="507">
        <v>20</v>
      </c>
    </row>
    <row r="79" spans="1:10" ht="50.1" customHeight="1">
      <c r="A79" s="1545"/>
      <c r="B79" s="1545"/>
      <c r="C79" s="504"/>
      <c r="D79" s="513">
        <v>2825</v>
      </c>
      <c r="E79" s="504"/>
      <c r="F79" s="510">
        <v>21013105</v>
      </c>
      <c r="G79" s="504" t="s">
        <v>2040</v>
      </c>
      <c r="H79" s="504"/>
      <c r="I79" s="506">
        <v>1</v>
      </c>
      <c r="J79" s="507">
        <v>20</v>
      </c>
    </row>
    <row r="80" spans="1:10" ht="50.1" customHeight="1">
      <c r="A80" s="1545"/>
      <c r="B80" s="1545"/>
      <c r="C80" s="504"/>
      <c r="D80" s="513">
        <v>2958</v>
      </c>
      <c r="E80" s="504"/>
      <c r="F80" s="510" t="s">
        <v>2374</v>
      </c>
      <c r="G80" s="504" t="s">
        <v>2040</v>
      </c>
      <c r="H80" s="504"/>
      <c r="I80" s="506">
        <v>2</v>
      </c>
      <c r="J80" s="507">
        <v>20</v>
      </c>
    </row>
    <row r="81" spans="1:10" ht="50.1" customHeight="1">
      <c r="A81" s="1545"/>
      <c r="B81" s="1545"/>
      <c r="C81" s="504"/>
      <c r="D81" s="508">
        <v>4604</v>
      </c>
      <c r="E81" s="509">
        <v>9039</v>
      </c>
      <c r="F81" s="510" t="s">
        <v>2375</v>
      </c>
      <c r="G81" s="504" t="s">
        <v>2040</v>
      </c>
      <c r="H81" s="504"/>
      <c r="I81" s="506">
        <v>1</v>
      </c>
      <c r="J81" s="507">
        <v>20</v>
      </c>
    </row>
    <row r="82" spans="1:10" ht="50.1" customHeight="1">
      <c r="A82" s="1545"/>
      <c r="B82" s="1545"/>
      <c r="C82" s="504"/>
      <c r="D82" s="513">
        <v>2984</v>
      </c>
      <c r="E82" s="504"/>
      <c r="F82" s="510" t="s">
        <v>2376</v>
      </c>
      <c r="G82" s="504" t="s">
        <v>2040</v>
      </c>
      <c r="H82" s="504"/>
      <c r="I82" s="506">
        <v>1</v>
      </c>
      <c r="J82" s="507">
        <v>15</v>
      </c>
    </row>
    <row r="83" spans="1:10" ht="50.1" customHeight="1">
      <c r="A83" s="1545">
        <v>7</v>
      </c>
      <c r="B83" s="1545">
        <v>1</v>
      </c>
      <c r="C83" s="504"/>
      <c r="D83" s="511">
        <v>5356</v>
      </c>
      <c r="E83" s="509">
        <v>3096</v>
      </c>
      <c r="F83" s="510">
        <v>22713258</v>
      </c>
      <c r="G83" s="504" t="s">
        <v>2040</v>
      </c>
      <c r="H83" s="504"/>
      <c r="I83" s="506">
        <v>2</v>
      </c>
      <c r="J83" s="507">
        <v>25</v>
      </c>
    </row>
    <row r="84" spans="1:10" ht="50.1" customHeight="1">
      <c r="A84" s="1545"/>
      <c r="B84" s="1545"/>
      <c r="C84" s="504"/>
      <c r="D84" s="512">
        <v>8707</v>
      </c>
      <c r="E84" s="509">
        <v>2857</v>
      </c>
      <c r="F84" s="510" t="s">
        <v>2377</v>
      </c>
      <c r="G84" s="504" t="s">
        <v>2040</v>
      </c>
      <c r="H84" s="504"/>
      <c r="I84" s="506">
        <v>1</v>
      </c>
      <c r="J84" s="507">
        <v>10</v>
      </c>
    </row>
    <row r="85" spans="1:10" ht="50.1" customHeight="1">
      <c r="A85" s="1545"/>
      <c r="B85" s="1545"/>
      <c r="C85" s="504"/>
      <c r="D85" s="511">
        <v>5444</v>
      </c>
      <c r="E85" s="509">
        <v>3141</v>
      </c>
      <c r="F85" s="510" t="s">
        <v>2378</v>
      </c>
      <c r="G85" s="504" t="s">
        <v>2040</v>
      </c>
      <c r="H85" s="504"/>
      <c r="I85" s="506">
        <v>2</v>
      </c>
      <c r="J85" s="507">
        <v>30</v>
      </c>
    </row>
    <row r="86" spans="1:10" ht="50.1" customHeight="1">
      <c r="A86" s="1545"/>
      <c r="B86" s="1545"/>
      <c r="C86" s="504"/>
      <c r="D86" s="514">
        <v>2974</v>
      </c>
      <c r="E86" s="504"/>
      <c r="F86" s="510" t="s">
        <v>2379</v>
      </c>
      <c r="G86" s="504" t="s">
        <v>2040</v>
      </c>
      <c r="H86" s="504"/>
      <c r="I86" s="506">
        <v>2</v>
      </c>
      <c r="J86" s="507">
        <v>25</v>
      </c>
    </row>
    <row r="87" spans="1:10" ht="50.1" customHeight="1">
      <c r="A87" s="1545"/>
      <c r="B87" s="1545"/>
      <c r="C87" s="504"/>
      <c r="D87" s="511">
        <v>7361</v>
      </c>
      <c r="E87" s="509">
        <v>9460</v>
      </c>
      <c r="F87" s="504"/>
      <c r="G87" s="504" t="s">
        <v>2040</v>
      </c>
      <c r="H87" s="504"/>
      <c r="I87" s="506">
        <v>1</v>
      </c>
      <c r="J87" s="507">
        <v>20</v>
      </c>
    </row>
    <row r="88" spans="1:10" ht="50.1" customHeight="1">
      <c r="A88" s="1545"/>
      <c r="B88" s="1545"/>
      <c r="C88" s="504"/>
      <c r="D88" s="511">
        <v>4340</v>
      </c>
      <c r="E88" s="509">
        <v>9465</v>
      </c>
      <c r="F88" s="510" t="s">
        <v>2380</v>
      </c>
      <c r="G88" s="504" t="s">
        <v>2040</v>
      </c>
      <c r="H88" s="504"/>
      <c r="I88" s="506">
        <v>2</v>
      </c>
      <c r="J88" s="507">
        <v>40</v>
      </c>
    </row>
    <row r="89" spans="1:10" ht="50.1" customHeight="1">
      <c r="A89" s="1545"/>
      <c r="B89" s="1545"/>
      <c r="C89" s="504"/>
      <c r="D89" s="517">
        <v>4519</v>
      </c>
      <c r="E89" s="509">
        <v>9441</v>
      </c>
      <c r="F89" s="510" t="s">
        <v>2381</v>
      </c>
      <c r="G89" s="504" t="s">
        <v>2040</v>
      </c>
      <c r="H89" s="504"/>
      <c r="I89" s="506">
        <v>10</v>
      </c>
      <c r="J89" s="507">
        <v>80</v>
      </c>
    </row>
    <row r="90" spans="1:10" ht="50.1" customHeight="1">
      <c r="A90" s="1545"/>
      <c r="B90" s="1545"/>
      <c r="C90" s="504"/>
      <c r="D90" s="511">
        <v>5455</v>
      </c>
      <c r="E90" s="509">
        <v>3149</v>
      </c>
      <c r="F90" s="510" t="s">
        <v>2382</v>
      </c>
      <c r="G90" s="504" t="s">
        <v>2040</v>
      </c>
      <c r="H90" s="504"/>
      <c r="I90" s="506">
        <v>3</v>
      </c>
      <c r="J90" s="507">
        <v>45</v>
      </c>
    </row>
    <row r="91" spans="1:10" ht="50.1" customHeight="1">
      <c r="A91" s="1545"/>
      <c r="B91" s="1545"/>
      <c r="C91" s="504"/>
      <c r="D91" s="511">
        <v>5373</v>
      </c>
      <c r="E91" s="509">
        <v>3123</v>
      </c>
      <c r="F91" s="510">
        <v>25756630</v>
      </c>
      <c r="G91" s="504" t="s">
        <v>2040</v>
      </c>
      <c r="H91" s="504"/>
      <c r="I91" s="506">
        <v>2</v>
      </c>
      <c r="J91" s="507">
        <v>30</v>
      </c>
    </row>
    <row r="92" spans="1:10" ht="50.1" customHeight="1">
      <c r="A92" s="1545"/>
      <c r="B92" s="1545"/>
      <c r="C92" s="504"/>
      <c r="D92" s="511">
        <v>6257</v>
      </c>
      <c r="E92" s="509">
        <v>8644</v>
      </c>
      <c r="F92" s="510" t="s">
        <v>2383</v>
      </c>
      <c r="G92" s="504" t="s">
        <v>2040</v>
      </c>
      <c r="H92" s="504"/>
      <c r="I92" s="506">
        <v>2</v>
      </c>
      <c r="J92" s="507">
        <v>40</v>
      </c>
    </row>
    <row r="93" spans="1:10" ht="50.1" customHeight="1">
      <c r="A93" s="1545"/>
      <c r="B93" s="1545"/>
      <c r="C93" s="504"/>
      <c r="D93" s="511">
        <v>6463</v>
      </c>
      <c r="E93" s="509">
        <v>8691</v>
      </c>
      <c r="F93" s="510" t="s">
        <v>2384</v>
      </c>
      <c r="G93" s="504" t="s">
        <v>2040</v>
      </c>
      <c r="H93" s="504"/>
      <c r="I93" s="506">
        <v>4</v>
      </c>
      <c r="J93" s="507">
        <v>40</v>
      </c>
    </row>
    <row r="94" spans="1:10" ht="50.1" customHeight="1">
      <c r="A94" s="1545"/>
      <c r="B94" s="1545"/>
      <c r="C94" s="504"/>
      <c r="D94" s="512">
        <v>6260</v>
      </c>
      <c r="E94" s="509">
        <v>8178</v>
      </c>
      <c r="F94" s="510" t="s">
        <v>2385</v>
      </c>
      <c r="G94" s="504" t="s">
        <v>2040</v>
      </c>
      <c r="H94" s="504"/>
      <c r="I94" s="506">
        <v>1</v>
      </c>
      <c r="J94" s="507">
        <v>15</v>
      </c>
    </row>
    <row r="95" spans="1:10" ht="50.1" customHeight="1">
      <c r="A95" s="1545"/>
      <c r="B95" s="1545"/>
      <c r="C95" s="504"/>
      <c r="D95" s="512">
        <v>7239</v>
      </c>
      <c r="E95" s="509">
        <v>8697</v>
      </c>
      <c r="F95" s="510" t="s">
        <v>2386</v>
      </c>
      <c r="G95" s="504" t="s">
        <v>2040</v>
      </c>
      <c r="H95" s="504"/>
      <c r="I95" s="506">
        <v>3</v>
      </c>
      <c r="J95" s="507">
        <v>50</v>
      </c>
    </row>
    <row r="96" spans="1:10" ht="50.1" customHeight="1">
      <c r="A96" s="1545">
        <v>8</v>
      </c>
      <c r="B96" s="1545">
        <v>1</v>
      </c>
      <c r="C96" s="504"/>
      <c r="D96" s="512">
        <v>6342</v>
      </c>
      <c r="E96" s="509">
        <v>8704</v>
      </c>
      <c r="F96" s="510" t="s">
        <v>2387</v>
      </c>
      <c r="G96" s="504" t="s">
        <v>2040</v>
      </c>
      <c r="H96" s="504"/>
      <c r="I96" s="506">
        <v>3</v>
      </c>
      <c r="J96" s="507">
        <v>50</v>
      </c>
    </row>
    <row r="97" spans="1:10" ht="50.1" customHeight="1">
      <c r="A97" s="1545"/>
      <c r="B97" s="1545"/>
      <c r="C97" s="504"/>
      <c r="D97" s="512">
        <v>6260</v>
      </c>
      <c r="E97" s="509">
        <v>8178</v>
      </c>
      <c r="F97" s="510" t="s">
        <v>2385</v>
      </c>
      <c r="G97" s="504" t="s">
        <v>2040</v>
      </c>
      <c r="H97" s="504"/>
      <c r="I97" s="506">
        <v>2</v>
      </c>
      <c r="J97" s="507">
        <v>25</v>
      </c>
    </row>
    <row r="98" spans="1:10" ht="50.1" customHeight="1">
      <c r="A98" s="1545"/>
      <c r="B98" s="1545"/>
      <c r="C98" s="504"/>
      <c r="D98" s="512">
        <v>7324</v>
      </c>
      <c r="E98" s="509">
        <v>9044</v>
      </c>
      <c r="F98" s="510" t="s">
        <v>2388</v>
      </c>
      <c r="G98" s="504" t="s">
        <v>2040</v>
      </c>
      <c r="H98" s="504"/>
      <c r="I98" s="506">
        <v>1</v>
      </c>
      <c r="J98" s="507">
        <v>20</v>
      </c>
    </row>
    <row r="99" spans="1:10" ht="50.1" customHeight="1">
      <c r="A99" s="1545"/>
      <c r="B99" s="1545"/>
      <c r="C99" s="504"/>
      <c r="D99" s="512">
        <v>6398</v>
      </c>
      <c r="E99" s="509">
        <v>8122</v>
      </c>
      <c r="F99" s="510" t="s">
        <v>2389</v>
      </c>
      <c r="G99" s="504" t="s">
        <v>2040</v>
      </c>
      <c r="H99" s="504"/>
      <c r="I99" s="506">
        <v>1</v>
      </c>
      <c r="J99" s="507">
        <v>30</v>
      </c>
    </row>
    <row r="100" spans="1:10" ht="50.1" customHeight="1">
      <c r="A100" s="1545"/>
      <c r="B100" s="1545"/>
      <c r="C100" s="504"/>
      <c r="D100" s="511">
        <v>5546</v>
      </c>
      <c r="E100" s="509" t="s">
        <v>73</v>
      </c>
      <c r="F100" s="510" t="s">
        <v>2390</v>
      </c>
      <c r="G100" s="504" t="s">
        <v>2040</v>
      </c>
      <c r="H100" s="504"/>
      <c r="I100" s="506">
        <v>2</v>
      </c>
      <c r="J100" s="507">
        <v>60</v>
      </c>
    </row>
    <row r="101" spans="1:10" ht="50.1" customHeight="1">
      <c r="A101" s="1545"/>
      <c r="B101" s="1545"/>
      <c r="C101" s="504"/>
      <c r="D101" s="511">
        <v>7359</v>
      </c>
      <c r="E101" s="509">
        <v>9464</v>
      </c>
      <c r="F101" s="510" t="s">
        <v>2391</v>
      </c>
      <c r="G101" s="504" t="s">
        <v>2040</v>
      </c>
      <c r="H101" s="504"/>
      <c r="I101" s="506">
        <v>1</v>
      </c>
      <c r="J101" s="507">
        <v>20</v>
      </c>
    </row>
    <row r="102" spans="1:10" ht="50.1" customHeight="1">
      <c r="A102" s="1545"/>
      <c r="B102" s="1545"/>
      <c r="C102" s="504"/>
      <c r="D102" s="511" t="s">
        <v>2392</v>
      </c>
      <c r="E102" s="509" t="s">
        <v>2393</v>
      </c>
      <c r="F102" s="510">
        <v>26121225152</v>
      </c>
      <c r="G102" s="504" t="s">
        <v>2040</v>
      </c>
      <c r="H102" s="504"/>
      <c r="I102" s="506">
        <v>2</v>
      </c>
      <c r="J102" s="507">
        <v>40</v>
      </c>
    </row>
    <row r="103" spans="1:10" ht="50.1" customHeight="1">
      <c r="A103" s="1545"/>
      <c r="B103" s="1545"/>
      <c r="C103" s="504"/>
      <c r="D103" s="512" t="s">
        <v>2394</v>
      </c>
      <c r="E103" s="509">
        <v>6843</v>
      </c>
      <c r="F103" s="504"/>
      <c r="G103" s="504" t="s">
        <v>2040</v>
      </c>
      <c r="H103" s="504"/>
      <c r="I103" s="506">
        <v>4</v>
      </c>
      <c r="J103" s="507">
        <v>40</v>
      </c>
    </row>
    <row r="104" spans="1:10" ht="50.1" customHeight="1">
      <c r="A104" s="1545"/>
      <c r="B104" s="1545"/>
      <c r="C104" s="504"/>
      <c r="D104" s="512">
        <v>6261</v>
      </c>
      <c r="E104" s="509">
        <v>8177</v>
      </c>
      <c r="F104" s="504" t="s">
        <v>2395</v>
      </c>
      <c r="G104" s="504" t="s">
        <v>2040</v>
      </c>
      <c r="H104" s="504"/>
      <c r="I104" s="506">
        <v>1</v>
      </c>
      <c r="J104" s="507">
        <v>31</v>
      </c>
    </row>
    <row r="105" spans="1:10" ht="50.1" customHeight="1">
      <c r="A105" s="1545"/>
      <c r="B105" s="1545"/>
      <c r="C105" s="504"/>
      <c r="D105" s="512">
        <v>5235</v>
      </c>
      <c r="E105" s="509">
        <v>3083</v>
      </c>
      <c r="F105" s="510">
        <v>25696073</v>
      </c>
      <c r="G105" s="504" t="s">
        <v>2040</v>
      </c>
      <c r="H105" s="504"/>
      <c r="I105" s="506">
        <v>4</v>
      </c>
      <c r="J105" s="507">
        <v>57</v>
      </c>
    </row>
    <row r="106" spans="1:10" ht="50.1" customHeight="1">
      <c r="A106" s="1545"/>
      <c r="B106" s="1545"/>
      <c r="C106" s="504"/>
      <c r="D106" s="518">
        <v>2926</v>
      </c>
      <c r="E106" s="504"/>
      <c r="F106" s="510" t="s">
        <v>2396</v>
      </c>
      <c r="G106" s="504" t="s">
        <v>2040</v>
      </c>
      <c r="H106" s="504"/>
      <c r="I106" s="519">
        <v>5</v>
      </c>
      <c r="J106" s="520">
        <v>50</v>
      </c>
    </row>
    <row r="107" spans="1:10" ht="50.1" customHeight="1">
      <c r="A107" s="1545"/>
      <c r="B107" s="1545"/>
      <c r="C107" s="504"/>
      <c r="D107" s="512">
        <v>4339</v>
      </c>
      <c r="E107" s="521">
        <v>9446</v>
      </c>
      <c r="F107" s="510" t="s">
        <v>2397</v>
      </c>
      <c r="G107" s="504" t="s">
        <v>2040</v>
      </c>
      <c r="H107" s="504"/>
      <c r="I107" s="519">
        <v>2</v>
      </c>
      <c r="J107" s="520">
        <v>40</v>
      </c>
    </row>
    <row r="108" spans="1:10" ht="50.1" customHeight="1">
      <c r="A108" s="1545"/>
      <c r="B108" s="1545"/>
      <c r="C108" s="504"/>
      <c r="D108" s="511" t="s">
        <v>2398</v>
      </c>
      <c r="E108" s="521">
        <v>3203</v>
      </c>
      <c r="F108" s="510" t="s">
        <v>2399</v>
      </c>
      <c r="G108" s="504" t="s">
        <v>2040</v>
      </c>
      <c r="H108" s="504"/>
      <c r="I108" s="519">
        <v>4</v>
      </c>
      <c r="J108" s="520">
        <v>30</v>
      </c>
    </row>
    <row r="109" spans="1:10" ht="50.1" customHeight="1">
      <c r="A109" s="1545"/>
      <c r="B109" s="1545"/>
      <c r="C109" s="504"/>
      <c r="D109" s="522">
        <v>5486</v>
      </c>
      <c r="E109" s="521">
        <v>3183</v>
      </c>
      <c r="F109" s="504"/>
      <c r="G109" s="504" t="s">
        <v>2040</v>
      </c>
      <c r="H109" s="504"/>
      <c r="I109" s="519">
        <v>2</v>
      </c>
      <c r="J109" s="520">
        <v>30</v>
      </c>
    </row>
    <row r="110" spans="1:10" ht="50.1" customHeight="1">
      <c r="A110" s="1545">
        <v>9</v>
      </c>
      <c r="B110" s="1545">
        <v>1</v>
      </c>
      <c r="C110" s="504"/>
      <c r="D110" s="518">
        <v>2925</v>
      </c>
      <c r="E110" s="504"/>
      <c r="F110" s="510" t="s">
        <v>2400</v>
      </c>
      <c r="G110" s="504" t="s">
        <v>2040</v>
      </c>
      <c r="H110" s="504"/>
      <c r="I110" s="519">
        <v>2</v>
      </c>
      <c r="J110" s="520">
        <v>26</v>
      </c>
    </row>
    <row r="111" spans="1:10" ht="50.1" customHeight="1">
      <c r="A111" s="1545"/>
      <c r="B111" s="1545"/>
      <c r="C111" s="504"/>
      <c r="D111" s="511">
        <v>4312</v>
      </c>
      <c r="E111" s="521">
        <v>9230</v>
      </c>
      <c r="F111" s="510" t="s">
        <v>2401</v>
      </c>
      <c r="G111" s="504" t="s">
        <v>2040</v>
      </c>
      <c r="H111" s="504"/>
      <c r="I111" s="519">
        <v>1</v>
      </c>
      <c r="J111" s="520">
        <v>30</v>
      </c>
    </row>
    <row r="112" spans="1:10" ht="50.1" customHeight="1">
      <c r="A112" s="1545"/>
      <c r="B112" s="1545"/>
      <c r="C112" s="504"/>
      <c r="D112" s="511">
        <v>5446</v>
      </c>
      <c r="E112" s="521">
        <v>3210</v>
      </c>
      <c r="F112" s="510" t="s">
        <v>2402</v>
      </c>
      <c r="G112" s="504" t="s">
        <v>2040</v>
      </c>
      <c r="H112" s="504"/>
      <c r="I112" s="519">
        <v>3</v>
      </c>
      <c r="J112" s="520">
        <v>40</v>
      </c>
    </row>
    <row r="113" spans="1:10" ht="50.1" customHeight="1">
      <c r="A113" s="1545"/>
      <c r="B113" s="1545"/>
      <c r="C113" s="504"/>
      <c r="D113" s="512" t="s">
        <v>2403</v>
      </c>
      <c r="E113" s="521">
        <v>7370</v>
      </c>
      <c r="F113" s="510" t="s">
        <v>2404</v>
      </c>
      <c r="G113" s="504" t="s">
        <v>2040</v>
      </c>
      <c r="H113" s="504"/>
      <c r="I113" s="519">
        <v>2</v>
      </c>
      <c r="J113" s="520">
        <v>7</v>
      </c>
    </row>
    <row r="114" spans="1:10" ht="50.1" customHeight="1">
      <c r="A114" s="1545"/>
      <c r="B114" s="1545"/>
      <c r="C114" s="504"/>
      <c r="D114" s="512">
        <v>4345</v>
      </c>
      <c r="E114" s="521">
        <v>9456</v>
      </c>
      <c r="F114" s="510" t="s">
        <v>2405</v>
      </c>
      <c r="G114" s="504" t="s">
        <v>2040</v>
      </c>
      <c r="H114" s="504"/>
      <c r="I114" s="519">
        <v>2</v>
      </c>
      <c r="J114" s="520">
        <v>40</v>
      </c>
    </row>
    <row r="115" spans="1:10" ht="50.1" customHeight="1">
      <c r="A115" s="1545"/>
      <c r="B115" s="1545"/>
      <c r="C115" s="504"/>
      <c r="D115" s="512">
        <v>8707</v>
      </c>
      <c r="E115" s="509">
        <v>2857</v>
      </c>
      <c r="F115" s="510" t="s">
        <v>2377</v>
      </c>
      <c r="G115" s="504" t="s">
        <v>2040</v>
      </c>
      <c r="H115" s="504"/>
      <c r="I115" s="519">
        <v>1</v>
      </c>
      <c r="J115" s="520">
        <v>10</v>
      </c>
    </row>
    <row r="116" spans="1:10" ht="50.1" customHeight="1">
      <c r="A116" s="1545"/>
      <c r="B116" s="1545"/>
      <c r="C116" s="504"/>
      <c r="D116" s="523">
        <v>4287</v>
      </c>
      <c r="E116" s="521">
        <v>9239</v>
      </c>
      <c r="F116" s="504"/>
      <c r="G116" s="504" t="s">
        <v>2040</v>
      </c>
      <c r="H116" s="504"/>
      <c r="I116" s="519">
        <v>2</v>
      </c>
      <c r="J116" s="520">
        <v>20</v>
      </c>
    </row>
    <row r="117" spans="1:10" ht="50.1" customHeight="1">
      <c r="A117" s="1545"/>
      <c r="B117" s="1545"/>
      <c r="C117" s="504"/>
      <c r="D117" s="511">
        <v>62036</v>
      </c>
      <c r="E117" s="521">
        <v>9238</v>
      </c>
      <c r="F117" s="510" t="s">
        <v>2406</v>
      </c>
      <c r="G117" s="504" t="s">
        <v>2040</v>
      </c>
      <c r="H117" s="504"/>
      <c r="I117" s="519">
        <v>4</v>
      </c>
      <c r="J117" s="520">
        <v>35</v>
      </c>
    </row>
    <row r="118" spans="1:10" ht="50.1" customHeight="1">
      <c r="A118" s="1545"/>
      <c r="B118" s="1545"/>
      <c r="C118" s="504"/>
      <c r="D118" s="518">
        <v>2638</v>
      </c>
      <c r="E118" s="504"/>
      <c r="F118" s="510">
        <v>15113134</v>
      </c>
      <c r="G118" s="504" t="s">
        <v>2040</v>
      </c>
      <c r="H118" s="504"/>
      <c r="I118" s="519">
        <v>4</v>
      </c>
      <c r="J118" s="520">
        <v>40</v>
      </c>
    </row>
    <row r="119" spans="1:10" ht="50.1" customHeight="1">
      <c r="A119" s="1545"/>
      <c r="B119" s="1545"/>
      <c r="C119" s="504"/>
      <c r="D119" s="511">
        <v>9442</v>
      </c>
      <c r="E119" s="521">
        <v>7333</v>
      </c>
      <c r="F119" s="510" t="s">
        <v>2407</v>
      </c>
      <c r="G119" s="504" t="s">
        <v>2040</v>
      </c>
      <c r="H119" s="504"/>
      <c r="I119" s="519">
        <v>2</v>
      </c>
      <c r="J119" s="520">
        <v>25</v>
      </c>
    </row>
    <row r="120" spans="1:10" ht="50.1" customHeight="1">
      <c r="A120" s="1545"/>
      <c r="B120" s="1545"/>
      <c r="C120" s="504"/>
      <c r="D120" s="508">
        <v>5383</v>
      </c>
      <c r="E120" s="521">
        <v>3101</v>
      </c>
      <c r="F120" s="510" t="s">
        <v>2408</v>
      </c>
      <c r="G120" s="504" t="s">
        <v>2040</v>
      </c>
      <c r="H120" s="504"/>
      <c r="I120" s="519">
        <v>2</v>
      </c>
      <c r="J120" s="520">
        <v>40</v>
      </c>
    </row>
    <row r="121" spans="1:10" ht="50.1" customHeight="1">
      <c r="A121" s="1545"/>
      <c r="B121" s="1545"/>
      <c r="C121" s="504"/>
      <c r="D121" s="511">
        <v>5549</v>
      </c>
      <c r="E121" s="521">
        <v>3209</v>
      </c>
      <c r="F121" s="504"/>
      <c r="G121" s="504" t="s">
        <v>2040</v>
      </c>
      <c r="H121" s="504"/>
      <c r="I121" s="519">
        <v>3</v>
      </c>
      <c r="J121" s="520">
        <v>30</v>
      </c>
    </row>
    <row r="122" spans="1:10" ht="50.1" customHeight="1">
      <c r="A122" s="1545"/>
      <c r="B122" s="1545"/>
      <c r="C122" s="504"/>
      <c r="D122" s="518">
        <v>2717</v>
      </c>
      <c r="E122" s="504"/>
      <c r="F122" s="510" t="s">
        <v>2409</v>
      </c>
      <c r="G122" s="504" t="s">
        <v>2040</v>
      </c>
      <c r="H122" s="504"/>
      <c r="I122" s="519">
        <v>2</v>
      </c>
      <c r="J122" s="520">
        <v>30</v>
      </c>
    </row>
    <row r="123" spans="1:10" ht="50.1" customHeight="1">
      <c r="A123" s="1545"/>
      <c r="B123" s="1545"/>
      <c r="C123" s="504"/>
      <c r="D123" s="511">
        <v>4001</v>
      </c>
      <c r="E123" s="521">
        <v>9727</v>
      </c>
      <c r="F123" s="510">
        <v>30680770</v>
      </c>
      <c r="G123" s="504" t="s">
        <v>2040</v>
      </c>
      <c r="H123" s="504"/>
      <c r="I123" s="519">
        <v>1</v>
      </c>
      <c r="J123" s="520">
        <v>20</v>
      </c>
    </row>
    <row r="124" spans="1:10" ht="50.1" customHeight="1">
      <c r="A124" s="1545"/>
      <c r="B124" s="1545"/>
      <c r="C124" s="504"/>
      <c r="D124" s="511" t="s">
        <v>2410</v>
      </c>
      <c r="E124" s="521" t="s">
        <v>2411</v>
      </c>
      <c r="F124" s="510">
        <v>26117511454</v>
      </c>
      <c r="G124" s="504" t="s">
        <v>2040</v>
      </c>
      <c r="H124" s="504"/>
      <c r="I124" s="519">
        <v>2</v>
      </c>
      <c r="J124" s="520">
        <v>30</v>
      </c>
    </row>
    <row r="125" spans="1:10" ht="50.1" customHeight="1">
      <c r="A125" s="1545"/>
      <c r="B125" s="1545"/>
      <c r="C125" s="504"/>
      <c r="D125" s="508">
        <v>7343</v>
      </c>
      <c r="E125" s="521">
        <v>9219</v>
      </c>
      <c r="F125" s="510" t="s">
        <v>2412</v>
      </c>
      <c r="G125" s="504" t="s">
        <v>2040</v>
      </c>
      <c r="H125" s="504"/>
      <c r="I125" s="519">
        <v>2</v>
      </c>
      <c r="J125" s="520">
        <v>34</v>
      </c>
    </row>
    <row r="126" spans="1:10" ht="50.1" customHeight="1">
      <c r="A126" s="1545"/>
      <c r="B126" s="1545"/>
      <c r="C126" s="504"/>
      <c r="D126" s="511">
        <v>4350</v>
      </c>
      <c r="E126" s="521">
        <v>9444</v>
      </c>
      <c r="F126" s="510" t="s">
        <v>2413</v>
      </c>
      <c r="G126" s="504" t="s">
        <v>2040</v>
      </c>
      <c r="H126" s="504"/>
      <c r="I126" s="519">
        <v>3</v>
      </c>
      <c r="J126" s="520">
        <v>70</v>
      </c>
    </row>
    <row r="127" spans="1:10" ht="50.1" customHeight="1">
      <c r="A127" s="1545"/>
      <c r="B127" s="1545"/>
      <c r="C127" s="504"/>
      <c r="D127" s="511" t="s">
        <v>2414</v>
      </c>
      <c r="E127" s="521" t="s">
        <v>2415</v>
      </c>
      <c r="F127" s="510">
        <v>26111227410</v>
      </c>
      <c r="G127" s="504" t="s">
        <v>2040</v>
      </c>
      <c r="H127" s="504"/>
      <c r="I127" s="519">
        <v>2</v>
      </c>
      <c r="J127" s="520">
        <v>40</v>
      </c>
    </row>
    <row r="128" spans="1:10" ht="50.1" customHeight="1">
      <c r="A128" s="1545">
        <v>10</v>
      </c>
      <c r="B128" s="1545">
        <v>1</v>
      </c>
      <c r="C128" s="504"/>
      <c r="D128" s="508">
        <v>7343</v>
      </c>
      <c r="E128" s="521">
        <v>9219</v>
      </c>
      <c r="F128" s="510" t="s">
        <v>2412</v>
      </c>
      <c r="G128" s="504" t="s">
        <v>2040</v>
      </c>
      <c r="H128" s="504"/>
      <c r="I128" s="519">
        <v>5</v>
      </c>
      <c r="J128" s="520">
        <v>86</v>
      </c>
    </row>
    <row r="129" spans="1:10" ht="50.1" customHeight="1">
      <c r="A129" s="1545"/>
      <c r="B129" s="1545"/>
      <c r="C129" s="504"/>
      <c r="D129" s="508">
        <v>4583</v>
      </c>
      <c r="E129" s="521">
        <v>9657</v>
      </c>
      <c r="F129" s="510" t="s">
        <v>766</v>
      </c>
      <c r="G129" s="504" t="s">
        <v>2040</v>
      </c>
      <c r="H129" s="504"/>
      <c r="I129" s="519">
        <v>7</v>
      </c>
      <c r="J129" s="520">
        <v>41</v>
      </c>
    </row>
    <row r="130" spans="1:10" ht="50.1" customHeight="1">
      <c r="A130" s="1545"/>
      <c r="B130" s="1545"/>
      <c r="C130" s="504"/>
      <c r="D130" s="518">
        <v>2901</v>
      </c>
      <c r="E130" s="504"/>
      <c r="F130" s="510">
        <v>10232891</v>
      </c>
      <c r="G130" s="504" t="s">
        <v>2040</v>
      </c>
      <c r="H130" s="504"/>
      <c r="I130" s="519">
        <v>1</v>
      </c>
      <c r="J130" s="520">
        <v>30</v>
      </c>
    </row>
    <row r="131" spans="1:10" ht="50.1" customHeight="1">
      <c r="A131" s="1545"/>
      <c r="B131" s="1545"/>
      <c r="C131" s="504"/>
      <c r="D131" s="508">
        <v>6345</v>
      </c>
      <c r="E131" s="521">
        <v>8682</v>
      </c>
      <c r="F131" s="510" t="s">
        <v>2416</v>
      </c>
      <c r="G131" s="504" t="s">
        <v>2040</v>
      </c>
      <c r="H131" s="504"/>
      <c r="I131" s="519">
        <v>3</v>
      </c>
      <c r="J131" s="520">
        <v>40</v>
      </c>
    </row>
    <row r="132" spans="1:10" ht="50.1" customHeight="1">
      <c r="A132" s="1545"/>
      <c r="B132" s="1545"/>
      <c r="C132" s="504"/>
      <c r="D132" s="508">
        <v>5415</v>
      </c>
      <c r="E132" s="521">
        <v>3130</v>
      </c>
      <c r="F132" s="510" t="s">
        <v>2417</v>
      </c>
      <c r="G132" s="504" t="s">
        <v>2040</v>
      </c>
      <c r="H132" s="504"/>
      <c r="I132" s="519">
        <v>2</v>
      </c>
      <c r="J132" s="520">
        <v>29</v>
      </c>
    </row>
    <row r="133" spans="1:10" ht="50.1" customHeight="1">
      <c r="A133" s="1545"/>
      <c r="B133" s="1545"/>
      <c r="C133" s="504"/>
      <c r="D133" s="511">
        <v>5465</v>
      </c>
      <c r="E133" s="521">
        <v>3155</v>
      </c>
      <c r="F133" s="510" t="s">
        <v>2418</v>
      </c>
      <c r="G133" s="504" t="s">
        <v>2040</v>
      </c>
      <c r="H133" s="504"/>
      <c r="I133" s="519">
        <v>5</v>
      </c>
      <c r="J133" s="520">
        <v>50</v>
      </c>
    </row>
    <row r="134" spans="1:10" ht="50.1" customHeight="1">
      <c r="A134" s="1545"/>
      <c r="B134" s="1545"/>
      <c r="C134" s="504"/>
      <c r="D134" s="505">
        <v>3034</v>
      </c>
      <c r="E134" s="504"/>
      <c r="F134" s="510" t="s">
        <v>2419</v>
      </c>
      <c r="G134" s="504" t="s">
        <v>2040</v>
      </c>
      <c r="H134" s="504"/>
      <c r="I134" s="519">
        <v>4</v>
      </c>
      <c r="J134" s="520">
        <v>40</v>
      </c>
    </row>
    <row r="135" spans="1:10" ht="50.1" customHeight="1">
      <c r="A135" s="1545">
        <v>11</v>
      </c>
      <c r="B135" s="1545">
        <v>1</v>
      </c>
      <c r="C135" s="504"/>
      <c r="D135" s="508">
        <v>7340</v>
      </c>
      <c r="E135" s="521">
        <v>9167</v>
      </c>
      <c r="F135" s="510" t="s">
        <v>2420</v>
      </c>
      <c r="G135" s="504" t="s">
        <v>2040</v>
      </c>
      <c r="H135" s="504"/>
      <c r="I135" s="519">
        <v>6</v>
      </c>
      <c r="J135" s="520">
        <v>80</v>
      </c>
    </row>
    <row r="136" spans="1:10" ht="50.1" customHeight="1">
      <c r="A136" s="1545"/>
      <c r="B136" s="1545"/>
      <c r="C136" s="504"/>
      <c r="D136" s="508">
        <v>7358</v>
      </c>
      <c r="E136" s="521">
        <v>9248</v>
      </c>
      <c r="F136" s="510" t="s">
        <v>2421</v>
      </c>
      <c r="G136" s="504" t="s">
        <v>2040</v>
      </c>
      <c r="H136" s="504"/>
      <c r="I136" s="519">
        <v>10</v>
      </c>
      <c r="J136" s="520">
        <v>100</v>
      </c>
    </row>
    <row r="137" spans="1:10" ht="50.1" customHeight="1">
      <c r="A137" s="1545"/>
      <c r="B137" s="1545"/>
      <c r="C137" s="504"/>
      <c r="D137" s="513">
        <v>2948</v>
      </c>
      <c r="E137" s="504"/>
      <c r="F137" s="510" t="s">
        <v>2348</v>
      </c>
      <c r="G137" s="504" t="s">
        <v>2040</v>
      </c>
      <c r="H137" s="504"/>
      <c r="I137" s="519">
        <v>2</v>
      </c>
      <c r="J137" s="520">
        <v>30</v>
      </c>
    </row>
    <row r="138" spans="1:10" ht="50.1" customHeight="1">
      <c r="A138" s="1545"/>
      <c r="B138" s="1545"/>
      <c r="C138" s="504"/>
      <c r="D138" s="512">
        <v>4518</v>
      </c>
      <c r="E138" s="521">
        <v>9202</v>
      </c>
      <c r="F138" s="510" t="s">
        <v>2422</v>
      </c>
      <c r="G138" s="504" t="s">
        <v>2040</v>
      </c>
      <c r="H138" s="504"/>
      <c r="I138" s="519">
        <v>4</v>
      </c>
      <c r="J138" s="520">
        <v>40</v>
      </c>
    </row>
    <row r="139" spans="1:10" ht="50.1" customHeight="1">
      <c r="A139" s="1545"/>
      <c r="B139" s="1545"/>
      <c r="C139" s="504"/>
      <c r="D139" s="511">
        <v>4323</v>
      </c>
      <c r="E139" s="521">
        <v>9524</v>
      </c>
      <c r="F139" s="510" t="s">
        <v>2423</v>
      </c>
      <c r="G139" s="504" t="s">
        <v>2040</v>
      </c>
      <c r="H139" s="504"/>
      <c r="I139" s="519">
        <v>3</v>
      </c>
      <c r="J139" s="520">
        <v>25</v>
      </c>
    </row>
    <row r="140" spans="1:10" ht="50.1" customHeight="1">
      <c r="A140" s="1545"/>
      <c r="B140" s="1545"/>
      <c r="C140" s="504"/>
      <c r="D140" s="512">
        <v>5293</v>
      </c>
      <c r="E140" s="521">
        <v>3037</v>
      </c>
      <c r="F140" s="510" t="s">
        <v>2424</v>
      </c>
      <c r="G140" s="504" t="s">
        <v>2040</v>
      </c>
      <c r="H140" s="504"/>
      <c r="I140" s="519">
        <v>2</v>
      </c>
      <c r="J140" s="520">
        <v>20</v>
      </c>
    </row>
    <row r="141" spans="1:10" ht="50.1" customHeight="1">
      <c r="A141" s="1545"/>
      <c r="B141" s="1545"/>
      <c r="C141" s="504"/>
      <c r="D141" s="505">
        <v>7363</v>
      </c>
      <c r="E141" s="521">
        <v>9545</v>
      </c>
      <c r="F141" s="510" t="s">
        <v>2425</v>
      </c>
      <c r="G141" s="504" t="s">
        <v>2040</v>
      </c>
      <c r="H141" s="504"/>
      <c r="I141" s="519">
        <v>2</v>
      </c>
      <c r="J141" s="520">
        <v>30</v>
      </c>
    </row>
    <row r="142" spans="1:10" ht="50.1" customHeight="1">
      <c r="A142" s="1545"/>
      <c r="B142" s="1545"/>
      <c r="C142" s="504"/>
      <c r="D142" s="518">
        <v>2906</v>
      </c>
      <c r="E142" s="521"/>
      <c r="F142" s="510" t="s">
        <v>2426</v>
      </c>
      <c r="G142" s="504" t="s">
        <v>2040</v>
      </c>
      <c r="H142" s="504"/>
      <c r="I142" s="519">
        <v>3</v>
      </c>
      <c r="J142" s="520">
        <v>40</v>
      </c>
    </row>
    <row r="143" spans="1:10" ht="50.1" customHeight="1">
      <c r="A143" s="1545"/>
      <c r="B143" s="1545"/>
      <c r="C143" s="504"/>
      <c r="D143" s="518">
        <v>3011</v>
      </c>
      <c r="E143" s="504"/>
      <c r="F143" s="504"/>
      <c r="G143" s="504" t="s">
        <v>2040</v>
      </c>
      <c r="H143" s="504"/>
      <c r="I143" s="519">
        <v>1</v>
      </c>
      <c r="J143" s="520">
        <v>20</v>
      </c>
    </row>
    <row r="144" spans="1:10" ht="50.1" customHeight="1">
      <c r="A144" s="1545"/>
      <c r="B144" s="1545"/>
      <c r="C144" s="504"/>
      <c r="D144" s="518">
        <v>2798</v>
      </c>
      <c r="E144" s="504"/>
      <c r="F144" s="504"/>
      <c r="G144" s="504" t="s">
        <v>2040</v>
      </c>
      <c r="H144" s="504"/>
      <c r="I144" s="519">
        <v>1</v>
      </c>
      <c r="J144" s="520">
        <v>25</v>
      </c>
    </row>
    <row r="145" spans="1:10" ht="50.1" customHeight="1">
      <c r="A145" s="1545"/>
      <c r="B145" s="1545"/>
      <c r="C145" s="504"/>
      <c r="D145" s="512">
        <v>4318</v>
      </c>
      <c r="E145" s="521">
        <v>9228</v>
      </c>
      <c r="F145" s="510" t="s">
        <v>2427</v>
      </c>
      <c r="G145" s="504" t="s">
        <v>2040</v>
      </c>
      <c r="H145" s="504"/>
      <c r="I145" s="519">
        <v>2</v>
      </c>
      <c r="J145" s="520">
        <v>60</v>
      </c>
    </row>
    <row r="146" spans="1:10" ht="50.1" customHeight="1">
      <c r="A146" s="1545">
        <v>12</v>
      </c>
      <c r="B146" s="1545">
        <v>1</v>
      </c>
      <c r="C146" s="504"/>
      <c r="D146" s="508">
        <v>5305</v>
      </c>
      <c r="E146" s="521">
        <v>3181</v>
      </c>
      <c r="F146" s="510" t="s">
        <v>2428</v>
      </c>
      <c r="G146" s="504" t="s">
        <v>2040</v>
      </c>
      <c r="H146" s="504"/>
      <c r="I146" s="519">
        <v>1</v>
      </c>
      <c r="J146" s="520">
        <v>20</v>
      </c>
    </row>
    <row r="147" spans="1:10" ht="50.1" customHeight="1">
      <c r="A147" s="1545"/>
      <c r="B147" s="1545"/>
      <c r="C147" s="504"/>
      <c r="D147" s="518">
        <v>9412</v>
      </c>
      <c r="E147" s="521">
        <v>9412</v>
      </c>
      <c r="F147" s="504"/>
      <c r="G147" s="504" t="s">
        <v>2040</v>
      </c>
      <c r="H147" s="504"/>
      <c r="I147" s="519">
        <v>3</v>
      </c>
      <c r="J147" s="520">
        <v>30</v>
      </c>
    </row>
    <row r="148" spans="1:10" ht="50.1" customHeight="1">
      <c r="A148" s="1545"/>
      <c r="B148" s="1545"/>
      <c r="C148" s="504"/>
      <c r="D148" s="511">
        <v>5456</v>
      </c>
      <c r="E148" s="521">
        <v>3148</v>
      </c>
      <c r="F148" s="504"/>
      <c r="G148" s="504" t="s">
        <v>2040</v>
      </c>
      <c r="H148" s="504"/>
      <c r="I148" s="519">
        <v>2</v>
      </c>
      <c r="J148" s="520">
        <v>23</v>
      </c>
    </row>
    <row r="149" spans="1:10" ht="50.1" customHeight="1">
      <c r="A149" s="1545"/>
      <c r="B149" s="1545"/>
      <c r="C149" s="504"/>
      <c r="D149" s="512">
        <v>5476</v>
      </c>
      <c r="E149" s="521">
        <v>3157</v>
      </c>
      <c r="F149" s="510" t="s">
        <v>2429</v>
      </c>
      <c r="G149" s="504" t="s">
        <v>2040</v>
      </c>
      <c r="H149" s="504"/>
      <c r="I149" s="519">
        <v>1</v>
      </c>
      <c r="J149" s="520">
        <v>10</v>
      </c>
    </row>
    <row r="150" spans="1:10" ht="50.1" customHeight="1">
      <c r="A150" s="1545"/>
      <c r="B150" s="1545"/>
      <c r="C150" s="504"/>
      <c r="D150" s="512">
        <v>7239</v>
      </c>
      <c r="E150" s="509">
        <v>8697</v>
      </c>
      <c r="F150" s="510" t="s">
        <v>2386</v>
      </c>
      <c r="G150" s="504" t="s">
        <v>2040</v>
      </c>
      <c r="H150" s="504"/>
      <c r="I150" s="519">
        <v>1</v>
      </c>
      <c r="J150" s="520">
        <v>30</v>
      </c>
    </row>
    <row r="151" spans="1:10" ht="50.1" customHeight="1">
      <c r="A151" s="1545"/>
      <c r="B151" s="1545"/>
      <c r="C151" s="504"/>
      <c r="D151" s="508">
        <v>6261</v>
      </c>
      <c r="E151" s="509">
        <v>8177</v>
      </c>
      <c r="F151" s="504" t="s">
        <v>2395</v>
      </c>
      <c r="G151" s="504" t="s">
        <v>2040</v>
      </c>
      <c r="H151" s="504"/>
      <c r="I151" s="519">
        <v>2</v>
      </c>
      <c r="J151" s="520">
        <v>29</v>
      </c>
    </row>
    <row r="152" spans="1:10" ht="50.1" customHeight="1">
      <c r="A152" s="1545"/>
      <c r="B152" s="1545"/>
      <c r="C152" s="504"/>
      <c r="D152" s="512">
        <v>5390</v>
      </c>
      <c r="E152" s="521">
        <v>3138</v>
      </c>
      <c r="F152" s="510" t="s">
        <v>2430</v>
      </c>
      <c r="G152" s="504" t="s">
        <v>2040</v>
      </c>
      <c r="H152" s="504"/>
      <c r="I152" s="519">
        <v>4</v>
      </c>
      <c r="J152" s="520">
        <v>50</v>
      </c>
    </row>
    <row r="153" spans="1:10" ht="50.1" customHeight="1">
      <c r="A153" s="1545"/>
      <c r="B153" s="1545"/>
      <c r="C153" s="504"/>
      <c r="D153" s="518">
        <v>7313</v>
      </c>
      <c r="E153" s="521"/>
      <c r="F153" s="510" t="s">
        <v>2431</v>
      </c>
      <c r="G153" s="504" t="s">
        <v>2040</v>
      </c>
      <c r="H153" s="504"/>
      <c r="I153" s="519">
        <v>1</v>
      </c>
      <c r="J153" s="520">
        <v>10</v>
      </c>
    </row>
    <row r="154" spans="1:10" ht="50.1" customHeight="1">
      <c r="A154" s="1545"/>
      <c r="B154" s="1545"/>
      <c r="C154" s="504"/>
      <c r="D154" s="512">
        <v>5302</v>
      </c>
      <c r="E154" s="509">
        <v>3020</v>
      </c>
      <c r="F154" s="510" t="s">
        <v>2343</v>
      </c>
      <c r="G154" s="504" t="s">
        <v>2040</v>
      </c>
      <c r="H154" s="504"/>
      <c r="I154" s="519">
        <v>1</v>
      </c>
      <c r="J154" s="520">
        <v>17</v>
      </c>
    </row>
    <row r="155" spans="1:10" ht="50.1" customHeight="1">
      <c r="A155" s="1545"/>
      <c r="B155" s="1545"/>
      <c r="C155" s="504"/>
      <c r="D155" s="512">
        <v>5322</v>
      </c>
      <c r="E155" s="521">
        <v>3087</v>
      </c>
      <c r="F155" s="510" t="s">
        <v>2432</v>
      </c>
      <c r="G155" s="504" t="s">
        <v>2040</v>
      </c>
      <c r="H155" s="504"/>
      <c r="I155" s="519">
        <v>2</v>
      </c>
      <c r="J155" s="520">
        <v>20</v>
      </c>
    </row>
    <row r="156" spans="1:10" ht="50.1" customHeight="1">
      <c r="A156" s="1545"/>
      <c r="B156" s="1545"/>
      <c r="C156" s="504"/>
      <c r="D156" s="511">
        <v>5465</v>
      </c>
      <c r="E156" s="521">
        <v>3155</v>
      </c>
      <c r="F156" s="510" t="s">
        <v>2418</v>
      </c>
      <c r="G156" s="504" t="s">
        <v>2040</v>
      </c>
      <c r="H156" s="504"/>
      <c r="I156" s="519">
        <v>3</v>
      </c>
      <c r="J156" s="520">
        <v>30</v>
      </c>
    </row>
    <row r="157" spans="1:10" ht="50.1" customHeight="1">
      <c r="A157" s="1545"/>
      <c r="B157" s="1545"/>
      <c r="C157" s="504"/>
      <c r="D157" s="508">
        <v>4575</v>
      </c>
      <c r="E157" s="521">
        <v>9689</v>
      </c>
      <c r="F157" s="504"/>
      <c r="G157" s="504" t="s">
        <v>2040</v>
      </c>
      <c r="H157" s="504"/>
      <c r="I157" s="519">
        <v>7</v>
      </c>
      <c r="J157" s="520">
        <v>42</v>
      </c>
    </row>
    <row r="158" spans="1:10" ht="50.1" customHeight="1">
      <c r="A158" s="1545">
        <v>13</v>
      </c>
      <c r="B158" s="1545">
        <v>1</v>
      </c>
      <c r="C158" s="504"/>
      <c r="D158" s="512" t="s">
        <v>2433</v>
      </c>
      <c r="E158" s="521" t="s">
        <v>2434</v>
      </c>
      <c r="F158" s="510" t="s">
        <v>2435</v>
      </c>
      <c r="G158" s="504" t="s">
        <v>2040</v>
      </c>
      <c r="H158" s="504"/>
      <c r="I158" s="519">
        <v>10</v>
      </c>
      <c r="J158" s="520">
        <v>60</v>
      </c>
    </row>
    <row r="159" spans="1:10" ht="50.1" customHeight="1">
      <c r="A159" s="1545"/>
      <c r="B159" s="1545"/>
      <c r="C159" s="504"/>
      <c r="D159" s="513">
        <v>2928</v>
      </c>
      <c r="E159" s="504"/>
      <c r="F159" s="510" t="s">
        <v>2436</v>
      </c>
      <c r="G159" s="504" t="s">
        <v>2040</v>
      </c>
      <c r="H159" s="504"/>
      <c r="I159" s="519">
        <v>4</v>
      </c>
      <c r="J159" s="520">
        <v>50</v>
      </c>
    </row>
    <row r="160" spans="1:10" ht="50.1" customHeight="1">
      <c r="A160" s="1545"/>
      <c r="B160" s="1545"/>
      <c r="C160" s="504"/>
      <c r="D160" s="511">
        <v>5465</v>
      </c>
      <c r="E160" s="521">
        <v>3155</v>
      </c>
      <c r="F160" s="510" t="s">
        <v>2418</v>
      </c>
      <c r="G160" s="504" t="s">
        <v>2040</v>
      </c>
      <c r="H160" s="504"/>
      <c r="I160" s="519">
        <v>1</v>
      </c>
      <c r="J160" s="520">
        <v>3</v>
      </c>
    </row>
    <row r="161" spans="1:10" ht="50.1" customHeight="1">
      <c r="A161" s="1545"/>
      <c r="B161" s="1545"/>
      <c r="C161" s="504"/>
      <c r="D161" s="508" t="s">
        <v>2437</v>
      </c>
      <c r="E161" s="524" t="s">
        <v>1867</v>
      </c>
      <c r="F161" s="510" t="s">
        <v>2438</v>
      </c>
      <c r="G161" s="504" t="s">
        <v>2040</v>
      </c>
      <c r="H161" s="504"/>
      <c r="I161" s="525">
        <v>12</v>
      </c>
      <c r="J161" s="526">
        <v>70</v>
      </c>
    </row>
    <row r="162" spans="1:10" ht="50.1" customHeight="1">
      <c r="A162" s="1545"/>
      <c r="B162" s="1545"/>
      <c r="C162" s="504"/>
      <c r="D162" s="527">
        <v>62055</v>
      </c>
      <c r="E162" s="528">
        <v>9525</v>
      </c>
      <c r="F162" s="504"/>
      <c r="G162" s="504" t="s">
        <v>2040</v>
      </c>
      <c r="H162" s="504"/>
      <c r="I162" s="525">
        <v>3</v>
      </c>
      <c r="J162" s="526">
        <v>30</v>
      </c>
    </row>
    <row r="163" spans="1:10" ht="50.1" customHeight="1">
      <c r="A163" s="1545"/>
      <c r="B163" s="1545"/>
      <c r="C163" s="504"/>
      <c r="D163" s="529">
        <v>5299</v>
      </c>
      <c r="E163" s="528">
        <v>3084</v>
      </c>
      <c r="F163" s="510" t="s">
        <v>2439</v>
      </c>
      <c r="G163" s="504" t="s">
        <v>2040</v>
      </c>
      <c r="H163" s="504"/>
      <c r="I163" s="525">
        <v>2</v>
      </c>
      <c r="J163" s="526">
        <v>20</v>
      </c>
    </row>
    <row r="164" spans="1:10" ht="50.1" customHeight="1">
      <c r="A164" s="1546"/>
      <c r="B164" s="1546"/>
      <c r="C164" s="530"/>
      <c r="D164" s="531">
        <v>8706</v>
      </c>
      <c r="E164" s="532">
        <v>2856</v>
      </c>
      <c r="F164" s="533" t="s">
        <v>2440</v>
      </c>
      <c r="G164" s="530" t="s">
        <v>2040</v>
      </c>
      <c r="H164" s="530"/>
      <c r="I164" s="534">
        <v>1</v>
      </c>
      <c r="J164" s="535">
        <v>10</v>
      </c>
    </row>
    <row r="165" spans="1:10" ht="50.1" customHeight="1">
      <c r="A165" s="504" t="s">
        <v>2441</v>
      </c>
      <c r="B165" s="1546">
        <v>3</v>
      </c>
      <c r="C165" s="536" t="s">
        <v>2442</v>
      </c>
      <c r="D165" s="537" t="s">
        <v>150</v>
      </c>
      <c r="E165" s="538"/>
      <c r="F165" s="538"/>
      <c r="G165" s="539" t="s">
        <v>2040</v>
      </c>
      <c r="H165" s="538">
        <v>9</v>
      </c>
      <c r="I165" s="504">
        <v>2</v>
      </c>
      <c r="J165" s="538">
        <f t="shared" ref="J165:J201" si="0">SUM(H165*I165)</f>
        <v>18</v>
      </c>
    </row>
    <row r="166" spans="1:10" ht="50.1" customHeight="1">
      <c r="A166" s="504">
        <v>3</v>
      </c>
      <c r="B166" s="1550"/>
      <c r="C166" s="540" t="s">
        <v>2443</v>
      </c>
      <c r="D166" s="538" t="s">
        <v>150</v>
      </c>
      <c r="E166" s="538"/>
      <c r="F166" s="538"/>
      <c r="G166" s="539" t="s">
        <v>2040</v>
      </c>
      <c r="H166" s="538">
        <v>8</v>
      </c>
      <c r="I166" s="504">
        <v>4</v>
      </c>
      <c r="J166" s="538">
        <f t="shared" si="0"/>
        <v>32</v>
      </c>
    </row>
    <row r="167" spans="1:10" ht="50.1" customHeight="1">
      <c r="A167" s="504">
        <v>3</v>
      </c>
      <c r="B167" s="1550"/>
      <c r="C167" s="540" t="s">
        <v>2444</v>
      </c>
      <c r="D167" s="537" t="s">
        <v>160</v>
      </c>
      <c r="E167" s="538"/>
      <c r="F167" s="538"/>
      <c r="G167" s="539" t="s">
        <v>2040</v>
      </c>
      <c r="H167" s="538">
        <v>20</v>
      </c>
      <c r="I167" s="504">
        <v>3</v>
      </c>
      <c r="J167" s="538">
        <f t="shared" si="0"/>
        <v>60</v>
      </c>
    </row>
    <row r="168" spans="1:10" ht="50.1" customHeight="1">
      <c r="A168" s="504">
        <v>1</v>
      </c>
      <c r="B168" s="1550"/>
      <c r="C168" s="540" t="s">
        <v>2445</v>
      </c>
      <c r="D168" s="537" t="s">
        <v>1883</v>
      </c>
      <c r="E168" s="538"/>
      <c r="F168" s="538"/>
      <c r="G168" s="539" t="s">
        <v>2040</v>
      </c>
      <c r="H168" s="538">
        <v>10</v>
      </c>
      <c r="I168" s="504">
        <v>3</v>
      </c>
      <c r="J168" s="538">
        <f t="shared" si="0"/>
        <v>30</v>
      </c>
    </row>
    <row r="169" spans="1:10" ht="50.1" customHeight="1">
      <c r="A169" s="504">
        <v>3</v>
      </c>
      <c r="B169" s="1550"/>
      <c r="C169" s="540" t="s">
        <v>2446</v>
      </c>
      <c r="D169" s="538" t="s">
        <v>1881</v>
      </c>
      <c r="E169" s="538"/>
      <c r="F169" s="538"/>
      <c r="G169" s="539" t="s">
        <v>2040</v>
      </c>
      <c r="H169" s="538">
        <v>13</v>
      </c>
      <c r="I169" s="504">
        <v>2</v>
      </c>
      <c r="J169" s="538">
        <f t="shared" si="0"/>
        <v>26</v>
      </c>
    </row>
    <row r="170" spans="1:10" ht="50.1" customHeight="1">
      <c r="A170" s="504">
        <v>3</v>
      </c>
      <c r="B170" s="1550"/>
      <c r="C170" s="540" t="s">
        <v>2447</v>
      </c>
      <c r="D170" s="538" t="s">
        <v>1881</v>
      </c>
      <c r="E170" s="538"/>
      <c r="F170" s="538"/>
      <c r="G170" s="539" t="s">
        <v>2040</v>
      </c>
      <c r="H170" s="538">
        <v>14</v>
      </c>
      <c r="I170" s="504">
        <v>1</v>
      </c>
      <c r="J170" s="538">
        <f t="shared" si="0"/>
        <v>14</v>
      </c>
    </row>
    <row r="171" spans="1:10" ht="50.1" customHeight="1">
      <c r="A171" s="504">
        <v>3</v>
      </c>
      <c r="B171" s="1550"/>
      <c r="C171" s="541" t="s">
        <v>2448</v>
      </c>
      <c r="D171" s="538" t="s">
        <v>1879</v>
      </c>
      <c r="E171" s="538"/>
      <c r="F171" s="538"/>
      <c r="G171" s="539" t="s">
        <v>2040</v>
      </c>
      <c r="H171" s="538">
        <v>20</v>
      </c>
      <c r="I171" s="504">
        <v>1</v>
      </c>
      <c r="J171" s="538">
        <f t="shared" si="0"/>
        <v>20</v>
      </c>
    </row>
    <row r="172" spans="1:10" ht="50.1" customHeight="1">
      <c r="A172" s="504">
        <v>3</v>
      </c>
      <c r="B172" s="1550"/>
      <c r="C172" s="541" t="s">
        <v>2449</v>
      </c>
      <c r="D172" s="537" t="s">
        <v>174</v>
      </c>
      <c r="E172" s="538"/>
      <c r="F172" s="538"/>
      <c r="G172" s="539" t="s">
        <v>2040</v>
      </c>
      <c r="H172" s="538">
        <v>18</v>
      </c>
      <c r="I172" s="504">
        <v>1</v>
      </c>
      <c r="J172" s="538">
        <f t="shared" si="0"/>
        <v>18</v>
      </c>
    </row>
    <row r="173" spans="1:10" ht="50.1" customHeight="1">
      <c r="A173" s="504">
        <v>3</v>
      </c>
      <c r="B173" s="1550"/>
      <c r="C173" s="540" t="s">
        <v>2450</v>
      </c>
      <c r="D173" s="537" t="s">
        <v>182</v>
      </c>
      <c r="E173" s="538"/>
      <c r="F173" s="538"/>
      <c r="G173" s="539" t="s">
        <v>2040</v>
      </c>
      <c r="H173" s="538">
        <v>15</v>
      </c>
      <c r="I173" s="504">
        <v>2</v>
      </c>
      <c r="J173" s="538">
        <f t="shared" si="0"/>
        <v>30</v>
      </c>
    </row>
    <row r="174" spans="1:10" ht="50.1" customHeight="1">
      <c r="A174" s="504">
        <v>1</v>
      </c>
      <c r="B174" s="1550"/>
      <c r="C174" s="539" t="s">
        <v>2451</v>
      </c>
      <c r="D174" s="538" t="s">
        <v>2452</v>
      </c>
      <c r="E174" s="538"/>
      <c r="F174" s="538"/>
      <c r="G174" s="539" t="s">
        <v>2040</v>
      </c>
      <c r="H174" s="538">
        <v>11</v>
      </c>
      <c r="I174" s="504">
        <v>3</v>
      </c>
      <c r="J174" s="538">
        <f t="shared" si="0"/>
        <v>33</v>
      </c>
    </row>
    <row r="175" spans="1:10" ht="50.1" customHeight="1">
      <c r="A175" s="504">
        <v>1</v>
      </c>
      <c r="B175" s="1550"/>
      <c r="C175" s="540" t="s">
        <v>2453</v>
      </c>
      <c r="D175" s="538" t="s">
        <v>2454</v>
      </c>
      <c r="E175" s="538"/>
      <c r="F175" s="538"/>
      <c r="G175" s="539" t="s">
        <v>2040</v>
      </c>
      <c r="H175" s="538">
        <v>7</v>
      </c>
      <c r="I175" s="504">
        <v>2</v>
      </c>
      <c r="J175" s="538">
        <f t="shared" si="0"/>
        <v>14</v>
      </c>
    </row>
    <row r="176" spans="1:10" ht="50.1" customHeight="1">
      <c r="A176" s="504">
        <v>1</v>
      </c>
      <c r="B176" s="1550"/>
      <c r="C176" s="540" t="s">
        <v>2455</v>
      </c>
      <c r="D176" s="538" t="s">
        <v>2454</v>
      </c>
      <c r="E176" s="538"/>
      <c r="F176" s="538"/>
      <c r="G176" s="539" t="s">
        <v>2040</v>
      </c>
      <c r="H176" s="538">
        <v>6</v>
      </c>
      <c r="I176" s="504">
        <v>1</v>
      </c>
      <c r="J176" s="538">
        <f t="shared" si="0"/>
        <v>6</v>
      </c>
    </row>
    <row r="177" spans="1:10" ht="50.1" customHeight="1">
      <c r="A177" s="504">
        <v>3</v>
      </c>
      <c r="B177" s="1550"/>
      <c r="C177" s="540" t="s">
        <v>2456</v>
      </c>
      <c r="D177" s="538" t="s">
        <v>2457</v>
      </c>
      <c r="E177" s="538"/>
      <c r="F177" s="538"/>
      <c r="G177" s="539" t="s">
        <v>2040</v>
      </c>
      <c r="H177" s="538">
        <v>7</v>
      </c>
      <c r="I177" s="504">
        <v>2</v>
      </c>
      <c r="J177" s="538">
        <f t="shared" si="0"/>
        <v>14</v>
      </c>
    </row>
    <row r="178" spans="1:10" ht="50.1" customHeight="1">
      <c r="A178" s="504">
        <v>3</v>
      </c>
      <c r="B178" s="1550"/>
      <c r="C178" s="540" t="s">
        <v>2458</v>
      </c>
      <c r="D178" s="538" t="s">
        <v>2457</v>
      </c>
      <c r="E178" s="538"/>
      <c r="F178" s="538"/>
      <c r="G178" s="539" t="s">
        <v>2040</v>
      </c>
      <c r="H178" s="538">
        <v>6</v>
      </c>
      <c r="I178" s="504">
        <v>1</v>
      </c>
      <c r="J178" s="538">
        <f t="shared" si="0"/>
        <v>6</v>
      </c>
    </row>
    <row r="179" spans="1:10" ht="50.1" customHeight="1">
      <c r="A179" s="504">
        <v>1</v>
      </c>
      <c r="B179" s="1550"/>
      <c r="C179" s="540" t="s">
        <v>2459</v>
      </c>
      <c r="D179" s="538" t="s">
        <v>2460</v>
      </c>
      <c r="E179" s="538"/>
      <c r="F179" s="538"/>
      <c r="G179" s="539" t="s">
        <v>2040</v>
      </c>
      <c r="H179" s="538">
        <v>10</v>
      </c>
      <c r="I179" s="504">
        <v>5</v>
      </c>
      <c r="J179" s="538">
        <f t="shared" si="0"/>
        <v>50</v>
      </c>
    </row>
    <row r="180" spans="1:10" ht="50.1" customHeight="1">
      <c r="A180" s="504">
        <v>1</v>
      </c>
      <c r="B180" s="1550"/>
      <c r="C180" s="540" t="s">
        <v>2461</v>
      </c>
      <c r="D180" s="538" t="s">
        <v>2462</v>
      </c>
      <c r="E180" s="538"/>
      <c r="F180" s="538"/>
      <c r="G180" s="539" t="s">
        <v>2040</v>
      </c>
      <c r="H180" s="538">
        <v>10</v>
      </c>
      <c r="I180" s="504">
        <v>5</v>
      </c>
      <c r="J180" s="538">
        <f t="shared" si="0"/>
        <v>50</v>
      </c>
    </row>
    <row r="181" spans="1:10" ht="50.1" customHeight="1">
      <c r="A181" s="504">
        <v>1</v>
      </c>
      <c r="B181" s="1550"/>
      <c r="C181" s="539" t="s">
        <v>2463</v>
      </c>
      <c r="D181" s="538" t="s">
        <v>2464</v>
      </c>
      <c r="E181" s="538"/>
      <c r="F181" s="538"/>
      <c r="G181" s="539" t="s">
        <v>2040</v>
      </c>
      <c r="H181" s="538">
        <v>15</v>
      </c>
      <c r="I181" s="504">
        <v>2</v>
      </c>
      <c r="J181" s="538">
        <f t="shared" si="0"/>
        <v>30</v>
      </c>
    </row>
    <row r="182" spans="1:10" ht="50.1" customHeight="1">
      <c r="A182" s="504">
        <v>1</v>
      </c>
      <c r="B182" s="1550"/>
      <c r="C182" s="539" t="s">
        <v>2465</v>
      </c>
      <c r="D182" s="538" t="s">
        <v>2466</v>
      </c>
      <c r="E182" s="538" t="s">
        <v>2467</v>
      </c>
      <c r="F182" s="538"/>
      <c r="G182" s="539" t="s">
        <v>2040</v>
      </c>
      <c r="H182" s="538">
        <v>24</v>
      </c>
      <c r="I182" s="504">
        <v>1</v>
      </c>
      <c r="J182" s="538">
        <f t="shared" si="0"/>
        <v>24</v>
      </c>
    </row>
    <row r="183" spans="1:10" ht="50.1" customHeight="1">
      <c r="A183" s="504">
        <v>3</v>
      </c>
      <c r="B183" s="1550"/>
      <c r="C183" s="540" t="s">
        <v>2468</v>
      </c>
      <c r="D183" s="538" t="s">
        <v>2469</v>
      </c>
      <c r="E183" s="538"/>
      <c r="F183" s="538"/>
      <c r="G183" s="539" t="s">
        <v>2040</v>
      </c>
      <c r="H183" s="538">
        <v>13</v>
      </c>
      <c r="I183" s="504">
        <v>2</v>
      </c>
      <c r="J183" s="538">
        <f t="shared" si="0"/>
        <v>26</v>
      </c>
    </row>
    <row r="184" spans="1:10" ht="50.1" customHeight="1">
      <c r="A184" s="504">
        <v>3</v>
      </c>
      <c r="B184" s="1550"/>
      <c r="C184" s="539" t="s">
        <v>2470</v>
      </c>
      <c r="D184" s="538" t="s">
        <v>2471</v>
      </c>
      <c r="E184" s="538" t="s">
        <v>2472</v>
      </c>
      <c r="F184" s="538"/>
      <c r="G184" s="539" t="s">
        <v>2040</v>
      </c>
      <c r="H184" s="538">
        <v>15</v>
      </c>
      <c r="I184" s="504">
        <v>2</v>
      </c>
      <c r="J184" s="538">
        <f t="shared" si="0"/>
        <v>30</v>
      </c>
    </row>
    <row r="185" spans="1:10" ht="50.1" customHeight="1">
      <c r="A185" s="504">
        <v>3</v>
      </c>
      <c r="B185" s="1550"/>
      <c r="C185" s="540" t="s">
        <v>2473</v>
      </c>
      <c r="D185" s="538" t="s">
        <v>2474</v>
      </c>
      <c r="E185" s="538" t="s">
        <v>2475</v>
      </c>
      <c r="F185" s="538"/>
      <c r="G185" s="539" t="s">
        <v>2040</v>
      </c>
      <c r="H185" s="538">
        <v>10</v>
      </c>
      <c r="I185" s="504">
        <v>2</v>
      </c>
      <c r="J185" s="538">
        <f t="shared" si="0"/>
        <v>20</v>
      </c>
    </row>
    <row r="186" spans="1:10" ht="50.1" customHeight="1">
      <c r="A186" s="504">
        <v>3</v>
      </c>
      <c r="B186" s="1550"/>
      <c r="C186" s="540" t="s">
        <v>2476</v>
      </c>
      <c r="D186" s="538" t="s">
        <v>2477</v>
      </c>
      <c r="E186" s="538"/>
      <c r="F186" s="538"/>
      <c r="G186" s="539" t="s">
        <v>2040</v>
      </c>
      <c r="H186" s="538">
        <v>20</v>
      </c>
      <c r="I186" s="504">
        <v>1</v>
      </c>
      <c r="J186" s="538">
        <f t="shared" si="0"/>
        <v>20</v>
      </c>
    </row>
    <row r="187" spans="1:10" ht="50.1" customHeight="1">
      <c r="A187" s="504">
        <v>2</v>
      </c>
      <c r="B187" s="1550"/>
      <c r="C187" s="539" t="s">
        <v>2478</v>
      </c>
      <c r="D187" s="538" t="s">
        <v>2479</v>
      </c>
      <c r="E187" s="538" t="s">
        <v>2480</v>
      </c>
      <c r="F187" s="538"/>
      <c r="G187" s="539" t="s">
        <v>2040</v>
      </c>
      <c r="H187" s="538">
        <v>7</v>
      </c>
      <c r="I187" s="504">
        <v>5</v>
      </c>
      <c r="J187" s="538">
        <f t="shared" si="0"/>
        <v>35</v>
      </c>
    </row>
    <row r="188" spans="1:10" ht="50.1" customHeight="1">
      <c r="A188" s="504">
        <v>2</v>
      </c>
      <c r="B188" s="1550"/>
      <c r="C188" s="539" t="s">
        <v>2481</v>
      </c>
      <c r="D188" s="538" t="s">
        <v>2482</v>
      </c>
      <c r="E188" s="538"/>
      <c r="F188" s="538"/>
      <c r="G188" s="539" t="s">
        <v>2040</v>
      </c>
      <c r="H188" s="538">
        <v>13</v>
      </c>
      <c r="I188" s="504">
        <v>2</v>
      </c>
      <c r="J188" s="538">
        <f t="shared" si="0"/>
        <v>26</v>
      </c>
    </row>
    <row r="189" spans="1:10" ht="50.1" customHeight="1">
      <c r="A189" s="504">
        <v>3</v>
      </c>
      <c r="B189" s="1550"/>
      <c r="C189" s="539" t="s">
        <v>2483</v>
      </c>
      <c r="D189" s="538" t="s">
        <v>148</v>
      </c>
      <c r="E189" s="538"/>
      <c r="F189" s="538"/>
      <c r="G189" s="539" t="s">
        <v>2040</v>
      </c>
      <c r="H189" s="538">
        <v>30</v>
      </c>
      <c r="I189" s="504">
        <v>1</v>
      </c>
      <c r="J189" s="538">
        <f t="shared" si="0"/>
        <v>30</v>
      </c>
    </row>
    <row r="190" spans="1:10" ht="50.1" customHeight="1">
      <c r="A190" s="504">
        <v>3</v>
      </c>
      <c r="B190" s="1550"/>
      <c r="C190" s="540" t="s">
        <v>2484</v>
      </c>
      <c r="D190" s="538" t="s">
        <v>1877</v>
      </c>
      <c r="E190" s="538">
        <v>5226</v>
      </c>
      <c r="F190" s="538"/>
      <c r="G190" s="539" t="s">
        <v>2040</v>
      </c>
      <c r="H190" s="538">
        <v>11</v>
      </c>
      <c r="I190" s="504">
        <v>2</v>
      </c>
      <c r="J190" s="538">
        <f t="shared" si="0"/>
        <v>22</v>
      </c>
    </row>
    <row r="191" spans="1:10" ht="50.1" customHeight="1">
      <c r="A191" s="504">
        <v>3</v>
      </c>
      <c r="B191" s="1550"/>
      <c r="C191" s="540" t="s">
        <v>2485</v>
      </c>
      <c r="D191" s="538" t="s">
        <v>2486</v>
      </c>
      <c r="E191" s="538"/>
      <c r="F191" s="538"/>
      <c r="G191" s="539" t="s">
        <v>2040</v>
      </c>
      <c r="H191" s="538">
        <v>30</v>
      </c>
      <c r="I191" s="504">
        <v>1</v>
      </c>
      <c r="J191" s="538">
        <f t="shared" si="0"/>
        <v>30</v>
      </c>
    </row>
    <row r="192" spans="1:10" ht="50.1" customHeight="1">
      <c r="A192" s="504">
        <v>3</v>
      </c>
      <c r="B192" s="1550"/>
      <c r="C192" s="540" t="s">
        <v>2487</v>
      </c>
      <c r="D192" s="538" t="s">
        <v>166</v>
      </c>
      <c r="E192" s="538"/>
      <c r="F192" s="538"/>
      <c r="G192" s="539" t="s">
        <v>2040</v>
      </c>
      <c r="H192" s="538">
        <v>25</v>
      </c>
      <c r="I192" s="504">
        <v>1</v>
      </c>
      <c r="J192" s="538">
        <f t="shared" si="0"/>
        <v>25</v>
      </c>
    </row>
    <row r="193" spans="1:10" ht="50.1" customHeight="1">
      <c r="A193" s="504">
        <v>1</v>
      </c>
      <c r="B193" s="1550"/>
      <c r="C193" s="540" t="s">
        <v>2488</v>
      </c>
      <c r="D193" s="542" t="s">
        <v>2489</v>
      </c>
      <c r="E193" s="542"/>
      <c r="F193" s="542"/>
      <c r="G193" s="539" t="s">
        <v>2040</v>
      </c>
      <c r="H193" s="542">
        <v>8</v>
      </c>
      <c r="I193" s="504">
        <v>5</v>
      </c>
      <c r="J193" s="538">
        <f t="shared" si="0"/>
        <v>40</v>
      </c>
    </row>
    <row r="194" spans="1:10" ht="50.1" customHeight="1">
      <c r="A194" s="504">
        <v>3</v>
      </c>
      <c r="B194" s="1550"/>
      <c r="C194" s="540" t="s">
        <v>2490</v>
      </c>
      <c r="D194" s="542" t="s">
        <v>2491</v>
      </c>
      <c r="E194" s="542"/>
      <c r="F194" s="542"/>
      <c r="G194" s="539" t="s">
        <v>2040</v>
      </c>
      <c r="H194" s="542">
        <v>40</v>
      </c>
      <c r="I194" s="504">
        <v>1</v>
      </c>
      <c r="J194" s="538">
        <f t="shared" si="0"/>
        <v>40</v>
      </c>
    </row>
    <row r="195" spans="1:10" ht="50.1" customHeight="1">
      <c r="A195" s="504">
        <v>2</v>
      </c>
      <c r="B195" s="1550"/>
      <c r="C195" s="540" t="s">
        <v>2492</v>
      </c>
      <c r="D195" s="542" t="s">
        <v>39</v>
      </c>
      <c r="E195" s="542"/>
      <c r="F195" s="542"/>
      <c r="G195" s="539" t="s">
        <v>2040</v>
      </c>
      <c r="H195" s="542">
        <v>17</v>
      </c>
      <c r="I195" s="504">
        <v>2</v>
      </c>
      <c r="J195" s="538">
        <f t="shared" si="0"/>
        <v>34</v>
      </c>
    </row>
    <row r="196" spans="1:10" ht="50.1" customHeight="1">
      <c r="A196" s="504">
        <v>2</v>
      </c>
      <c r="B196" s="1550"/>
      <c r="C196" s="540" t="s">
        <v>2493</v>
      </c>
      <c r="D196" s="542" t="s">
        <v>39</v>
      </c>
      <c r="E196" s="542"/>
      <c r="F196" s="542"/>
      <c r="G196" s="539" t="s">
        <v>2040</v>
      </c>
      <c r="H196" s="542">
        <v>16</v>
      </c>
      <c r="I196" s="504">
        <v>1</v>
      </c>
      <c r="J196" s="538">
        <f t="shared" si="0"/>
        <v>16</v>
      </c>
    </row>
    <row r="197" spans="1:10" ht="50.1" customHeight="1">
      <c r="A197" s="504">
        <v>2</v>
      </c>
      <c r="B197" s="1550"/>
      <c r="C197" s="540" t="s">
        <v>2494</v>
      </c>
      <c r="D197" s="542" t="s">
        <v>1859</v>
      </c>
      <c r="E197" s="542"/>
      <c r="F197" s="542"/>
      <c r="G197" s="539" t="s">
        <v>2040</v>
      </c>
      <c r="H197" s="542">
        <v>11</v>
      </c>
      <c r="I197" s="504">
        <v>8</v>
      </c>
      <c r="J197" s="538">
        <f t="shared" si="0"/>
        <v>88</v>
      </c>
    </row>
    <row r="198" spans="1:10" ht="50.1" customHeight="1">
      <c r="A198" s="504">
        <v>3</v>
      </c>
      <c r="B198" s="1550"/>
      <c r="C198" s="540" t="s">
        <v>2495</v>
      </c>
      <c r="D198" s="542" t="s">
        <v>1859</v>
      </c>
      <c r="E198" s="542"/>
      <c r="F198" s="542"/>
      <c r="G198" s="539" t="s">
        <v>2040</v>
      </c>
      <c r="H198" s="542">
        <v>12</v>
      </c>
      <c r="I198" s="504">
        <v>1</v>
      </c>
      <c r="J198" s="538">
        <f t="shared" si="0"/>
        <v>12</v>
      </c>
    </row>
    <row r="199" spans="1:10" ht="50.1" customHeight="1">
      <c r="A199" s="504">
        <v>3</v>
      </c>
      <c r="B199" s="1550"/>
      <c r="C199" s="540" t="s">
        <v>2496</v>
      </c>
      <c r="D199" s="542" t="s">
        <v>2497</v>
      </c>
      <c r="E199" s="542" t="s">
        <v>2498</v>
      </c>
      <c r="F199" s="542"/>
      <c r="G199" s="539" t="s">
        <v>2040</v>
      </c>
      <c r="H199" s="542">
        <v>8</v>
      </c>
      <c r="I199" s="504">
        <v>2</v>
      </c>
      <c r="J199" s="538">
        <f t="shared" si="0"/>
        <v>16</v>
      </c>
    </row>
    <row r="200" spans="1:10" ht="50.1" customHeight="1">
      <c r="A200" s="504">
        <v>3</v>
      </c>
      <c r="B200" s="1550"/>
      <c r="C200" s="540" t="s">
        <v>2499</v>
      </c>
      <c r="D200" s="542" t="s">
        <v>1885</v>
      </c>
      <c r="E200" s="542"/>
      <c r="F200" s="542"/>
      <c r="G200" s="539" t="s">
        <v>2040</v>
      </c>
      <c r="H200" s="542">
        <v>9</v>
      </c>
      <c r="I200" s="504">
        <v>1</v>
      </c>
      <c r="J200" s="538">
        <f t="shared" si="0"/>
        <v>9</v>
      </c>
    </row>
    <row r="201" spans="1:10" ht="50.1" customHeight="1">
      <c r="A201" s="504">
        <v>3</v>
      </c>
      <c r="B201" s="1547"/>
      <c r="C201" s="540" t="s">
        <v>2500</v>
      </c>
      <c r="D201" s="542" t="s">
        <v>1885</v>
      </c>
      <c r="E201" s="542"/>
      <c r="F201" s="542"/>
      <c r="G201" s="539" t="s">
        <v>2040</v>
      </c>
      <c r="H201" s="542">
        <v>10</v>
      </c>
      <c r="I201" s="504">
        <v>1</v>
      </c>
      <c r="J201" s="538">
        <f t="shared" si="0"/>
        <v>10</v>
      </c>
    </row>
    <row r="202" spans="1:10" ht="50.1" customHeight="1">
      <c r="A202" s="1547">
        <v>1</v>
      </c>
      <c r="B202" s="1547">
        <v>1</v>
      </c>
      <c r="C202" s="543" t="s">
        <v>2501</v>
      </c>
      <c r="D202" s="544" t="s">
        <v>2502</v>
      </c>
      <c r="E202" s="545" t="s">
        <v>1633</v>
      </c>
      <c r="F202" s="546"/>
      <c r="G202" s="546" t="s">
        <v>2503</v>
      </c>
      <c r="H202" s="546">
        <f t="shared" ref="H202:H255" si="1">J202/I202</f>
        <v>50</v>
      </c>
      <c r="I202" s="547">
        <v>1</v>
      </c>
      <c r="J202" s="548">
        <v>50</v>
      </c>
    </row>
    <row r="203" spans="1:10" ht="50.1" customHeight="1">
      <c r="A203" s="1545"/>
      <c r="B203" s="1545"/>
      <c r="C203" s="549" t="s">
        <v>2504</v>
      </c>
      <c r="D203" s="550" t="s">
        <v>1694</v>
      </c>
      <c r="E203" s="551" t="s">
        <v>1695</v>
      </c>
      <c r="F203" s="504"/>
      <c r="G203" s="504" t="s">
        <v>2503</v>
      </c>
      <c r="H203" s="504">
        <f t="shared" si="1"/>
        <v>50</v>
      </c>
      <c r="I203" s="552">
        <v>1</v>
      </c>
      <c r="J203" s="553">
        <v>50</v>
      </c>
    </row>
    <row r="204" spans="1:10" ht="50.1" customHeight="1">
      <c r="A204" s="1545"/>
      <c r="B204" s="1545"/>
      <c r="C204" s="549" t="s">
        <v>2505</v>
      </c>
      <c r="D204" s="550" t="s">
        <v>1577</v>
      </c>
      <c r="E204" s="551" t="s">
        <v>1578</v>
      </c>
      <c r="F204" s="504"/>
      <c r="G204" s="504" t="s">
        <v>2503</v>
      </c>
      <c r="H204" s="504">
        <f t="shared" si="1"/>
        <v>50</v>
      </c>
      <c r="I204" s="552">
        <v>2</v>
      </c>
      <c r="J204" s="553">
        <v>100</v>
      </c>
    </row>
    <row r="205" spans="1:10" ht="50.1" customHeight="1">
      <c r="A205" s="1545"/>
      <c r="B205" s="1545"/>
      <c r="C205" s="549" t="s">
        <v>1586</v>
      </c>
      <c r="D205" s="554" t="s">
        <v>2506</v>
      </c>
      <c r="E205" s="551" t="s">
        <v>2507</v>
      </c>
      <c r="F205" s="504"/>
      <c r="G205" s="504" t="s">
        <v>2503</v>
      </c>
      <c r="H205" s="504">
        <f t="shared" si="1"/>
        <v>50</v>
      </c>
      <c r="I205" s="555">
        <v>2</v>
      </c>
      <c r="J205" s="553">
        <v>100</v>
      </c>
    </row>
    <row r="206" spans="1:10" ht="50.1" customHeight="1">
      <c r="A206" s="1545"/>
      <c r="B206" s="1545"/>
      <c r="C206" s="549" t="s">
        <v>1590</v>
      </c>
      <c r="D206" s="550" t="s">
        <v>2508</v>
      </c>
      <c r="E206" s="551" t="s">
        <v>2509</v>
      </c>
      <c r="F206" s="504"/>
      <c r="G206" s="504" t="s">
        <v>2503</v>
      </c>
      <c r="H206" s="504">
        <f t="shared" si="1"/>
        <v>50</v>
      </c>
      <c r="I206" s="552">
        <v>2</v>
      </c>
      <c r="J206" s="553">
        <v>100</v>
      </c>
    </row>
    <row r="207" spans="1:10" ht="50.1" customHeight="1">
      <c r="A207" s="1545"/>
      <c r="B207" s="1545"/>
      <c r="C207" s="549" t="s">
        <v>1594</v>
      </c>
      <c r="D207" s="550" t="s">
        <v>1587</v>
      </c>
      <c r="E207" s="551" t="s">
        <v>1588</v>
      </c>
      <c r="F207" s="504"/>
      <c r="G207" s="504" t="s">
        <v>2503</v>
      </c>
      <c r="H207" s="504">
        <f t="shared" si="1"/>
        <v>50</v>
      </c>
      <c r="I207" s="552">
        <v>2</v>
      </c>
      <c r="J207" s="553">
        <v>100</v>
      </c>
    </row>
    <row r="208" spans="1:10" ht="50.1" customHeight="1">
      <c r="A208" s="1545"/>
      <c r="B208" s="1545"/>
      <c r="C208" s="549" t="s">
        <v>1598</v>
      </c>
      <c r="D208" s="550" t="s">
        <v>1638</v>
      </c>
      <c r="E208" s="551" t="s">
        <v>1639</v>
      </c>
      <c r="F208" s="504"/>
      <c r="G208" s="504" t="s">
        <v>2503</v>
      </c>
      <c r="H208" s="504">
        <f t="shared" si="1"/>
        <v>50</v>
      </c>
      <c r="I208" s="552">
        <v>2</v>
      </c>
      <c r="J208" s="553">
        <v>100</v>
      </c>
    </row>
    <row r="209" spans="1:10" ht="50.1" customHeight="1">
      <c r="A209" s="1545"/>
      <c r="B209" s="1545"/>
      <c r="C209" s="549" t="s">
        <v>1602</v>
      </c>
      <c r="D209" s="550" t="s">
        <v>2510</v>
      </c>
      <c r="E209" s="551" t="s">
        <v>2511</v>
      </c>
      <c r="F209" s="504"/>
      <c r="G209" s="504" t="s">
        <v>2503</v>
      </c>
      <c r="H209" s="504">
        <f t="shared" si="1"/>
        <v>50</v>
      </c>
      <c r="I209" s="552">
        <v>2</v>
      </c>
      <c r="J209" s="553">
        <v>100</v>
      </c>
    </row>
    <row r="210" spans="1:10" ht="50.1" customHeight="1">
      <c r="A210" s="1545"/>
      <c r="B210" s="1545"/>
      <c r="C210" s="549" t="s">
        <v>1606</v>
      </c>
      <c r="D210" s="550" t="s">
        <v>1641</v>
      </c>
      <c r="E210" s="551" t="s">
        <v>2512</v>
      </c>
      <c r="F210" s="504"/>
      <c r="G210" s="504" t="s">
        <v>2503</v>
      </c>
      <c r="H210" s="504">
        <f t="shared" si="1"/>
        <v>50</v>
      </c>
      <c r="I210" s="552">
        <v>1</v>
      </c>
      <c r="J210" s="553">
        <v>50</v>
      </c>
    </row>
    <row r="211" spans="1:10" ht="50.1" customHeight="1">
      <c r="A211" s="1545"/>
      <c r="B211" s="1545"/>
      <c r="C211" s="549" t="s">
        <v>2513</v>
      </c>
      <c r="D211" s="550" t="s">
        <v>1635</v>
      </c>
      <c r="E211" s="551" t="s">
        <v>1636</v>
      </c>
      <c r="F211" s="504"/>
      <c r="G211" s="504" t="s">
        <v>2503</v>
      </c>
      <c r="H211" s="504">
        <f t="shared" si="1"/>
        <v>40</v>
      </c>
      <c r="I211" s="552">
        <v>3</v>
      </c>
      <c r="J211" s="553">
        <v>120</v>
      </c>
    </row>
    <row r="212" spans="1:10" ht="50.1" customHeight="1">
      <c r="A212" s="1545"/>
      <c r="B212" s="1545"/>
      <c r="C212" s="549" t="s">
        <v>1617</v>
      </c>
      <c r="D212" s="550" t="s">
        <v>1808</v>
      </c>
      <c r="E212" s="551" t="s">
        <v>1809</v>
      </c>
      <c r="F212" s="504"/>
      <c r="G212" s="504" t="s">
        <v>2503</v>
      </c>
      <c r="H212" s="504">
        <f t="shared" si="1"/>
        <v>50</v>
      </c>
      <c r="I212" s="552">
        <v>1</v>
      </c>
      <c r="J212" s="553">
        <v>50</v>
      </c>
    </row>
    <row r="213" spans="1:10" ht="50.1" customHeight="1">
      <c r="A213" s="1545"/>
      <c r="B213" s="1545"/>
      <c r="C213" s="549" t="s">
        <v>1621</v>
      </c>
      <c r="D213" s="550" t="s">
        <v>2514</v>
      </c>
      <c r="E213" s="551" t="s">
        <v>2515</v>
      </c>
      <c r="F213" s="504"/>
      <c r="G213" s="504" t="s">
        <v>2503</v>
      </c>
      <c r="H213" s="504">
        <f t="shared" si="1"/>
        <v>50</v>
      </c>
      <c r="I213" s="552">
        <v>2</v>
      </c>
      <c r="J213" s="553">
        <v>100</v>
      </c>
    </row>
    <row r="214" spans="1:10" ht="50.1" customHeight="1">
      <c r="A214" s="1545"/>
      <c r="B214" s="1545"/>
      <c r="C214" s="549" t="s">
        <v>2516</v>
      </c>
      <c r="D214" s="550" t="s">
        <v>2517</v>
      </c>
      <c r="E214" s="551" t="s">
        <v>2518</v>
      </c>
      <c r="F214" s="504"/>
      <c r="G214" s="504" t="s">
        <v>2503</v>
      </c>
      <c r="H214" s="504">
        <f t="shared" si="1"/>
        <v>50</v>
      </c>
      <c r="I214" s="552">
        <v>2</v>
      </c>
      <c r="J214" s="553">
        <v>100</v>
      </c>
    </row>
    <row r="215" spans="1:10" ht="50.1" customHeight="1">
      <c r="A215" s="1545"/>
      <c r="B215" s="1545"/>
      <c r="C215" s="549" t="s">
        <v>2519</v>
      </c>
      <c r="D215" s="554" t="s">
        <v>1647</v>
      </c>
      <c r="E215" s="551" t="s">
        <v>1648</v>
      </c>
      <c r="F215" s="504"/>
      <c r="G215" s="504" t="s">
        <v>2503</v>
      </c>
      <c r="H215" s="504">
        <f t="shared" si="1"/>
        <v>36</v>
      </c>
      <c r="I215" s="555">
        <v>3</v>
      </c>
      <c r="J215" s="553">
        <v>108</v>
      </c>
    </row>
    <row r="216" spans="1:10" ht="50.1" customHeight="1">
      <c r="A216" s="1545"/>
      <c r="B216" s="1545"/>
      <c r="C216" s="549" t="s">
        <v>2520</v>
      </c>
      <c r="D216" s="550" t="s">
        <v>1643</v>
      </c>
      <c r="E216" s="551" t="s">
        <v>1644</v>
      </c>
      <c r="F216" s="504"/>
      <c r="G216" s="504" t="s">
        <v>2503</v>
      </c>
      <c r="H216" s="504">
        <f t="shared" si="1"/>
        <v>50</v>
      </c>
      <c r="I216" s="552">
        <v>1</v>
      </c>
      <c r="J216" s="553">
        <v>50</v>
      </c>
    </row>
    <row r="217" spans="1:10" ht="50.1" customHeight="1">
      <c r="A217" s="1545">
        <v>2</v>
      </c>
      <c r="B217" s="1545">
        <v>1</v>
      </c>
      <c r="C217" s="549" t="s">
        <v>2521</v>
      </c>
      <c r="D217" s="550" t="s">
        <v>2522</v>
      </c>
      <c r="E217" s="551" t="s">
        <v>2523</v>
      </c>
      <c r="F217" s="504"/>
      <c r="G217" s="504" t="s">
        <v>2503</v>
      </c>
      <c r="H217" s="504">
        <f t="shared" si="1"/>
        <v>40</v>
      </c>
      <c r="I217" s="552">
        <v>2</v>
      </c>
      <c r="J217" s="553">
        <v>80</v>
      </c>
    </row>
    <row r="218" spans="1:10" ht="50.1" customHeight="1">
      <c r="A218" s="1545"/>
      <c r="B218" s="1545"/>
      <c r="C218" s="549" t="s">
        <v>1646</v>
      </c>
      <c r="D218" s="550" t="s">
        <v>1798</v>
      </c>
      <c r="E218" s="551" t="s">
        <v>1799</v>
      </c>
      <c r="F218" s="504"/>
      <c r="G218" s="504" t="s">
        <v>2503</v>
      </c>
      <c r="H218" s="504">
        <f t="shared" si="1"/>
        <v>44</v>
      </c>
      <c r="I218" s="552">
        <v>2</v>
      </c>
      <c r="J218" s="553">
        <v>88</v>
      </c>
    </row>
    <row r="219" spans="1:10" ht="50.1" customHeight="1">
      <c r="A219" s="1545"/>
      <c r="B219" s="1545"/>
      <c r="C219" s="549" t="s">
        <v>2524</v>
      </c>
      <c r="D219" s="550" t="s">
        <v>1780</v>
      </c>
      <c r="E219" s="551" t="s">
        <v>2525</v>
      </c>
      <c r="F219" s="504"/>
      <c r="G219" s="504" t="s">
        <v>2503</v>
      </c>
      <c r="H219" s="504">
        <f t="shared" si="1"/>
        <v>44</v>
      </c>
      <c r="I219" s="552">
        <v>3</v>
      </c>
      <c r="J219" s="553">
        <v>132</v>
      </c>
    </row>
    <row r="220" spans="1:10" ht="50.1" customHeight="1">
      <c r="A220" s="1545"/>
      <c r="B220" s="1545"/>
      <c r="C220" s="549" t="s">
        <v>298</v>
      </c>
      <c r="D220" s="550" t="s">
        <v>2526</v>
      </c>
      <c r="E220" s="551" t="s">
        <v>2527</v>
      </c>
      <c r="F220" s="504"/>
      <c r="G220" s="504" t="s">
        <v>2503</v>
      </c>
      <c r="H220" s="504">
        <f t="shared" si="1"/>
        <v>44</v>
      </c>
      <c r="I220" s="552">
        <v>1</v>
      </c>
      <c r="J220" s="553">
        <v>44</v>
      </c>
    </row>
    <row r="221" spans="1:10" ht="50.1" customHeight="1">
      <c r="A221" s="1545"/>
      <c r="B221" s="1545"/>
      <c r="C221" s="549" t="s">
        <v>2528</v>
      </c>
      <c r="D221" s="554" t="s">
        <v>1794</v>
      </c>
      <c r="E221" s="551" t="s">
        <v>2529</v>
      </c>
      <c r="F221" s="504"/>
      <c r="G221" s="504" t="s">
        <v>2503</v>
      </c>
      <c r="H221" s="504">
        <f t="shared" si="1"/>
        <v>44</v>
      </c>
      <c r="I221" s="555">
        <v>3</v>
      </c>
      <c r="J221" s="553">
        <v>132</v>
      </c>
    </row>
    <row r="222" spans="1:10" ht="50.1" customHeight="1">
      <c r="A222" s="1545"/>
      <c r="B222" s="1545"/>
      <c r="C222" s="549" t="s">
        <v>265</v>
      </c>
      <c r="D222" s="550" t="s">
        <v>1790</v>
      </c>
      <c r="E222" s="551" t="s">
        <v>1791</v>
      </c>
      <c r="F222" s="504"/>
      <c r="G222" s="504" t="s">
        <v>2503</v>
      </c>
      <c r="H222" s="504">
        <f t="shared" si="1"/>
        <v>44</v>
      </c>
      <c r="I222" s="552">
        <v>1</v>
      </c>
      <c r="J222" s="553">
        <v>44</v>
      </c>
    </row>
    <row r="223" spans="1:10" ht="50.1" customHeight="1">
      <c r="A223" s="1545"/>
      <c r="B223" s="1545"/>
      <c r="C223" s="549" t="s">
        <v>2530</v>
      </c>
      <c r="D223" s="550" t="s">
        <v>1717</v>
      </c>
      <c r="E223" s="551" t="s">
        <v>2531</v>
      </c>
      <c r="F223" s="504"/>
      <c r="G223" s="504" t="s">
        <v>2503</v>
      </c>
      <c r="H223" s="504">
        <f t="shared" si="1"/>
        <v>40</v>
      </c>
      <c r="I223" s="552">
        <v>2</v>
      </c>
      <c r="J223" s="553">
        <v>80</v>
      </c>
    </row>
    <row r="224" spans="1:10" ht="50.1" customHeight="1">
      <c r="A224" s="1545"/>
      <c r="B224" s="1545"/>
      <c r="C224" s="549" t="s">
        <v>2532</v>
      </c>
      <c r="D224" s="554" t="s">
        <v>2533</v>
      </c>
      <c r="E224" s="551" t="s">
        <v>1718</v>
      </c>
      <c r="F224" s="504"/>
      <c r="G224" s="504" t="s">
        <v>2503</v>
      </c>
      <c r="H224" s="504">
        <f t="shared" si="1"/>
        <v>40</v>
      </c>
      <c r="I224" s="555">
        <v>1</v>
      </c>
      <c r="J224" s="553">
        <v>40</v>
      </c>
    </row>
    <row r="225" spans="1:10" ht="50.1" customHeight="1">
      <c r="A225" s="1545"/>
      <c r="B225" s="1545"/>
      <c r="C225" s="549" t="s">
        <v>2534</v>
      </c>
      <c r="D225" s="550" t="s">
        <v>1610</v>
      </c>
      <c r="E225" s="551" t="s">
        <v>1611</v>
      </c>
      <c r="F225" s="504"/>
      <c r="G225" s="504" t="s">
        <v>2503</v>
      </c>
      <c r="H225" s="504">
        <f t="shared" si="1"/>
        <v>40</v>
      </c>
      <c r="I225" s="552">
        <v>1</v>
      </c>
      <c r="J225" s="553">
        <v>40</v>
      </c>
    </row>
    <row r="226" spans="1:10" ht="50.1" customHeight="1">
      <c r="A226" s="1545"/>
      <c r="B226" s="1545"/>
      <c r="C226" s="549" t="s">
        <v>2535</v>
      </c>
      <c r="D226" s="554" t="s">
        <v>1614</v>
      </c>
      <c r="E226" s="551" t="s">
        <v>1615</v>
      </c>
      <c r="F226" s="504"/>
      <c r="G226" s="504" t="s">
        <v>2503</v>
      </c>
      <c r="H226" s="504">
        <f t="shared" si="1"/>
        <v>40</v>
      </c>
      <c r="I226" s="555">
        <v>1</v>
      </c>
      <c r="J226" s="553">
        <v>40</v>
      </c>
    </row>
    <row r="227" spans="1:10" ht="50.1" customHeight="1">
      <c r="A227" s="1545"/>
      <c r="B227" s="1545"/>
      <c r="C227" s="549" t="s">
        <v>2536</v>
      </c>
      <c r="D227" s="550" t="s">
        <v>1767</v>
      </c>
      <c r="E227" s="551" t="s">
        <v>1768</v>
      </c>
      <c r="F227" s="504"/>
      <c r="G227" s="504" t="s">
        <v>2503</v>
      </c>
      <c r="H227" s="504">
        <f t="shared" si="1"/>
        <v>40</v>
      </c>
      <c r="I227" s="552">
        <v>2</v>
      </c>
      <c r="J227" s="553">
        <v>80</v>
      </c>
    </row>
    <row r="228" spans="1:10" ht="50.1" customHeight="1">
      <c r="A228" s="1545"/>
      <c r="B228" s="1545"/>
      <c r="C228" s="549" t="s">
        <v>2537</v>
      </c>
      <c r="D228" s="550" t="s">
        <v>2538</v>
      </c>
      <c r="E228" s="551" t="s">
        <v>2539</v>
      </c>
      <c r="F228" s="504"/>
      <c r="G228" s="504" t="s">
        <v>2503</v>
      </c>
      <c r="H228" s="504">
        <f t="shared" si="1"/>
        <v>36</v>
      </c>
      <c r="I228" s="552">
        <v>2</v>
      </c>
      <c r="J228" s="553">
        <v>72</v>
      </c>
    </row>
    <row r="229" spans="1:10" ht="50.1" customHeight="1">
      <c r="A229" s="1545"/>
      <c r="B229" s="1545"/>
      <c r="C229" s="549" t="s">
        <v>2540</v>
      </c>
      <c r="D229" s="550" t="s">
        <v>2541</v>
      </c>
      <c r="E229" s="551" t="s">
        <v>2542</v>
      </c>
      <c r="F229" s="504"/>
      <c r="G229" s="504" t="s">
        <v>2503</v>
      </c>
      <c r="H229" s="504">
        <f t="shared" si="1"/>
        <v>40</v>
      </c>
      <c r="I229" s="552">
        <v>1</v>
      </c>
      <c r="J229" s="553">
        <v>40</v>
      </c>
    </row>
    <row r="230" spans="1:10" ht="50.1" customHeight="1">
      <c r="A230" s="1545"/>
      <c r="B230" s="1545"/>
      <c r="C230" s="549" t="s">
        <v>195</v>
      </c>
      <c r="D230" s="554" t="s">
        <v>2543</v>
      </c>
      <c r="E230" s="551" t="s">
        <v>2544</v>
      </c>
      <c r="F230" s="504"/>
      <c r="G230" s="504" t="s">
        <v>2503</v>
      </c>
      <c r="H230" s="504">
        <f t="shared" si="1"/>
        <v>40</v>
      </c>
      <c r="I230" s="555">
        <v>1</v>
      </c>
      <c r="J230" s="553">
        <v>40</v>
      </c>
    </row>
    <row r="231" spans="1:10" ht="50.1" customHeight="1">
      <c r="A231" s="1545"/>
      <c r="B231" s="1545"/>
      <c r="C231" s="549" t="s">
        <v>453</v>
      </c>
      <c r="D231" s="550" t="s">
        <v>1686</v>
      </c>
      <c r="E231" s="551" t="s">
        <v>2545</v>
      </c>
      <c r="F231" s="504"/>
      <c r="G231" s="504" t="s">
        <v>2503</v>
      </c>
      <c r="H231" s="504">
        <f t="shared" si="1"/>
        <v>40</v>
      </c>
      <c r="I231" s="552">
        <v>1</v>
      </c>
      <c r="J231" s="553">
        <v>40</v>
      </c>
    </row>
    <row r="232" spans="1:10" ht="50.1" customHeight="1">
      <c r="A232" s="1545"/>
      <c r="B232" s="1545"/>
      <c r="C232" s="549" t="s">
        <v>2546</v>
      </c>
      <c r="D232" s="550" t="s">
        <v>1707</v>
      </c>
      <c r="E232" s="551" t="s">
        <v>2547</v>
      </c>
      <c r="F232" s="504"/>
      <c r="G232" s="504" t="s">
        <v>2503</v>
      </c>
      <c r="H232" s="504">
        <f t="shared" si="1"/>
        <v>40</v>
      </c>
      <c r="I232" s="552">
        <v>1</v>
      </c>
      <c r="J232" s="553">
        <v>40</v>
      </c>
    </row>
    <row r="233" spans="1:10" ht="50.1" customHeight="1">
      <c r="A233" s="1545"/>
      <c r="B233" s="1545"/>
      <c r="C233" s="549" t="s">
        <v>2548</v>
      </c>
      <c r="D233" s="550" t="s">
        <v>1599</v>
      </c>
      <c r="E233" s="551" t="s">
        <v>1600</v>
      </c>
      <c r="F233" s="504"/>
      <c r="G233" s="504" t="s">
        <v>2503</v>
      </c>
      <c r="H233" s="504">
        <f t="shared" si="1"/>
        <v>40</v>
      </c>
      <c r="I233" s="552">
        <v>2</v>
      </c>
      <c r="J233" s="553">
        <v>80</v>
      </c>
    </row>
    <row r="234" spans="1:10" ht="50.1" customHeight="1">
      <c r="A234" s="1545">
        <v>3</v>
      </c>
      <c r="B234" s="1545">
        <v>1</v>
      </c>
      <c r="C234" s="549" t="s">
        <v>2549</v>
      </c>
      <c r="D234" s="550" t="s">
        <v>1698</v>
      </c>
      <c r="E234" s="551" t="s">
        <v>2550</v>
      </c>
      <c r="F234" s="504"/>
      <c r="G234" s="504" t="s">
        <v>2503</v>
      </c>
      <c r="H234" s="504">
        <f t="shared" si="1"/>
        <v>48</v>
      </c>
      <c r="I234" s="552">
        <v>2</v>
      </c>
      <c r="J234" s="553">
        <v>96</v>
      </c>
    </row>
    <row r="235" spans="1:10" ht="50.1" customHeight="1">
      <c r="A235" s="1545"/>
      <c r="B235" s="1545"/>
      <c r="C235" s="549" t="s">
        <v>2551</v>
      </c>
      <c r="D235" s="550" t="s">
        <v>2552</v>
      </c>
      <c r="E235" s="551" t="s">
        <v>2553</v>
      </c>
      <c r="F235" s="504"/>
      <c r="G235" s="504" t="s">
        <v>2503</v>
      </c>
      <c r="H235" s="504">
        <f t="shared" si="1"/>
        <v>48</v>
      </c>
      <c r="I235" s="552">
        <v>2</v>
      </c>
      <c r="J235" s="553">
        <v>96</v>
      </c>
    </row>
    <row r="236" spans="1:10" ht="50.1" customHeight="1">
      <c r="A236" s="1545"/>
      <c r="B236" s="1545"/>
      <c r="C236" s="549" t="s">
        <v>2554</v>
      </c>
      <c r="D236" s="550" t="s">
        <v>1701</v>
      </c>
      <c r="E236" s="551" t="s">
        <v>1702</v>
      </c>
      <c r="F236" s="504"/>
      <c r="G236" s="504" t="s">
        <v>2503</v>
      </c>
      <c r="H236" s="504">
        <f t="shared" si="1"/>
        <v>48</v>
      </c>
      <c r="I236" s="552">
        <v>3</v>
      </c>
      <c r="J236" s="553">
        <v>144</v>
      </c>
    </row>
    <row r="237" spans="1:10" ht="50.1" customHeight="1">
      <c r="A237" s="1545"/>
      <c r="B237" s="1545"/>
      <c r="C237" s="549" t="s">
        <v>2555</v>
      </c>
      <c r="D237" s="550" t="s">
        <v>1725</v>
      </c>
      <c r="E237" s="551" t="s">
        <v>1726</v>
      </c>
      <c r="F237" s="504"/>
      <c r="G237" s="504" t="s">
        <v>2503</v>
      </c>
      <c r="H237" s="504">
        <f t="shared" si="1"/>
        <v>48</v>
      </c>
      <c r="I237" s="552">
        <v>2</v>
      </c>
      <c r="J237" s="553">
        <v>96</v>
      </c>
    </row>
    <row r="238" spans="1:10" ht="50.1" customHeight="1">
      <c r="A238" s="1545"/>
      <c r="B238" s="1545"/>
      <c r="C238" s="549" t="s">
        <v>186</v>
      </c>
      <c r="D238" s="550" t="s">
        <v>2556</v>
      </c>
      <c r="E238" s="551" t="s">
        <v>2557</v>
      </c>
      <c r="F238" s="504"/>
      <c r="G238" s="504" t="s">
        <v>2503</v>
      </c>
      <c r="H238" s="504">
        <f t="shared" si="1"/>
        <v>48</v>
      </c>
      <c r="I238" s="552">
        <v>1</v>
      </c>
      <c r="J238" s="553">
        <v>48</v>
      </c>
    </row>
    <row r="239" spans="1:10" ht="50.1" customHeight="1">
      <c r="A239" s="1545"/>
      <c r="B239" s="1545"/>
      <c r="C239" s="549" t="s">
        <v>2558</v>
      </c>
      <c r="D239" s="550" t="s">
        <v>1729</v>
      </c>
      <c r="E239" s="551" t="s">
        <v>1730</v>
      </c>
      <c r="F239" s="504"/>
      <c r="G239" s="504" t="s">
        <v>2503</v>
      </c>
      <c r="H239" s="504">
        <f t="shared" si="1"/>
        <v>48</v>
      </c>
      <c r="I239" s="552">
        <v>2</v>
      </c>
      <c r="J239" s="553">
        <v>96</v>
      </c>
    </row>
    <row r="240" spans="1:10" ht="50.1" customHeight="1">
      <c r="A240" s="1545"/>
      <c r="B240" s="1545"/>
      <c r="C240" s="549" t="s">
        <v>2559</v>
      </c>
      <c r="D240" s="550" t="s">
        <v>1704</v>
      </c>
      <c r="E240" s="551" t="s">
        <v>2560</v>
      </c>
      <c r="F240" s="504"/>
      <c r="G240" s="504" t="s">
        <v>2503</v>
      </c>
      <c r="H240" s="504">
        <f t="shared" si="1"/>
        <v>48</v>
      </c>
      <c r="I240" s="552">
        <v>2</v>
      </c>
      <c r="J240" s="553">
        <v>96</v>
      </c>
    </row>
    <row r="241" spans="1:10" ht="50.1" customHeight="1">
      <c r="A241" s="1545"/>
      <c r="B241" s="1545"/>
      <c r="C241" s="549" t="s">
        <v>2561</v>
      </c>
      <c r="D241" s="550" t="s">
        <v>1733</v>
      </c>
      <c r="E241" s="551" t="s">
        <v>1734</v>
      </c>
      <c r="F241" s="504"/>
      <c r="G241" s="504" t="s">
        <v>2503</v>
      </c>
      <c r="H241" s="504">
        <f t="shared" si="1"/>
        <v>48</v>
      </c>
      <c r="I241" s="552">
        <v>2</v>
      </c>
      <c r="J241" s="553">
        <v>96</v>
      </c>
    </row>
    <row r="242" spans="1:10" ht="50.1" customHeight="1">
      <c r="A242" s="1545"/>
      <c r="B242" s="1545"/>
      <c r="C242" s="549" t="s">
        <v>2562</v>
      </c>
      <c r="D242" s="550" t="s">
        <v>1714</v>
      </c>
      <c r="E242" s="551" t="s">
        <v>2563</v>
      </c>
      <c r="F242" s="504"/>
      <c r="G242" s="504" t="s">
        <v>2503</v>
      </c>
      <c r="H242" s="504">
        <f t="shared" si="1"/>
        <v>48</v>
      </c>
      <c r="I242" s="552">
        <v>4</v>
      </c>
      <c r="J242" s="553">
        <v>192</v>
      </c>
    </row>
    <row r="243" spans="1:10" ht="50.1" customHeight="1">
      <c r="A243" s="1545"/>
      <c r="B243" s="1545"/>
      <c r="C243" s="549" t="s">
        <v>2564</v>
      </c>
      <c r="D243" s="550" t="s">
        <v>1682</v>
      </c>
      <c r="E243" s="551" t="s">
        <v>1683</v>
      </c>
      <c r="F243" s="504"/>
      <c r="G243" s="504" t="s">
        <v>2503</v>
      </c>
      <c r="H243" s="504">
        <f t="shared" si="1"/>
        <v>48</v>
      </c>
      <c r="I243" s="552">
        <v>2</v>
      </c>
      <c r="J243" s="553">
        <v>96</v>
      </c>
    </row>
    <row r="244" spans="1:10" ht="50.1" customHeight="1">
      <c r="A244" s="1545"/>
      <c r="B244" s="1545"/>
      <c r="C244" s="549" t="s">
        <v>1706</v>
      </c>
      <c r="D244" s="550" t="s">
        <v>1721</v>
      </c>
      <c r="E244" s="551" t="s">
        <v>1722</v>
      </c>
      <c r="F244" s="504"/>
      <c r="G244" s="504" t="s">
        <v>2503</v>
      </c>
      <c r="H244" s="504">
        <f t="shared" si="1"/>
        <v>30</v>
      </c>
      <c r="I244" s="552">
        <v>3</v>
      </c>
      <c r="J244" s="553">
        <v>90</v>
      </c>
    </row>
    <row r="245" spans="1:10" ht="50.1" customHeight="1">
      <c r="A245" s="1545"/>
      <c r="B245" s="1545"/>
      <c r="C245" s="549" t="s">
        <v>1709</v>
      </c>
      <c r="D245" s="550" t="s">
        <v>1759</v>
      </c>
      <c r="E245" s="551" t="s">
        <v>1760</v>
      </c>
      <c r="F245" s="504"/>
      <c r="G245" s="504" t="s">
        <v>2503</v>
      </c>
      <c r="H245" s="504">
        <f t="shared" si="1"/>
        <v>48</v>
      </c>
      <c r="I245" s="552">
        <v>2</v>
      </c>
      <c r="J245" s="553">
        <v>96</v>
      </c>
    </row>
    <row r="246" spans="1:10" ht="50.1" customHeight="1">
      <c r="A246" s="1545">
        <v>4</v>
      </c>
      <c r="B246" s="1545">
        <v>1</v>
      </c>
      <c r="C246" s="549" t="s">
        <v>2565</v>
      </c>
      <c r="D246" s="550" t="s">
        <v>1710</v>
      </c>
      <c r="E246" s="551" t="s">
        <v>1711</v>
      </c>
      <c r="F246" s="504"/>
      <c r="G246" s="504" t="s">
        <v>2503</v>
      </c>
      <c r="H246" s="504">
        <f t="shared" si="1"/>
        <v>48</v>
      </c>
      <c r="I246" s="552">
        <v>8</v>
      </c>
      <c r="J246" s="556">
        <v>384</v>
      </c>
    </row>
    <row r="247" spans="1:10" ht="50.1" customHeight="1">
      <c r="A247" s="1545"/>
      <c r="B247" s="1545"/>
      <c r="C247" s="549" t="s">
        <v>471</v>
      </c>
      <c r="D247" s="550" t="s">
        <v>1717</v>
      </c>
      <c r="E247" s="551" t="s">
        <v>2531</v>
      </c>
      <c r="F247" s="504"/>
      <c r="G247" s="504" t="s">
        <v>2503</v>
      </c>
      <c r="H247" s="504">
        <f t="shared" si="1"/>
        <v>48</v>
      </c>
      <c r="I247" s="552">
        <v>1</v>
      </c>
      <c r="J247" s="556">
        <v>48</v>
      </c>
    </row>
    <row r="248" spans="1:10" ht="50.1" customHeight="1">
      <c r="A248" s="1545"/>
      <c r="B248" s="1545"/>
      <c r="C248" s="549" t="s">
        <v>2566</v>
      </c>
      <c r="D248" s="550" t="s">
        <v>2541</v>
      </c>
      <c r="E248" s="551" t="s">
        <v>2542</v>
      </c>
      <c r="F248" s="504"/>
      <c r="G248" s="504" t="s">
        <v>2503</v>
      </c>
      <c r="H248" s="504">
        <f t="shared" si="1"/>
        <v>30</v>
      </c>
      <c r="I248" s="552">
        <v>3</v>
      </c>
      <c r="J248" s="556">
        <v>90</v>
      </c>
    </row>
    <row r="249" spans="1:10" ht="50.1" customHeight="1">
      <c r="A249" s="1545"/>
      <c r="B249" s="1545"/>
      <c r="C249" s="549" t="s">
        <v>2567</v>
      </c>
      <c r="D249" s="550" t="s">
        <v>1707</v>
      </c>
      <c r="E249" s="551" t="s">
        <v>2547</v>
      </c>
      <c r="F249" s="504"/>
      <c r="G249" s="504" t="s">
        <v>2503</v>
      </c>
      <c r="H249" s="504">
        <f t="shared" si="1"/>
        <v>48</v>
      </c>
      <c r="I249" s="552">
        <v>1</v>
      </c>
      <c r="J249" s="556">
        <v>48</v>
      </c>
    </row>
    <row r="250" spans="1:10" ht="50.1" customHeight="1">
      <c r="A250" s="1545"/>
      <c r="B250" s="1545"/>
      <c r="C250" s="549" t="s">
        <v>2568</v>
      </c>
      <c r="D250" s="550" t="s">
        <v>1790</v>
      </c>
      <c r="E250" s="551" t="s">
        <v>1791</v>
      </c>
      <c r="F250" s="504"/>
      <c r="G250" s="504" t="s">
        <v>2503</v>
      </c>
      <c r="H250" s="504">
        <f t="shared" si="1"/>
        <v>44</v>
      </c>
      <c r="I250" s="552">
        <v>4</v>
      </c>
      <c r="J250" s="556">
        <v>176</v>
      </c>
    </row>
    <row r="251" spans="1:10" ht="50.1" customHeight="1">
      <c r="A251" s="1545"/>
      <c r="B251" s="1545"/>
      <c r="C251" s="549" t="s">
        <v>1728</v>
      </c>
      <c r="D251" s="550" t="s">
        <v>1808</v>
      </c>
      <c r="E251" s="551" t="s">
        <v>1809</v>
      </c>
      <c r="F251" s="504"/>
      <c r="G251" s="504" t="s">
        <v>2503</v>
      </c>
      <c r="H251" s="504">
        <f t="shared" si="1"/>
        <v>40</v>
      </c>
      <c r="I251" s="552">
        <v>2</v>
      </c>
      <c r="J251" s="556">
        <v>80</v>
      </c>
    </row>
    <row r="252" spans="1:10" ht="50.1" customHeight="1">
      <c r="A252" s="1545"/>
      <c r="B252" s="1545"/>
      <c r="C252" s="549" t="s">
        <v>2569</v>
      </c>
      <c r="D252" s="550" t="s">
        <v>1610</v>
      </c>
      <c r="E252" s="551" t="s">
        <v>1611</v>
      </c>
      <c r="F252" s="504"/>
      <c r="G252" s="504" t="s">
        <v>2503</v>
      </c>
      <c r="H252" s="504">
        <f t="shared" si="1"/>
        <v>40</v>
      </c>
      <c r="I252" s="552">
        <v>1</v>
      </c>
      <c r="J252" s="556">
        <v>40</v>
      </c>
    </row>
    <row r="253" spans="1:10" ht="50.1" customHeight="1">
      <c r="A253" s="1545"/>
      <c r="B253" s="1545"/>
      <c r="C253" s="549" t="s">
        <v>2570</v>
      </c>
      <c r="D253" s="550" t="s">
        <v>1660</v>
      </c>
      <c r="E253" s="551" t="s">
        <v>1661</v>
      </c>
      <c r="F253" s="504"/>
      <c r="G253" s="504" t="s">
        <v>2503</v>
      </c>
      <c r="H253" s="504">
        <f t="shared" si="1"/>
        <v>40</v>
      </c>
      <c r="I253" s="552">
        <v>1</v>
      </c>
      <c r="J253" s="556">
        <v>40</v>
      </c>
    </row>
    <row r="254" spans="1:10" ht="50.1" customHeight="1">
      <c r="A254" s="1545"/>
      <c r="B254" s="1545"/>
      <c r="C254" s="549" t="s">
        <v>2571</v>
      </c>
      <c r="D254" s="550" t="s">
        <v>2543</v>
      </c>
      <c r="E254" s="551" t="s">
        <v>2544</v>
      </c>
      <c r="F254" s="504"/>
      <c r="G254" s="504" t="s">
        <v>2503</v>
      </c>
      <c r="H254" s="504">
        <f t="shared" si="1"/>
        <v>40</v>
      </c>
      <c r="I254" s="552">
        <v>3</v>
      </c>
      <c r="J254" s="556">
        <v>120</v>
      </c>
    </row>
    <row r="255" spans="1:10" ht="50.1" customHeight="1">
      <c r="A255" s="1545"/>
      <c r="B255" s="1545"/>
      <c r="C255" s="549" t="s">
        <v>2572</v>
      </c>
      <c r="D255" s="550" t="s">
        <v>1737</v>
      </c>
      <c r="E255" s="551" t="s">
        <v>2573</v>
      </c>
      <c r="F255" s="504"/>
      <c r="G255" s="504" t="s">
        <v>2503</v>
      </c>
      <c r="H255" s="504">
        <f t="shared" si="1"/>
        <v>40</v>
      </c>
      <c r="I255" s="552">
        <v>3</v>
      </c>
      <c r="J255" s="556">
        <v>120</v>
      </c>
    </row>
    <row r="256" spans="1:10" ht="50.1" customHeight="1">
      <c r="A256" s="1546">
        <v>1</v>
      </c>
      <c r="B256" s="1546">
        <v>1</v>
      </c>
      <c r="C256" s="557" t="s">
        <v>1570</v>
      </c>
      <c r="D256" s="557" t="s">
        <v>1571</v>
      </c>
      <c r="E256" s="558" t="s">
        <v>2574</v>
      </c>
      <c r="F256" s="504"/>
      <c r="G256" s="504" t="s">
        <v>2503</v>
      </c>
      <c r="H256" s="559">
        <v>8</v>
      </c>
      <c r="I256" s="559">
        <v>6</v>
      </c>
      <c r="J256" s="504">
        <f>I256*H256</f>
        <v>48</v>
      </c>
    </row>
    <row r="257" spans="1:10" ht="50.1" customHeight="1">
      <c r="A257" s="1547"/>
      <c r="B257" s="1547"/>
      <c r="C257" s="557" t="s">
        <v>1574</v>
      </c>
      <c r="D257" s="557" t="s">
        <v>1575</v>
      </c>
      <c r="E257" s="558" t="s">
        <v>2575</v>
      </c>
      <c r="F257" s="504"/>
      <c r="G257" s="504" t="s">
        <v>2503</v>
      </c>
      <c r="H257" s="559">
        <v>8</v>
      </c>
      <c r="I257" s="559">
        <v>6</v>
      </c>
      <c r="J257" s="504">
        <f>I257*H257</f>
        <v>48</v>
      </c>
    </row>
    <row r="258" spans="1:10" ht="50.1" customHeight="1">
      <c r="A258" s="504"/>
      <c r="B258" s="560">
        <v>3</v>
      </c>
      <c r="C258" s="504" t="s">
        <v>2576</v>
      </c>
      <c r="D258" s="504" t="s">
        <v>2577</v>
      </c>
      <c r="E258" s="510" t="s">
        <v>2578</v>
      </c>
      <c r="F258" s="504"/>
      <c r="G258" s="561" t="s">
        <v>2579</v>
      </c>
      <c r="H258" s="504">
        <f t="shared" ref="H258:H271" si="2">J258/I258</f>
        <v>24</v>
      </c>
      <c r="I258" s="560">
        <v>3</v>
      </c>
      <c r="J258" s="562">
        <v>72</v>
      </c>
    </row>
    <row r="259" spans="1:10" ht="50.1" customHeight="1">
      <c r="A259" s="504"/>
      <c r="B259" s="560">
        <v>2</v>
      </c>
      <c r="C259" s="504" t="s">
        <v>2580</v>
      </c>
      <c r="D259" s="504" t="s">
        <v>2581</v>
      </c>
      <c r="E259" s="504" t="s">
        <v>2582</v>
      </c>
      <c r="F259" s="504"/>
      <c r="G259" s="561" t="s">
        <v>2583</v>
      </c>
      <c r="H259" s="504">
        <f t="shared" si="2"/>
        <v>24</v>
      </c>
      <c r="I259" s="560">
        <v>2</v>
      </c>
      <c r="J259" s="562">
        <v>48</v>
      </c>
    </row>
    <row r="260" spans="1:10" ht="50.1" customHeight="1">
      <c r="A260" s="504"/>
      <c r="B260" s="560">
        <v>1</v>
      </c>
      <c r="C260" s="504" t="s">
        <v>2584</v>
      </c>
      <c r="D260" s="504" t="s">
        <v>2585</v>
      </c>
      <c r="E260" s="504" t="s">
        <v>2586</v>
      </c>
      <c r="F260" s="504"/>
      <c r="G260" s="561" t="s">
        <v>2583</v>
      </c>
      <c r="H260" s="504">
        <f t="shared" si="2"/>
        <v>24</v>
      </c>
      <c r="I260" s="560">
        <v>1</v>
      </c>
      <c r="J260" s="562">
        <v>24</v>
      </c>
    </row>
    <row r="261" spans="1:10" ht="50.1" customHeight="1">
      <c r="A261" s="504"/>
      <c r="B261" s="560">
        <v>1</v>
      </c>
      <c r="C261" s="504" t="s">
        <v>2587</v>
      </c>
      <c r="D261" s="504" t="s">
        <v>2588</v>
      </c>
      <c r="E261" s="504" t="s">
        <v>2589</v>
      </c>
      <c r="F261" s="504"/>
      <c r="G261" s="561" t="s">
        <v>2590</v>
      </c>
      <c r="H261" s="504">
        <f t="shared" si="2"/>
        <v>24</v>
      </c>
      <c r="I261" s="560">
        <v>1</v>
      </c>
      <c r="J261" s="562">
        <v>24</v>
      </c>
    </row>
    <row r="262" spans="1:10" ht="50.1" customHeight="1">
      <c r="A262" s="504"/>
      <c r="B262" s="560">
        <v>8</v>
      </c>
      <c r="C262" s="504" t="s">
        <v>2591</v>
      </c>
      <c r="D262" s="504" t="s">
        <v>2592</v>
      </c>
      <c r="E262" s="510" t="s">
        <v>2593</v>
      </c>
      <c r="F262" s="504"/>
      <c r="G262" s="561" t="s">
        <v>2594</v>
      </c>
      <c r="H262" s="504">
        <f t="shared" si="2"/>
        <v>12</v>
      </c>
      <c r="I262" s="560">
        <v>8</v>
      </c>
      <c r="J262" s="562">
        <v>96</v>
      </c>
    </row>
    <row r="263" spans="1:10" ht="50.1" customHeight="1">
      <c r="A263" s="504"/>
      <c r="B263" s="560">
        <v>1</v>
      </c>
      <c r="C263" s="504" t="s">
        <v>2595</v>
      </c>
      <c r="D263" s="504" t="s">
        <v>2596</v>
      </c>
      <c r="E263" s="504">
        <v>17137529273</v>
      </c>
      <c r="F263" s="504"/>
      <c r="G263" s="561" t="s">
        <v>2594</v>
      </c>
      <c r="H263" s="504">
        <f t="shared" si="2"/>
        <v>30</v>
      </c>
      <c r="I263" s="560">
        <v>1</v>
      </c>
      <c r="J263" s="562">
        <v>30</v>
      </c>
    </row>
    <row r="264" spans="1:10" ht="50.1" customHeight="1">
      <c r="A264" s="504"/>
      <c r="B264" s="560">
        <v>1</v>
      </c>
      <c r="C264" s="504" t="s">
        <v>2584</v>
      </c>
      <c r="D264" s="504" t="s">
        <v>2585</v>
      </c>
      <c r="E264" s="504" t="s">
        <v>2586</v>
      </c>
      <c r="F264" s="504"/>
      <c r="G264" s="561" t="s">
        <v>2597</v>
      </c>
      <c r="H264" s="504">
        <f t="shared" si="2"/>
        <v>16</v>
      </c>
      <c r="I264" s="560">
        <v>1</v>
      </c>
      <c r="J264" s="562">
        <v>16</v>
      </c>
    </row>
    <row r="265" spans="1:10" ht="50.1" customHeight="1">
      <c r="A265" s="504"/>
      <c r="B265" s="560">
        <v>1</v>
      </c>
      <c r="C265" s="504" t="s">
        <v>2587</v>
      </c>
      <c r="D265" s="504" t="s">
        <v>2588</v>
      </c>
      <c r="E265" s="504" t="s">
        <v>2589</v>
      </c>
      <c r="F265" s="504"/>
      <c r="G265" s="561" t="s">
        <v>2598</v>
      </c>
      <c r="H265" s="504">
        <f t="shared" si="2"/>
        <v>16</v>
      </c>
      <c r="I265" s="560">
        <v>1</v>
      </c>
      <c r="J265" s="562">
        <v>16</v>
      </c>
    </row>
    <row r="266" spans="1:10" ht="50.1" customHeight="1">
      <c r="A266" s="504"/>
      <c r="B266" s="560">
        <v>1</v>
      </c>
      <c r="C266" s="504" t="s">
        <v>2599</v>
      </c>
      <c r="D266" s="504" t="s">
        <v>2319</v>
      </c>
      <c r="E266" s="504">
        <v>11617544806</v>
      </c>
      <c r="F266" s="504"/>
      <c r="G266" s="561" t="s">
        <v>2600</v>
      </c>
      <c r="H266" s="504">
        <f t="shared" si="2"/>
        <v>40</v>
      </c>
      <c r="I266" s="560">
        <v>1</v>
      </c>
      <c r="J266" s="562">
        <v>40</v>
      </c>
    </row>
    <row r="267" spans="1:10" ht="50.1" customHeight="1">
      <c r="A267" s="504"/>
      <c r="B267" s="560">
        <v>1</v>
      </c>
      <c r="C267" s="504" t="s">
        <v>2601</v>
      </c>
      <c r="D267" s="504" t="s">
        <v>2602</v>
      </c>
      <c r="E267" s="510">
        <v>11617544805</v>
      </c>
      <c r="F267" s="504"/>
      <c r="G267" s="561" t="s">
        <v>2603</v>
      </c>
      <c r="H267" s="504">
        <f t="shared" si="2"/>
        <v>40</v>
      </c>
      <c r="I267" s="560">
        <v>1</v>
      </c>
      <c r="J267" s="562">
        <v>40</v>
      </c>
    </row>
    <row r="268" spans="1:10" ht="50.1" customHeight="1">
      <c r="A268" s="504"/>
      <c r="B268" s="560">
        <v>1</v>
      </c>
      <c r="C268" s="504" t="s">
        <v>2604</v>
      </c>
      <c r="D268" s="504" t="s">
        <v>2577</v>
      </c>
      <c r="E268" s="510" t="s">
        <v>2578</v>
      </c>
      <c r="F268" s="504"/>
      <c r="G268" s="561" t="s">
        <v>2583</v>
      </c>
      <c r="H268" s="504">
        <f t="shared" si="2"/>
        <v>8</v>
      </c>
      <c r="I268" s="560">
        <v>1</v>
      </c>
      <c r="J268" s="563">
        <v>8</v>
      </c>
    </row>
    <row r="269" spans="1:10" ht="50.1" customHeight="1">
      <c r="A269" s="504"/>
      <c r="B269" s="560">
        <v>1</v>
      </c>
      <c r="C269" s="504" t="s">
        <v>2605</v>
      </c>
      <c r="D269" s="504" t="s">
        <v>2581</v>
      </c>
      <c r="E269" s="510" t="s">
        <v>2582</v>
      </c>
      <c r="F269" s="504"/>
      <c r="G269" s="561" t="s">
        <v>2606</v>
      </c>
      <c r="H269" s="504">
        <f t="shared" si="2"/>
        <v>12</v>
      </c>
      <c r="I269" s="560">
        <v>1</v>
      </c>
      <c r="J269" s="563">
        <v>12</v>
      </c>
    </row>
    <row r="270" spans="1:10" ht="50.1" customHeight="1">
      <c r="A270" s="504"/>
      <c r="B270" s="560">
        <v>1</v>
      </c>
      <c r="C270" s="504" t="s">
        <v>2607</v>
      </c>
      <c r="D270" s="504" t="s">
        <v>2592</v>
      </c>
      <c r="E270" s="510" t="s">
        <v>2593</v>
      </c>
      <c r="F270" s="504"/>
      <c r="G270" s="561" t="s">
        <v>2608</v>
      </c>
      <c r="H270" s="504">
        <f t="shared" si="2"/>
        <v>4</v>
      </c>
      <c r="I270" s="560">
        <v>1</v>
      </c>
      <c r="J270" s="563">
        <v>4</v>
      </c>
    </row>
    <row r="271" spans="1:10" ht="50.1" customHeight="1">
      <c r="A271" s="504"/>
      <c r="B271" s="560">
        <v>1</v>
      </c>
      <c r="C271" s="504" t="s">
        <v>2595</v>
      </c>
      <c r="D271" s="504" t="s">
        <v>2596</v>
      </c>
      <c r="E271" s="510">
        <v>17137529273</v>
      </c>
      <c r="F271" s="504"/>
      <c r="G271" s="561" t="s">
        <v>2608</v>
      </c>
      <c r="H271" s="504">
        <f t="shared" si="2"/>
        <v>10</v>
      </c>
      <c r="I271" s="560">
        <v>1</v>
      </c>
      <c r="J271" s="563">
        <v>10</v>
      </c>
    </row>
    <row r="272" spans="1:10" ht="50.1" customHeight="1">
      <c r="A272" s="504"/>
      <c r="B272" s="564">
        <v>2</v>
      </c>
      <c r="C272" s="565" t="s">
        <v>2609</v>
      </c>
      <c r="D272" s="565" t="s">
        <v>2610</v>
      </c>
      <c r="E272" s="510" t="s">
        <v>2611</v>
      </c>
      <c r="F272" s="504"/>
      <c r="G272" s="504" t="s">
        <v>1813</v>
      </c>
      <c r="H272" s="504">
        <f>J272/I272</f>
        <v>18</v>
      </c>
      <c r="I272" s="564">
        <v>2</v>
      </c>
      <c r="J272" s="566">
        <v>36</v>
      </c>
    </row>
    <row r="273" spans="1:10" ht="50.1" customHeight="1">
      <c r="A273" s="504"/>
      <c r="B273" s="564">
        <v>1</v>
      </c>
      <c r="C273" s="565" t="s">
        <v>2612</v>
      </c>
      <c r="D273" s="565" t="s">
        <v>2610</v>
      </c>
      <c r="E273" s="510" t="s">
        <v>2611</v>
      </c>
      <c r="F273" s="504"/>
      <c r="G273" s="504" t="s">
        <v>1813</v>
      </c>
      <c r="H273" s="504">
        <f>J273/I273</f>
        <v>4</v>
      </c>
      <c r="I273" s="564">
        <v>1</v>
      </c>
      <c r="J273" s="566">
        <v>4</v>
      </c>
    </row>
    <row r="274" spans="1:10" ht="50.1" customHeight="1">
      <c r="A274" s="504"/>
      <c r="B274" s="564">
        <v>2</v>
      </c>
      <c r="C274" s="565" t="s">
        <v>2613</v>
      </c>
      <c r="D274" s="565" t="s">
        <v>2614</v>
      </c>
      <c r="E274" s="510" t="s">
        <v>2615</v>
      </c>
      <c r="F274" s="504"/>
      <c r="G274" s="504" t="s">
        <v>1813</v>
      </c>
      <c r="H274" s="504">
        <f>J274/I274</f>
        <v>18</v>
      </c>
      <c r="I274" s="564">
        <v>2</v>
      </c>
      <c r="J274" s="566">
        <v>36</v>
      </c>
    </row>
    <row r="275" spans="1:10" ht="50.1" customHeight="1">
      <c r="A275" s="504"/>
      <c r="B275" s="564">
        <v>1</v>
      </c>
      <c r="C275" s="565" t="s">
        <v>2616</v>
      </c>
      <c r="D275" s="565" t="s">
        <v>2614</v>
      </c>
      <c r="E275" s="510" t="s">
        <v>2615</v>
      </c>
      <c r="F275" s="504"/>
      <c r="G275" s="504" t="s">
        <v>1813</v>
      </c>
      <c r="H275" s="504">
        <f>J275/I275</f>
        <v>4</v>
      </c>
      <c r="I275" s="564">
        <v>1</v>
      </c>
      <c r="J275" s="566">
        <v>4</v>
      </c>
    </row>
    <row r="276" spans="1:10" ht="50.1" customHeight="1">
      <c r="A276" s="504"/>
      <c r="B276" s="504">
        <v>5</v>
      </c>
      <c r="C276" s="504" t="s">
        <v>2617</v>
      </c>
      <c r="D276" s="504" t="s">
        <v>1816</v>
      </c>
      <c r="E276" s="504" t="s">
        <v>1817</v>
      </c>
      <c r="F276" s="504"/>
      <c r="G276" s="504" t="s">
        <v>1813</v>
      </c>
      <c r="H276" s="504">
        <v>10</v>
      </c>
      <c r="I276" s="504">
        <v>5</v>
      </c>
      <c r="J276" s="504">
        <v>50</v>
      </c>
    </row>
    <row r="277" spans="1:10" ht="50.1" customHeight="1">
      <c r="A277" s="504"/>
      <c r="B277" s="567">
        <v>4</v>
      </c>
      <c r="C277" s="568" t="s">
        <v>2618</v>
      </c>
      <c r="D277" s="504" t="s">
        <v>2619</v>
      </c>
      <c r="E277" s="569" t="s">
        <v>2620</v>
      </c>
      <c r="F277" s="504"/>
      <c r="G277" s="539" t="s">
        <v>2621</v>
      </c>
      <c r="H277" s="570">
        <v>250</v>
      </c>
      <c r="I277" s="567">
        <v>4</v>
      </c>
      <c r="J277" s="504">
        <f>I277*H277</f>
        <v>1000</v>
      </c>
    </row>
    <row r="278" spans="1:10" ht="50.1" customHeight="1">
      <c r="A278" s="504"/>
      <c r="B278" s="567">
        <v>1</v>
      </c>
      <c r="C278" s="571" t="s">
        <v>2622</v>
      </c>
      <c r="D278" s="504" t="s">
        <v>2623</v>
      </c>
      <c r="E278" s="569" t="s">
        <v>2624</v>
      </c>
      <c r="F278" s="504"/>
      <c r="G278" s="539" t="s">
        <v>2621</v>
      </c>
      <c r="H278" s="570">
        <v>150</v>
      </c>
      <c r="I278" s="567">
        <v>1</v>
      </c>
      <c r="J278" s="504">
        <f>I278*H278</f>
        <v>150</v>
      </c>
    </row>
    <row r="279" spans="1:10" ht="50.1" customHeight="1">
      <c r="A279" s="504"/>
      <c r="B279" s="504">
        <v>5</v>
      </c>
      <c r="C279" s="572" t="s">
        <v>2625</v>
      </c>
      <c r="D279" s="572" t="s">
        <v>476</v>
      </c>
      <c r="E279" s="504"/>
      <c r="F279" s="510"/>
      <c r="G279" s="561" t="s">
        <v>2597</v>
      </c>
      <c r="H279" s="504">
        <v>24</v>
      </c>
      <c r="I279" s="504">
        <v>5</v>
      </c>
      <c r="J279" s="504">
        <f t="shared" ref="J279:J314" si="3">SUM(H279*I279)</f>
        <v>120</v>
      </c>
    </row>
    <row r="280" spans="1:10" ht="50.1" customHeight="1">
      <c r="A280" s="504"/>
      <c r="B280" s="504">
        <v>3</v>
      </c>
      <c r="C280" s="572" t="s">
        <v>2626</v>
      </c>
      <c r="D280" s="572" t="s">
        <v>1259</v>
      </c>
      <c r="E280" s="504"/>
      <c r="F280" s="510"/>
      <c r="G280" s="561" t="s">
        <v>2597</v>
      </c>
      <c r="H280" s="504">
        <v>24</v>
      </c>
      <c r="I280" s="504">
        <v>3</v>
      </c>
      <c r="J280" s="504">
        <f t="shared" si="3"/>
        <v>72</v>
      </c>
    </row>
    <row r="281" spans="1:10" ht="50.1" customHeight="1">
      <c r="A281" s="504"/>
      <c r="B281" s="504">
        <v>2</v>
      </c>
      <c r="C281" s="572" t="s">
        <v>2627</v>
      </c>
      <c r="D281" s="572" t="s">
        <v>478</v>
      </c>
      <c r="E281" s="504"/>
      <c r="F281" s="510"/>
      <c r="G281" s="561" t="s">
        <v>2597</v>
      </c>
      <c r="H281" s="504">
        <v>24</v>
      </c>
      <c r="I281" s="504">
        <v>2</v>
      </c>
      <c r="J281" s="504">
        <f t="shared" si="3"/>
        <v>48</v>
      </c>
    </row>
    <row r="282" spans="1:10" ht="50.1" customHeight="1">
      <c r="A282" s="504"/>
      <c r="B282" s="504">
        <v>1</v>
      </c>
      <c r="C282" s="572" t="s">
        <v>2628</v>
      </c>
      <c r="D282" s="572" t="s">
        <v>480</v>
      </c>
      <c r="E282" s="504"/>
      <c r="F282" s="510"/>
      <c r="G282" s="561" t="s">
        <v>2597</v>
      </c>
      <c r="H282" s="504">
        <v>24</v>
      </c>
      <c r="I282" s="504">
        <v>1</v>
      </c>
      <c r="J282" s="504">
        <f t="shared" si="3"/>
        <v>24</v>
      </c>
    </row>
    <row r="283" spans="1:10" ht="50.1" customHeight="1">
      <c r="A283" s="504"/>
      <c r="B283" s="504">
        <v>1</v>
      </c>
      <c r="C283" s="572" t="s">
        <v>2629</v>
      </c>
      <c r="D283" s="572" t="s">
        <v>482</v>
      </c>
      <c r="E283" s="504"/>
      <c r="F283" s="510"/>
      <c r="G283" s="561" t="s">
        <v>2597</v>
      </c>
      <c r="H283" s="504">
        <v>24</v>
      </c>
      <c r="I283" s="504">
        <v>1</v>
      </c>
      <c r="J283" s="504">
        <f t="shared" si="3"/>
        <v>24</v>
      </c>
    </row>
    <row r="284" spans="1:10" ht="50.1" customHeight="1">
      <c r="A284" s="504"/>
      <c r="B284" s="504">
        <v>1</v>
      </c>
      <c r="C284" s="572" t="s">
        <v>2630</v>
      </c>
      <c r="D284" s="572" t="s">
        <v>498</v>
      </c>
      <c r="E284" s="504"/>
      <c r="F284" s="510"/>
      <c r="G284" s="561" t="s">
        <v>2597</v>
      </c>
      <c r="H284" s="504">
        <v>24</v>
      </c>
      <c r="I284" s="504">
        <v>1</v>
      </c>
      <c r="J284" s="504">
        <f t="shared" si="3"/>
        <v>24</v>
      </c>
    </row>
    <row r="285" spans="1:10" ht="50.1" customHeight="1">
      <c r="A285" s="504"/>
      <c r="B285" s="504">
        <v>1</v>
      </c>
      <c r="C285" s="572" t="s">
        <v>2631</v>
      </c>
      <c r="D285" s="572" t="s">
        <v>500</v>
      </c>
      <c r="E285" s="504"/>
      <c r="F285" s="510"/>
      <c r="G285" s="561" t="s">
        <v>2597</v>
      </c>
      <c r="H285" s="504">
        <v>24</v>
      </c>
      <c r="I285" s="504">
        <v>1</v>
      </c>
      <c r="J285" s="504">
        <f t="shared" si="3"/>
        <v>24</v>
      </c>
    </row>
    <row r="286" spans="1:10" ht="50.1" customHeight="1">
      <c r="A286" s="504"/>
      <c r="B286" s="504">
        <v>2</v>
      </c>
      <c r="C286" s="572" t="s">
        <v>2632</v>
      </c>
      <c r="D286" s="572" t="s">
        <v>502</v>
      </c>
      <c r="E286" s="504"/>
      <c r="F286" s="510"/>
      <c r="G286" s="561" t="s">
        <v>2597</v>
      </c>
      <c r="H286" s="504">
        <v>24</v>
      </c>
      <c r="I286" s="504">
        <v>2</v>
      </c>
      <c r="J286" s="504">
        <f t="shared" si="3"/>
        <v>48</v>
      </c>
    </row>
    <row r="287" spans="1:10" ht="50.1" customHeight="1">
      <c r="A287" s="504"/>
      <c r="B287" s="504">
        <v>4</v>
      </c>
      <c r="C287" s="572" t="s">
        <v>2633</v>
      </c>
      <c r="D287" s="572" t="s">
        <v>508</v>
      </c>
      <c r="E287" s="504"/>
      <c r="F287" s="510"/>
      <c r="G287" s="561" t="s">
        <v>2597</v>
      </c>
      <c r="H287" s="504">
        <v>24</v>
      </c>
      <c r="I287" s="504">
        <v>4</v>
      </c>
      <c r="J287" s="504">
        <f t="shared" si="3"/>
        <v>96</v>
      </c>
    </row>
    <row r="288" spans="1:10" ht="50.1" customHeight="1">
      <c r="A288" s="504"/>
      <c r="B288" s="504">
        <v>1</v>
      </c>
      <c r="C288" s="572" t="s">
        <v>2634</v>
      </c>
      <c r="D288" s="572" t="s">
        <v>486</v>
      </c>
      <c r="E288" s="504"/>
      <c r="F288" s="510"/>
      <c r="G288" s="561" t="s">
        <v>2597</v>
      </c>
      <c r="H288" s="504">
        <v>24</v>
      </c>
      <c r="I288" s="504">
        <v>1</v>
      </c>
      <c r="J288" s="504">
        <f t="shared" si="3"/>
        <v>24</v>
      </c>
    </row>
    <row r="289" spans="1:10" ht="50.1" customHeight="1">
      <c r="A289" s="504"/>
      <c r="B289" s="504">
        <v>3</v>
      </c>
      <c r="C289" s="572" t="s">
        <v>2635</v>
      </c>
      <c r="D289" s="572" t="s">
        <v>184</v>
      </c>
      <c r="E289" s="504"/>
      <c r="F289" s="510"/>
      <c r="G289" s="561" t="s">
        <v>2597</v>
      </c>
      <c r="H289" s="504">
        <v>40</v>
      </c>
      <c r="I289" s="504">
        <v>3</v>
      </c>
      <c r="J289" s="504">
        <f t="shared" si="3"/>
        <v>120</v>
      </c>
    </row>
    <row r="290" spans="1:10" ht="50.1" customHeight="1">
      <c r="A290" s="504"/>
      <c r="B290" s="504">
        <v>4</v>
      </c>
      <c r="C290" s="572" t="s">
        <v>2636</v>
      </c>
      <c r="D290" s="572" t="s">
        <v>1187</v>
      </c>
      <c r="E290" s="504"/>
      <c r="F290" s="510"/>
      <c r="G290" s="561" t="s">
        <v>2597</v>
      </c>
      <c r="H290" s="504">
        <v>42</v>
      </c>
      <c r="I290" s="504">
        <v>4</v>
      </c>
      <c r="J290" s="504">
        <f t="shared" si="3"/>
        <v>168</v>
      </c>
    </row>
    <row r="291" spans="1:10" ht="50.1" customHeight="1">
      <c r="A291" s="504"/>
      <c r="B291" s="504">
        <v>1</v>
      </c>
      <c r="C291" s="572" t="s">
        <v>2637</v>
      </c>
      <c r="D291" s="572" t="s">
        <v>188</v>
      </c>
      <c r="E291" s="504"/>
      <c r="F291" s="510"/>
      <c r="G291" s="561" t="s">
        <v>2597</v>
      </c>
      <c r="H291" s="504">
        <v>40</v>
      </c>
      <c r="I291" s="504">
        <v>1</v>
      </c>
      <c r="J291" s="504">
        <f t="shared" si="3"/>
        <v>40</v>
      </c>
    </row>
    <row r="292" spans="1:10" ht="50.1" customHeight="1">
      <c r="A292" s="504"/>
      <c r="B292" s="504">
        <v>1</v>
      </c>
      <c r="C292" s="573" t="s">
        <v>2638</v>
      </c>
      <c r="D292" s="1548" t="s">
        <v>191</v>
      </c>
      <c r="E292" s="504"/>
      <c r="F292" s="510"/>
      <c r="G292" s="561" t="s">
        <v>2597</v>
      </c>
      <c r="H292" s="504">
        <v>41</v>
      </c>
      <c r="I292" s="504">
        <v>1</v>
      </c>
      <c r="J292" s="504">
        <f t="shared" si="3"/>
        <v>41</v>
      </c>
    </row>
    <row r="293" spans="1:10" ht="50.1" customHeight="1">
      <c r="A293" s="504"/>
      <c r="B293" s="504">
        <v>1</v>
      </c>
      <c r="C293" s="573" t="s">
        <v>2639</v>
      </c>
      <c r="D293" s="1549"/>
      <c r="E293" s="504"/>
      <c r="F293" s="510"/>
      <c r="G293" s="561" t="s">
        <v>2597</v>
      </c>
      <c r="H293" s="504">
        <v>40</v>
      </c>
      <c r="I293" s="504">
        <v>1</v>
      </c>
      <c r="J293" s="504">
        <f t="shared" si="3"/>
        <v>40</v>
      </c>
    </row>
    <row r="294" spans="1:10" ht="50.1" customHeight="1">
      <c r="A294" s="504"/>
      <c r="B294" s="504">
        <v>2</v>
      </c>
      <c r="C294" s="572" t="s">
        <v>2640</v>
      </c>
      <c r="D294" s="572" t="s">
        <v>225</v>
      </c>
      <c r="E294" s="504"/>
      <c r="F294" s="510"/>
      <c r="G294" s="561" t="s">
        <v>2597</v>
      </c>
      <c r="H294" s="504">
        <v>40</v>
      </c>
      <c r="I294" s="504">
        <v>2</v>
      </c>
      <c r="J294" s="504">
        <f t="shared" si="3"/>
        <v>80</v>
      </c>
    </row>
    <row r="295" spans="1:10" ht="50.1" customHeight="1">
      <c r="A295" s="504"/>
      <c r="B295" s="504">
        <v>1</v>
      </c>
      <c r="C295" s="572" t="s">
        <v>2641</v>
      </c>
      <c r="D295" s="572" t="s">
        <v>227</v>
      </c>
      <c r="E295" s="504"/>
      <c r="F295" s="510"/>
      <c r="G295" s="561" t="s">
        <v>2597</v>
      </c>
      <c r="H295" s="504">
        <v>30</v>
      </c>
      <c r="I295" s="504">
        <v>1</v>
      </c>
      <c r="J295" s="504">
        <f t="shared" si="3"/>
        <v>30</v>
      </c>
    </row>
    <row r="296" spans="1:10" ht="50.1" customHeight="1">
      <c r="A296" s="504"/>
      <c r="B296" s="504">
        <v>1</v>
      </c>
      <c r="C296" s="572" t="s">
        <v>2642</v>
      </c>
      <c r="D296" s="572" t="s">
        <v>229</v>
      </c>
      <c r="E296" s="504"/>
      <c r="F296" s="510"/>
      <c r="G296" s="561" t="s">
        <v>2597</v>
      </c>
      <c r="H296" s="504">
        <v>30</v>
      </c>
      <c r="I296" s="504">
        <v>1</v>
      </c>
      <c r="J296" s="504">
        <f t="shared" si="3"/>
        <v>30</v>
      </c>
    </row>
    <row r="297" spans="1:10" ht="50.1" customHeight="1">
      <c r="A297" s="504"/>
      <c r="B297" s="504">
        <v>1</v>
      </c>
      <c r="C297" s="572" t="s">
        <v>2643</v>
      </c>
      <c r="D297" s="572" t="s">
        <v>232</v>
      </c>
      <c r="E297" s="504"/>
      <c r="F297" s="510"/>
      <c r="G297" s="561" t="s">
        <v>2597</v>
      </c>
      <c r="H297" s="504">
        <v>35</v>
      </c>
      <c r="I297" s="504">
        <v>1</v>
      </c>
      <c r="J297" s="504">
        <f t="shared" si="3"/>
        <v>35</v>
      </c>
    </row>
    <row r="298" spans="1:10" ht="50.1" customHeight="1">
      <c r="A298" s="504"/>
      <c r="B298" s="504">
        <v>1</v>
      </c>
      <c r="C298" s="573" t="s">
        <v>2644</v>
      </c>
      <c r="D298" s="1548" t="s">
        <v>234</v>
      </c>
      <c r="E298" s="504"/>
      <c r="F298" s="510"/>
      <c r="G298" s="561" t="s">
        <v>2597</v>
      </c>
      <c r="H298" s="504">
        <v>40</v>
      </c>
      <c r="I298" s="504">
        <v>1</v>
      </c>
      <c r="J298" s="504">
        <f t="shared" si="3"/>
        <v>40</v>
      </c>
    </row>
    <row r="299" spans="1:10" ht="50.1" customHeight="1">
      <c r="A299" s="504"/>
      <c r="B299" s="504">
        <v>1</v>
      </c>
      <c r="C299" s="573" t="s">
        <v>2645</v>
      </c>
      <c r="D299" s="1549"/>
      <c r="E299" s="504"/>
      <c r="F299" s="510"/>
      <c r="G299" s="561" t="s">
        <v>2597</v>
      </c>
      <c r="H299" s="504">
        <v>30</v>
      </c>
      <c r="I299" s="504">
        <v>1</v>
      </c>
      <c r="J299" s="504">
        <f t="shared" si="3"/>
        <v>30</v>
      </c>
    </row>
    <row r="300" spans="1:10" ht="50.1" customHeight="1">
      <c r="A300" s="504"/>
      <c r="B300" s="504">
        <v>1</v>
      </c>
      <c r="C300" s="572" t="s">
        <v>2646</v>
      </c>
      <c r="D300" s="572" t="s">
        <v>237</v>
      </c>
      <c r="E300" s="504"/>
      <c r="F300" s="510"/>
      <c r="G300" s="561" t="s">
        <v>2597</v>
      </c>
      <c r="H300" s="504">
        <v>28</v>
      </c>
      <c r="I300" s="504">
        <v>1</v>
      </c>
      <c r="J300" s="504">
        <f t="shared" si="3"/>
        <v>28</v>
      </c>
    </row>
    <row r="301" spans="1:10" ht="50.1" customHeight="1">
      <c r="A301" s="504"/>
      <c r="B301" s="504">
        <v>1</v>
      </c>
      <c r="C301" s="573" t="s">
        <v>2647</v>
      </c>
      <c r="D301" s="1548" t="s">
        <v>241</v>
      </c>
      <c r="E301" s="504"/>
      <c r="F301" s="510"/>
      <c r="G301" s="561" t="s">
        <v>2597</v>
      </c>
      <c r="H301" s="504">
        <v>40</v>
      </c>
      <c r="I301" s="504">
        <v>1</v>
      </c>
      <c r="J301" s="504">
        <f t="shared" si="3"/>
        <v>40</v>
      </c>
    </row>
    <row r="302" spans="1:10" ht="50.1" customHeight="1">
      <c r="A302" s="504"/>
      <c r="B302" s="504">
        <v>1</v>
      </c>
      <c r="C302" s="573" t="s">
        <v>2648</v>
      </c>
      <c r="D302" s="1549"/>
      <c r="E302" s="504"/>
      <c r="F302" s="510"/>
      <c r="G302" s="561" t="s">
        <v>2597</v>
      </c>
      <c r="H302" s="504">
        <v>30</v>
      </c>
      <c r="I302" s="504">
        <v>1</v>
      </c>
      <c r="J302" s="504">
        <f t="shared" si="3"/>
        <v>30</v>
      </c>
    </row>
    <row r="303" spans="1:10" ht="50.1" customHeight="1">
      <c r="A303" s="504"/>
      <c r="B303" s="504">
        <v>2</v>
      </c>
      <c r="C303" s="573" t="s">
        <v>2649</v>
      </c>
      <c r="D303" s="1548" t="s">
        <v>243</v>
      </c>
      <c r="E303" s="504"/>
      <c r="F303" s="510"/>
      <c r="G303" s="561" t="s">
        <v>2597</v>
      </c>
      <c r="H303" s="504">
        <v>40</v>
      </c>
      <c r="I303" s="504">
        <v>2</v>
      </c>
      <c r="J303" s="504">
        <f t="shared" si="3"/>
        <v>80</v>
      </c>
    </row>
    <row r="304" spans="1:10" ht="50.1" customHeight="1">
      <c r="A304" s="504"/>
      <c r="B304" s="504">
        <v>1</v>
      </c>
      <c r="C304" s="573" t="s">
        <v>2650</v>
      </c>
      <c r="D304" s="1549"/>
      <c r="E304" s="504"/>
      <c r="F304" s="510"/>
      <c r="G304" s="561" t="s">
        <v>2597</v>
      </c>
      <c r="H304" s="504">
        <v>20</v>
      </c>
      <c r="I304" s="504">
        <v>1</v>
      </c>
      <c r="J304" s="504">
        <f t="shared" si="3"/>
        <v>20</v>
      </c>
    </row>
    <row r="305" spans="1:10" ht="50.1" customHeight="1">
      <c r="A305" s="504"/>
      <c r="B305" s="504">
        <v>1</v>
      </c>
      <c r="C305" s="572" t="s">
        <v>2651</v>
      </c>
      <c r="D305" s="572" t="s">
        <v>246</v>
      </c>
      <c r="E305" s="504"/>
      <c r="F305" s="510"/>
      <c r="G305" s="561" t="s">
        <v>2597</v>
      </c>
      <c r="H305" s="504">
        <v>40</v>
      </c>
      <c r="I305" s="504">
        <v>1</v>
      </c>
      <c r="J305" s="504">
        <f t="shared" si="3"/>
        <v>40</v>
      </c>
    </row>
    <row r="306" spans="1:10" ht="50.1" customHeight="1">
      <c r="A306" s="504"/>
      <c r="B306" s="504">
        <v>1</v>
      </c>
      <c r="C306" s="573" t="s">
        <v>2652</v>
      </c>
      <c r="D306" s="1548" t="s">
        <v>248</v>
      </c>
      <c r="E306" s="504"/>
      <c r="F306" s="510"/>
      <c r="G306" s="561" t="s">
        <v>2597</v>
      </c>
      <c r="H306" s="504">
        <v>40</v>
      </c>
      <c r="I306" s="504">
        <v>1</v>
      </c>
      <c r="J306" s="504">
        <f t="shared" si="3"/>
        <v>40</v>
      </c>
    </row>
    <row r="307" spans="1:10" ht="50.1" customHeight="1">
      <c r="A307" s="504"/>
      <c r="B307" s="504">
        <v>1</v>
      </c>
      <c r="C307" s="573" t="s">
        <v>2653</v>
      </c>
      <c r="D307" s="1549"/>
      <c r="E307" s="504"/>
      <c r="F307" s="510"/>
      <c r="G307" s="561" t="s">
        <v>2597</v>
      </c>
      <c r="H307" s="504">
        <v>20</v>
      </c>
      <c r="I307" s="504">
        <v>1</v>
      </c>
      <c r="J307" s="504">
        <f t="shared" si="3"/>
        <v>20</v>
      </c>
    </row>
    <row r="308" spans="1:10" ht="50.1" customHeight="1">
      <c r="A308" s="504"/>
      <c r="B308" s="504">
        <v>1</v>
      </c>
      <c r="C308" s="572" t="s">
        <v>2654</v>
      </c>
      <c r="D308" s="572" t="s">
        <v>1205</v>
      </c>
      <c r="E308" s="504"/>
      <c r="F308" s="510"/>
      <c r="G308" s="561" t="s">
        <v>2597</v>
      </c>
      <c r="H308" s="504">
        <v>40</v>
      </c>
      <c r="I308" s="504">
        <v>1</v>
      </c>
      <c r="J308" s="504">
        <f t="shared" si="3"/>
        <v>40</v>
      </c>
    </row>
    <row r="309" spans="1:10" ht="50.1" customHeight="1">
      <c r="A309" s="504"/>
      <c r="B309" s="504">
        <v>2</v>
      </c>
      <c r="C309" s="574" t="s">
        <v>2655</v>
      </c>
      <c r="D309" s="1543" t="s">
        <v>1209</v>
      </c>
      <c r="E309" s="504"/>
      <c r="F309" s="510"/>
      <c r="G309" s="561" t="s">
        <v>2597</v>
      </c>
      <c r="H309" s="504">
        <v>42</v>
      </c>
      <c r="I309" s="504">
        <v>2</v>
      </c>
      <c r="J309" s="504">
        <f t="shared" si="3"/>
        <v>84</v>
      </c>
    </row>
    <row r="310" spans="1:10" ht="50.1" customHeight="1">
      <c r="A310" s="504"/>
      <c r="B310" s="504">
        <v>3</v>
      </c>
      <c r="C310" s="574" t="s">
        <v>2656</v>
      </c>
      <c r="D310" s="1544"/>
      <c r="E310" s="504"/>
      <c r="F310" s="510"/>
      <c r="G310" s="561" t="s">
        <v>2597</v>
      </c>
      <c r="H310" s="504">
        <v>40</v>
      </c>
      <c r="I310" s="504">
        <v>3</v>
      </c>
      <c r="J310" s="504">
        <f t="shared" si="3"/>
        <v>120</v>
      </c>
    </row>
    <row r="311" spans="1:10" ht="50.1" customHeight="1">
      <c r="A311" s="504"/>
      <c r="B311" s="504">
        <v>6</v>
      </c>
      <c r="C311" s="575" t="s">
        <v>2657</v>
      </c>
      <c r="D311" s="575" t="s">
        <v>1208</v>
      </c>
      <c r="E311" s="504"/>
      <c r="F311" s="510"/>
      <c r="G311" s="561" t="s">
        <v>2597</v>
      </c>
      <c r="H311" s="504">
        <v>40</v>
      </c>
      <c r="I311" s="504">
        <v>6</v>
      </c>
      <c r="J311" s="504">
        <f t="shared" si="3"/>
        <v>240</v>
      </c>
    </row>
    <row r="312" spans="1:10" ht="50.1" customHeight="1">
      <c r="A312" s="504"/>
      <c r="B312" s="504">
        <v>5</v>
      </c>
      <c r="C312" s="575" t="s">
        <v>2658</v>
      </c>
      <c r="D312" s="575" t="s">
        <v>1211</v>
      </c>
      <c r="E312" s="504"/>
      <c r="F312" s="510"/>
      <c r="G312" s="561" t="s">
        <v>2597</v>
      </c>
      <c r="H312" s="504">
        <v>40</v>
      </c>
      <c r="I312" s="504">
        <v>5</v>
      </c>
      <c r="J312" s="504">
        <f t="shared" si="3"/>
        <v>200</v>
      </c>
    </row>
    <row r="313" spans="1:10" ht="50.1" customHeight="1">
      <c r="A313" s="504"/>
      <c r="B313" s="504">
        <v>5</v>
      </c>
      <c r="C313" s="575" t="s">
        <v>2659</v>
      </c>
      <c r="D313" s="575" t="s">
        <v>1210</v>
      </c>
      <c r="E313" s="504"/>
      <c r="F313" s="510"/>
      <c r="G313" s="561" t="s">
        <v>2597</v>
      </c>
      <c r="H313" s="504">
        <v>40</v>
      </c>
      <c r="I313" s="504">
        <v>5</v>
      </c>
      <c r="J313" s="504">
        <f t="shared" si="3"/>
        <v>200</v>
      </c>
    </row>
    <row r="314" spans="1:10" ht="50.1" customHeight="1">
      <c r="A314" s="504"/>
      <c r="B314" s="504">
        <v>7</v>
      </c>
      <c r="C314" s="576" t="s">
        <v>2660</v>
      </c>
      <c r="D314" s="576" t="s">
        <v>2661</v>
      </c>
      <c r="E314" s="504"/>
      <c r="F314" s="510"/>
      <c r="G314" s="561" t="s">
        <v>2597</v>
      </c>
      <c r="H314" s="504">
        <v>4</v>
      </c>
      <c r="I314" s="504">
        <v>7</v>
      </c>
      <c r="J314" s="530">
        <f t="shared" si="3"/>
        <v>28</v>
      </c>
    </row>
    <row r="315" spans="1:10" ht="50.1" customHeight="1">
      <c r="A315" s="504"/>
      <c r="B315" s="504">
        <v>1</v>
      </c>
      <c r="C315" s="576" t="s">
        <v>2662</v>
      </c>
      <c r="D315" s="576" t="s">
        <v>2661</v>
      </c>
      <c r="E315" s="504"/>
      <c r="F315" s="510"/>
      <c r="G315" s="561" t="s">
        <v>2597</v>
      </c>
      <c r="H315" s="504">
        <v>2</v>
      </c>
      <c r="I315" s="504">
        <v>1</v>
      </c>
      <c r="J315" s="530">
        <v>2</v>
      </c>
    </row>
    <row r="316" spans="1:10" ht="50.1" customHeight="1">
      <c r="A316" s="504"/>
      <c r="B316" s="577">
        <v>2</v>
      </c>
      <c r="C316" s="578" t="s">
        <v>2663</v>
      </c>
      <c r="D316" s="578" t="s">
        <v>2664</v>
      </c>
      <c r="E316" s="579"/>
      <c r="F316" s="504"/>
      <c r="G316" s="561" t="s">
        <v>2597</v>
      </c>
      <c r="H316" s="504">
        <v>4</v>
      </c>
      <c r="I316" s="504">
        <v>2</v>
      </c>
      <c r="J316" s="530">
        <f t="shared" ref="J316:J381" si="4">SUM(H316*I316)</f>
        <v>8</v>
      </c>
    </row>
    <row r="317" spans="1:10" ht="50.1" customHeight="1">
      <c r="A317" s="504"/>
      <c r="B317" s="577">
        <v>1</v>
      </c>
      <c r="C317" s="578" t="s">
        <v>2665</v>
      </c>
      <c r="D317" s="578" t="s">
        <v>2664</v>
      </c>
      <c r="E317" s="579"/>
      <c r="F317" s="510"/>
      <c r="G317" s="561" t="s">
        <v>2597</v>
      </c>
      <c r="H317" s="504">
        <v>2</v>
      </c>
      <c r="I317" s="504">
        <v>1</v>
      </c>
      <c r="J317" s="530">
        <v>2</v>
      </c>
    </row>
    <row r="318" spans="1:10" ht="50.1" customHeight="1">
      <c r="A318" s="504"/>
      <c r="B318" s="577">
        <v>2</v>
      </c>
      <c r="C318" s="578" t="s">
        <v>2666</v>
      </c>
      <c r="D318" s="578" t="s">
        <v>2667</v>
      </c>
      <c r="E318" s="580"/>
      <c r="F318" s="510"/>
      <c r="G318" s="561" t="s">
        <v>2597</v>
      </c>
      <c r="H318" s="504">
        <v>4</v>
      </c>
      <c r="I318" s="504">
        <v>2</v>
      </c>
      <c r="J318" s="530">
        <f t="shared" si="4"/>
        <v>8</v>
      </c>
    </row>
    <row r="319" spans="1:10" ht="50.1" customHeight="1">
      <c r="A319" s="504"/>
      <c r="B319" s="577">
        <v>1</v>
      </c>
      <c r="C319" s="578" t="s">
        <v>2668</v>
      </c>
      <c r="D319" s="578" t="s">
        <v>2667</v>
      </c>
      <c r="E319" s="580"/>
      <c r="F319" s="504"/>
      <c r="G319" s="561" t="s">
        <v>2597</v>
      </c>
      <c r="H319" s="504">
        <v>2</v>
      </c>
      <c r="I319" s="504">
        <v>1</v>
      </c>
      <c r="J319" s="530">
        <v>2</v>
      </c>
    </row>
    <row r="320" spans="1:10" ht="50.1" customHeight="1">
      <c r="A320" s="504"/>
      <c r="B320" s="504">
        <v>1</v>
      </c>
      <c r="C320" s="581" t="s">
        <v>2669</v>
      </c>
      <c r="D320" s="581" t="s">
        <v>2670</v>
      </c>
      <c r="E320" s="504"/>
      <c r="F320" s="510"/>
      <c r="G320" s="561" t="s">
        <v>2597</v>
      </c>
      <c r="H320" s="504">
        <v>28</v>
      </c>
      <c r="I320" s="504">
        <v>1</v>
      </c>
      <c r="J320" s="504">
        <f t="shared" si="4"/>
        <v>28</v>
      </c>
    </row>
    <row r="321" spans="1:10" ht="50.1" customHeight="1">
      <c r="A321" s="504"/>
      <c r="B321" s="504">
        <v>1</v>
      </c>
      <c r="C321" s="582" t="s">
        <v>2671</v>
      </c>
      <c r="D321" s="582" t="s">
        <v>2672</v>
      </c>
      <c r="E321" s="504"/>
      <c r="F321" s="510"/>
      <c r="G321" s="561" t="s">
        <v>2597</v>
      </c>
      <c r="H321" s="504">
        <v>28</v>
      </c>
      <c r="I321" s="504">
        <v>1</v>
      </c>
      <c r="J321" s="504">
        <f t="shared" si="4"/>
        <v>28</v>
      </c>
    </row>
    <row r="322" spans="1:10" ht="50.1" customHeight="1">
      <c r="A322" s="504"/>
      <c r="B322" s="504">
        <v>1</v>
      </c>
      <c r="C322" s="582" t="s">
        <v>2673</v>
      </c>
      <c r="D322" s="582" t="s">
        <v>2674</v>
      </c>
      <c r="E322" s="504"/>
      <c r="F322" s="510"/>
      <c r="G322" s="561" t="s">
        <v>2597</v>
      </c>
      <c r="H322" s="504">
        <v>28</v>
      </c>
      <c r="I322" s="504">
        <v>1</v>
      </c>
      <c r="J322" s="504">
        <f t="shared" si="4"/>
        <v>28</v>
      </c>
    </row>
    <row r="323" spans="1:10" ht="50.1" customHeight="1">
      <c r="A323" s="504"/>
      <c r="B323" s="504">
        <v>1</v>
      </c>
      <c r="C323" s="582" t="s">
        <v>2675</v>
      </c>
      <c r="D323" s="582" t="s">
        <v>2676</v>
      </c>
      <c r="E323" s="504"/>
      <c r="F323" s="510"/>
      <c r="G323" s="561" t="s">
        <v>2597</v>
      </c>
      <c r="H323" s="504">
        <v>28</v>
      </c>
      <c r="I323" s="504">
        <v>1</v>
      </c>
      <c r="J323" s="504">
        <f t="shared" si="4"/>
        <v>28</v>
      </c>
    </row>
    <row r="324" spans="1:10" ht="50.1" customHeight="1">
      <c r="A324" s="504"/>
      <c r="B324" s="504">
        <v>1</v>
      </c>
      <c r="C324" s="583" t="s">
        <v>2677</v>
      </c>
      <c r="D324" s="1536" t="s">
        <v>2678</v>
      </c>
      <c r="E324" s="504"/>
      <c r="F324" s="510"/>
      <c r="G324" s="561" t="s">
        <v>2597</v>
      </c>
      <c r="H324" s="504">
        <v>28</v>
      </c>
      <c r="I324" s="504">
        <v>1</v>
      </c>
      <c r="J324" s="504">
        <f t="shared" si="4"/>
        <v>28</v>
      </c>
    </row>
    <row r="325" spans="1:10" ht="50.1" customHeight="1">
      <c r="A325" s="504"/>
      <c r="B325" s="504">
        <v>1</v>
      </c>
      <c r="C325" s="583" t="s">
        <v>2679</v>
      </c>
      <c r="D325" s="1537"/>
      <c r="E325" s="504"/>
      <c r="F325" s="510"/>
      <c r="G325" s="561" t="s">
        <v>2597</v>
      </c>
      <c r="H325" s="504">
        <v>17</v>
      </c>
      <c r="I325" s="504">
        <v>1</v>
      </c>
      <c r="J325" s="504">
        <f t="shared" si="4"/>
        <v>17</v>
      </c>
    </row>
    <row r="326" spans="1:10" ht="50.1" customHeight="1">
      <c r="A326" s="504"/>
      <c r="B326" s="504">
        <v>1</v>
      </c>
      <c r="C326" s="583" t="s">
        <v>2680</v>
      </c>
      <c r="D326" s="1536" t="s">
        <v>2681</v>
      </c>
      <c r="E326" s="504"/>
      <c r="F326" s="510"/>
      <c r="G326" s="561" t="s">
        <v>2597</v>
      </c>
      <c r="H326" s="504">
        <v>28</v>
      </c>
      <c r="I326" s="504">
        <v>1</v>
      </c>
      <c r="J326" s="504">
        <f t="shared" si="4"/>
        <v>28</v>
      </c>
    </row>
    <row r="327" spans="1:10" ht="50.1" customHeight="1">
      <c r="A327" s="504"/>
      <c r="B327" s="504">
        <v>1</v>
      </c>
      <c r="C327" s="583" t="s">
        <v>2682</v>
      </c>
      <c r="D327" s="1537"/>
      <c r="E327" s="504"/>
      <c r="F327" s="510"/>
      <c r="G327" s="561" t="s">
        <v>2597</v>
      </c>
      <c r="H327" s="504">
        <v>14</v>
      </c>
      <c r="I327" s="504">
        <v>1</v>
      </c>
      <c r="J327" s="504">
        <f t="shared" si="4"/>
        <v>14</v>
      </c>
    </row>
    <row r="328" spans="1:10" ht="50.1" customHeight="1">
      <c r="A328" s="504"/>
      <c r="B328" s="504">
        <v>1</v>
      </c>
      <c r="C328" s="582" t="s">
        <v>2683</v>
      </c>
      <c r="D328" s="582" t="s">
        <v>2684</v>
      </c>
      <c r="E328" s="504"/>
      <c r="F328" s="510"/>
      <c r="G328" s="561" t="s">
        <v>2597</v>
      </c>
      <c r="H328" s="504">
        <v>28</v>
      </c>
      <c r="I328" s="504">
        <v>1</v>
      </c>
      <c r="J328" s="504">
        <f t="shared" si="4"/>
        <v>28</v>
      </c>
    </row>
    <row r="329" spans="1:10" ht="50.1" customHeight="1">
      <c r="A329" s="504"/>
      <c r="B329" s="504">
        <v>1</v>
      </c>
      <c r="C329" s="584" t="s">
        <v>2685</v>
      </c>
      <c r="D329" s="584" t="s">
        <v>309</v>
      </c>
      <c r="E329" s="504"/>
      <c r="F329" s="510"/>
      <c r="G329" s="561" t="s">
        <v>2597</v>
      </c>
      <c r="H329" s="504">
        <v>40</v>
      </c>
      <c r="I329" s="504">
        <v>1</v>
      </c>
      <c r="J329" s="504">
        <f t="shared" si="4"/>
        <v>40</v>
      </c>
    </row>
    <row r="330" spans="1:10" ht="50.1" customHeight="1">
      <c r="A330" s="504"/>
      <c r="B330" s="504">
        <v>1</v>
      </c>
      <c r="C330" s="584" t="s">
        <v>2686</v>
      </c>
      <c r="D330" s="584" t="s">
        <v>312</v>
      </c>
      <c r="E330" s="504"/>
      <c r="F330" s="510"/>
      <c r="G330" s="561" t="s">
        <v>2597</v>
      </c>
      <c r="H330" s="504">
        <v>20</v>
      </c>
      <c r="I330" s="504">
        <v>1</v>
      </c>
      <c r="J330" s="504">
        <f t="shared" si="4"/>
        <v>20</v>
      </c>
    </row>
    <row r="331" spans="1:10" ht="50.1" customHeight="1">
      <c r="A331" s="504"/>
      <c r="B331" s="504">
        <v>1</v>
      </c>
      <c r="C331" s="585" t="s">
        <v>2687</v>
      </c>
      <c r="D331" s="1538" t="s">
        <v>1233</v>
      </c>
      <c r="E331" s="504"/>
      <c r="F331" s="510"/>
      <c r="G331" s="561" t="s">
        <v>2597</v>
      </c>
      <c r="H331" s="504">
        <v>61</v>
      </c>
      <c r="I331" s="504">
        <v>1</v>
      </c>
      <c r="J331" s="504">
        <f t="shared" si="4"/>
        <v>61</v>
      </c>
    </row>
    <row r="332" spans="1:10" ht="50.1" customHeight="1">
      <c r="A332" s="504"/>
      <c r="B332" s="504">
        <v>1</v>
      </c>
      <c r="C332" s="585" t="s">
        <v>2688</v>
      </c>
      <c r="D332" s="1539"/>
      <c r="E332" s="504"/>
      <c r="F332" s="510"/>
      <c r="G332" s="561" t="s">
        <v>2597</v>
      </c>
      <c r="H332" s="504">
        <v>58</v>
      </c>
      <c r="I332" s="504">
        <v>1</v>
      </c>
      <c r="J332" s="504">
        <f t="shared" si="4"/>
        <v>58</v>
      </c>
    </row>
    <row r="333" spans="1:10" ht="50.1" customHeight="1">
      <c r="A333" s="504"/>
      <c r="B333" s="504">
        <v>1</v>
      </c>
      <c r="C333" s="584" t="s">
        <v>2689</v>
      </c>
      <c r="D333" s="584" t="s">
        <v>1234</v>
      </c>
      <c r="E333" s="504"/>
      <c r="F333" s="510"/>
      <c r="G333" s="561" t="s">
        <v>2597</v>
      </c>
      <c r="H333" s="504">
        <v>40</v>
      </c>
      <c r="I333" s="504">
        <v>1</v>
      </c>
      <c r="J333" s="504">
        <f t="shared" si="4"/>
        <v>40</v>
      </c>
    </row>
    <row r="334" spans="1:10" ht="50.1" customHeight="1">
      <c r="A334" s="504"/>
      <c r="B334" s="504">
        <v>1</v>
      </c>
      <c r="C334" s="584" t="s">
        <v>2690</v>
      </c>
      <c r="D334" s="584" t="s">
        <v>1236</v>
      </c>
      <c r="E334" s="504"/>
      <c r="F334" s="510"/>
      <c r="G334" s="561" t="s">
        <v>2597</v>
      </c>
      <c r="H334" s="504">
        <v>40</v>
      </c>
      <c r="I334" s="504">
        <v>1</v>
      </c>
      <c r="J334" s="504">
        <f t="shared" si="4"/>
        <v>40</v>
      </c>
    </row>
    <row r="335" spans="1:10" ht="50.1" customHeight="1">
      <c r="A335" s="504"/>
      <c r="B335" s="504">
        <v>1</v>
      </c>
      <c r="C335" s="586" t="s">
        <v>2691</v>
      </c>
      <c r="D335" s="586" t="s">
        <v>1241</v>
      </c>
      <c r="E335" s="504"/>
      <c r="F335" s="510"/>
      <c r="G335" s="561" t="s">
        <v>2597</v>
      </c>
      <c r="H335" s="504">
        <v>40</v>
      </c>
      <c r="I335" s="504">
        <v>1</v>
      </c>
      <c r="J335" s="504">
        <f t="shared" si="4"/>
        <v>40</v>
      </c>
    </row>
    <row r="336" spans="1:10" ht="50.1" customHeight="1">
      <c r="A336" s="504"/>
      <c r="B336" s="504">
        <v>1</v>
      </c>
      <c r="C336" s="586" t="s">
        <v>2692</v>
      </c>
      <c r="D336" s="586" t="s">
        <v>1242</v>
      </c>
      <c r="E336" s="504"/>
      <c r="F336" s="510"/>
      <c r="G336" s="561" t="s">
        <v>2597</v>
      </c>
      <c r="H336" s="504">
        <v>20</v>
      </c>
      <c r="I336" s="504">
        <v>1</v>
      </c>
      <c r="J336" s="504">
        <f t="shared" si="4"/>
        <v>20</v>
      </c>
    </row>
    <row r="337" spans="1:10" ht="50.1" customHeight="1">
      <c r="A337" s="504"/>
      <c r="B337" s="504">
        <v>1</v>
      </c>
      <c r="C337" s="586" t="s">
        <v>2693</v>
      </c>
      <c r="D337" s="586" t="s">
        <v>358</v>
      </c>
      <c r="E337" s="504"/>
      <c r="F337" s="510"/>
      <c r="G337" s="561" t="s">
        <v>2597</v>
      </c>
      <c r="H337" s="504">
        <v>80</v>
      </c>
      <c r="I337" s="504">
        <v>1</v>
      </c>
      <c r="J337" s="504">
        <f t="shared" si="4"/>
        <v>80</v>
      </c>
    </row>
    <row r="338" spans="1:10" ht="50.1" customHeight="1">
      <c r="A338" s="504"/>
      <c r="B338" s="504">
        <v>1</v>
      </c>
      <c r="C338" s="586" t="s">
        <v>2694</v>
      </c>
      <c r="D338" s="586" t="s">
        <v>361</v>
      </c>
      <c r="E338" s="504"/>
      <c r="F338" s="510"/>
      <c r="G338" s="561" t="s">
        <v>2597</v>
      </c>
      <c r="H338" s="504">
        <v>50</v>
      </c>
      <c r="I338" s="504">
        <v>1</v>
      </c>
      <c r="J338" s="504">
        <f t="shared" si="4"/>
        <v>50</v>
      </c>
    </row>
    <row r="339" spans="1:10" ht="50.1" customHeight="1">
      <c r="A339" s="504"/>
      <c r="B339" s="504">
        <v>1</v>
      </c>
      <c r="C339" s="586" t="s">
        <v>2695</v>
      </c>
      <c r="D339" s="586" t="s">
        <v>363</v>
      </c>
      <c r="E339" s="504"/>
      <c r="F339" s="510"/>
      <c r="G339" s="561" t="s">
        <v>2597</v>
      </c>
      <c r="H339" s="504">
        <v>30</v>
      </c>
      <c r="I339" s="504">
        <v>1</v>
      </c>
      <c r="J339" s="504">
        <f t="shared" si="4"/>
        <v>30</v>
      </c>
    </row>
    <row r="340" spans="1:10" ht="50.1" customHeight="1">
      <c r="A340" s="504"/>
      <c r="B340" s="504">
        <v>1</v>
      </c>
      <c r="C340" s="586" t="s">
        <v>2696</v>
      </c>
      <c r="D340" s="586" t="s">
        <v>366</v>
      </c>
      <c r="E340" s="504"/>
      <c r="F340" s="510"/>
      <c r="G340" s="561" t="s">
        <v>2597</v>
      </c>
      <c r="H340" s="504">
        <v>30</v>
      </c>
      <c r="I340" s="504">
        <v>1</v>
      </c>
      <c r="J340" s="504">
        <f t="shared" si="4"/>
        <v>30</v>
      </c>
    </row>
    <row r="341" spans="1:10" ht="50.1" customHeight="1">
      <c r="A341" s="504"/>
      <c r="B341" s="504">
        <v>1</v>
      </c>
      <c r="C341" s="586" t="s">
        <v>2697</v>
      </c>
      <c r="D341" s="586" t="s">
        <v>368</v>
      </c>
      <c r="E341" s="504"/>
      <c r="F341" s="510"/>
      <c r="G341" s="561" t="s">
        <v>2597</v>
      </c>
      <c r="H341" s="504">
        <v>80</v>
      </c>
      <c r="I341" s="504">
        <v>1</v>
      </c>
      <c r="J341" s="504">
        <f t="shared" si="4"/>
        <v>80</v>
      </c>
    </row>
    <row r="342" spans="1:10" ht="50.1" customHeight="1">
      <c r="A342" s="504"/>
      <c r="B342" s="504">
        <v>1</v>
      </c>
      <c r="C342" s="586" t="s">
        <v>2698</v>
      </c>
      <c r="D342" s="586" t="s">
        <v>370</v>
      </c>
      <c r="E342" s="504"/>
      <c r="F342" s="510"/>
      <c r="G342" s="561" t="s">
        <v>2597</v>
      </c>
      <c r="H342" s="504">
        <v>69</v>
      </c>
      <c r="I342" s="504">
        <v>1</v>
      </c>
      <c r="J342" s="504">
        <f t="shared" si="4"/>
        <v>69</v>
      </c>
    </row>
    <row r="343" spans="1:10" ht="50.1" customHeight="1">
      <c r="A343" s="504"/>
      <c r="B343" s="504">
        <v>1</v>
      </c>
      <c r="C343" s="586" t="s">
        <v>2699</v>
      </c>
      <c r="D343" s="586" t="s">
        <v>376</v>
      </c>
      <c r="E343" s="504"/>
      <c r="F343" s="510"/>
      <c r="G343" s="561" t="s">
        <v>2597</v>
      </c>
      <c r="H343" s="504">
        <v>40</v>
      </c>
      <c r="I343" s="504">
        <v>1</v>
      </c>
      <c r="J343" s="504">
        <f t="shared" si="4"/>
        <v>40</v>
      </c>
    </row>
    <row r="344" spans="1:10" ht="50.1" customHeight="1">
      <c r="A344" s="504"/>
      <c r="B344" s="504">
        <v>1</v>
      </c>
      <c r="C344" s="586" t="s">
        <v>2700</v>
      </c>
      <c r="D344" s="586" t="s">
        <v>378</v>
      </c>
      <c r="E344" s="504"/>
      <c r="F344" s="510"/>
      <c r="G344" s="561" t="s">
        <v>2597</v>
      </c>
      <c r="H344" s="504">
        <v>30</v>
      </c>
      <c r="I344" s="504">
        <v>1</v>
      </c>
      <c r="J344" s="504">
        <f t="shared" si="4"/>
        <v>30</v>
      </c>
    </row>
    <row r="345" spans="1:10" ht="50.1" customHeight="1">
      <c r="A345" s="504"/>
      <c r="B345" s="504">
        <v>1</v>
      </c>
      <c r="C345" s="586" t="s">
        <v>2701</v>
      </c>
      <c r="D345" s="586" t="s">
        <v>380</v>
      </c>
      <c r="E345" s="504"/>
      <c r="F345" s="510"/>
      <c r="G345" s="561" t="s">
        <v>2597</v>
      </c>
      <c r="H345" s="504">
        <v>30</v>
      </c>
      <c r="I345" s="504">
        <v>1</v>
      </c>
      <c r="J345" s="504">
        <f t="shared" si="4"/>
        <v>30</v>
      </c>
    </row>
    <row r="346" spans="1:10" ht="50.1" customHeight="1">
      <c r="A346" s="504"/>
      <c r="B346" s="504">
        <v>1</v>
      </c>
      <c r="C346" s="586" t="s">
        <v>2702</v>
      </c>
      <c r="D346" s="586" t="s">
        <v>382</v>
      </c>
      <c r="E346" s="504"/>
      <c r="F346" s="510"/>
      <c r="G346" s="561" t="s">
        <v>2597</v>
      </c>
      <c r="H346" s="504">
        <v>20</v>
      </c>
      <c r="I346" s="504">
        <v>1</v>
      </c>
      <c r="J346" s="504">
        <f t="shared" si="4"/>
        <v>20</v>
      </c>
    </row>
    <row r="347" spans="1:10" ht="50.1" customHeight="1">
      <c r="A347" s="504"/>
      <c r="B347" s="504">
        <v>1</v>
      </c>
      <c r="C347" s="587" t="s">
        <v>2703</v>
      </c>
      <c r="D347" s="1540" t="s">
        <v>384</v>
      </c>
      <c r="E347" s="504"/>
      <c r="F347" s="510"/>
      <c r="G347" s="561" t="s">
        <v>2597</v>
      </c>
      <c r="H347" s="504">
        <v>50</v>
      </c>
      <c r="I347" s="504">
        <v>1</v>
      </c>
      <c r="J347" s="504">
        <f t="shared" si="4"/>
        <v>50</v>
      </c>
    </row>
    <row r="348" spans="1:10" ht="50.1" customHeight="1">
      <c r="A348" s="504"/>
      <c r="B348" s="504">
        <v>1</v>
      </c>
      <c r="C348" s="587" t="s">
        <v>2704</v>
      </c>
      <c r="D348" s="1541"/>
      <c r="E348" s="504"/>
      <c r="F348" s="510"/>
      <c r="G348" s="561" t="s">
        <v>2597</v>
      </c>
      <c r="H348" s="504">
        <v>40</v>
      </c>
      <c r="I348" s="504">
        <v>1</v>
      </c>
      <c r="J348" s="504">
        <f t="shared" si="4"/>
        <v>40</v>
      </c>
    </row>
    <row r="349" spans="1:10" ht="50.1" customHeight="1">
      <c r="A349" s="504"/>
      <c r="B349" s="504">
        <v>1</v>
      </c>
      <c r="C349" s="586" t="s">
        <v>2705</v>
      </c>
      <c r="D349" s="586" t="s">
        <v>386</v>
      </c>
      <c r="E349" s="504"/>
      <c r="F349" s="510"/>
      <c r="G349" s="561" t="s">
        <v>2597</v>
      </c>
      <c r="H349" s="504">
        <v>60</v>
      </c>
      <c r="I349" s="504">
        <v>1</v>
      </c>
      <c r="J349" s="504">
        <f t="shared" si="4"/>
        <v>60</v>
      </c>
    </row>
    <row r="350" spans="1:10" ht="50.1" customHeight="1">
      <c r="A350" s="504"/>
      <c r="B350" s="504">
        <v>1</v>
      </c>
      <c r="C350" s="586" t="s">
        <v>2706</v>
      </c>
      <c r="D350" s="586" t="s">
        <v>388</v>
      </c>
      <c r="E350" s="504"/>
      <c r="F350" s="510"/>
      <c r="G350" s="561" t="s">
        <v>2597</v>
      </c>
      <c r="H350" s="504">
        <v>36</v>
      </c>
      <c r="I350" s="504">
        <v>1</v>
      </c>
      <c r="J350" s="504">
        <f t="shared" si="4"/>
        <v>36</v>
      </c>
    </row>
    <row r="351" spans="1:10" ht="50.1" customHeight="1">
      <c r="A351" s="504"/>
      <c r="B351" s="504">
        <v>1</v>
      </c>
      <c r="C351" s="586" t="s">
        <v>2707</v>
      </c>
      <c r="D351" s="586" t="s">
        <v>390</v>
      </c>
      <c r="E351" s="504"/>
      <c r="F351" s="510"/>
      <c r="G351" s="561" t="s">
        <v>2597</v>
      </c>
      <c r="H351" s="504">
        <v>30</v>
      </c>
      <c r="I351" s="504">
        <v>1</v>
      </c>
      <c r="J351" s="504">
        <f t="shared" si="4"/>
        <v>30</v>
      </c>
    </row>
    <row r="352" spans="1:10" ht="50.1" customHeight="1">
      <c r="A352" s="504"/>
      <c r="B352" s="504">
        <v>2</v>
      </c>
      <c r="C352" s="586" t="s">
        <v>2708</v>
      </c>
      <c r="D352" s="586" t="s">
        <v>392</v>
      </c>
      <c r="E352" s="504"/>
      <c r="F352" s="510"/>
      <c r="G352" s="561" t="s">
        <v>2597</v>
      </c>
      <c r="H352" s="504">
        <v>50</v>
      </c>
      <c r="I352" s="504">
        <v>2</v>
      </c>
      <c r="J352" s="504">
        <f t="shared" si="4"/>
        <v>100</v>
      </c>
    </row>
    <row r="353" spans="1:10" ht="50.1" customHeight="1">
      <c r="A353" s="504"/>
      <c r="B353" s="504">
        <v>1</v>
      </c>
      <c r="C353" s="586" t="s">
        <v>2709</v>
      </c>
      <c r="D353" s="586" t="s">
        <v>395</v>
      </c>
      <c r="E353" s="504"/>
      <c r="F353" s="510"/>
      <c r="G353" s="561" t="s">
        <v>2597</v>
      </c>
      <c r="H353" s="504">
        <v>80</v>
      </c>
      <c r="I353" s="504">
        <v>1</v>
      </c>
      <c r="J353" s="504">
        <f t="shared" si="4"/>
        <v>80</v>
      </c>
    </row>
    <row r="354" spans="1:10" ht="50.1" customHeight="1">
      <c r="A354" s="504"/>
      <c r="B354" s="504">
        <v>1</v>
      </c>
      <c r="C354" s="586" t="s">
        <v>2710</v>
      </c>
      <c r="D354" s="586" t="s">
        <v>398</v>
      </c>
      <c r="E354" s="504"/>
      <c r="F354" s="510"/>
      <c r="G354" s="561" t="s">
        <v>2597</v>
      </c>
      <c r="H354" s="504">
        <v>30</v>
      </c>
      <c r="I354" s="504">
        <v>1</v>
      </c>
      <c r="J354" s="504">
        <f t="shared" si="4"/>
        <v>30</v>
      </c>
    </row>
    <row r="355" spans="1:10" ht="50.1" customHeight="1">
      <c r="A355" s="504"/>
      <c r="B355" s="504">
        <v>1</v>
      </c>
      <c r="C355" s="586" t="s">
        <v>2711</v>
      </c>
      <c r="D355" s="586" t="s">
        <v>400</v>
      </c>
      <c r="E355" s="504"/>
      <c r="F355" s="510"/>
      <c r="G355" s="561" t="s">
        <v>2597</v>
      </c>
      <c r="H355" s="504">
        <v>20</v>
      </c>
      <c r="I355" s="504">
        <v>1</v>
      </c>
      <c r="J355" s="504">
        <f t="shared" si="4"/>
        <v>20</v>
      </c>
    </row>
    <row r="356" spans="1:10" ht="50.1" customHeight="1">
      <c r="A356" s="504"/>
      <c r="B356" s="504">
        <v>1</v>
      </c>
      <c r="C356" s="586" t="s">
        <v>2712</v>
      </c>
      <c r="D356" s="586" t="s">
        <v>402</v>
      </c>
      <c r="E356" s="504"/>
      <c r="F356" s="510"/>
      <c r="G356" s="561" t="s">
        <v>2597</v>
      </c>
      <c r="H356" s="504">
        <v>30</v>
      </c>
      <c r="I356" s="504">
        <v>1</v>
      </c>
      <c r="J356" s="504">
        <f t="shared" si="4"/>
        <v>30</v>
      </c>
    </row>
    <row r="357" spans="1:10" ht="50.1" customHeight="1">
      <c r="A357" s="504"/>
      <c r="B357" s="504">
        <v>1</v>
      </c>
      <c r="C357" s="586" t="s">
        <v>2713</v>
      </c>
      <c r="D357" s="586" t="s">
        <v>404</v>
      </c>
      <c r="E357" s="504"/>
      <c r="F357" s="510"/>
      <c r="G357" s="561" t="s">
        <v>2597</v>
      </c>
      <c r="H357" s="504">
        <v>30</v>
      </c>
      <c r="I357" s="504">
        <v>1</v>
      </c>
      <c r="J357" s="504">
        <f t="shared" si="4"/>
        <v>30</v>
      </c>
    </row>
    <row r="358" spans="1:10" ht="50.1" customHeight="1">
      <c r="A358" s="504"/>
      <c r="B358" s="504">
        <v>1</v>
      </c>
      <c r="C358" s="586" t="s">
        <v>2714</v>
      </c>
      <c r="D358" s="586" t="s">
        <v>2715</v>
      </c>
      <c r="E358" s="504"/>
      <c r="F358" s="510"/>
      <c r="G358" s="561" t="s">
        <v>2597</v>
      </c>
      <c r="H358" s="504">
        <v>50</v>
      </c>
      <c r="I358" s="504">
        <v>1</v>
      </c>
      <c r="J358" s="504">
        <f t="shared" si="4"/>
        <v>50</v>
      </c>
    </row>
    <row r="359" spans="1:10" ht="50.1" customHeight="1">
      <c r="A359" s="504"/>
      <c r="B359" s="504">
        <v>1</v>
      </c>
      <c r="C359" s="586" t="s">
        <v>2716</v>
      </c>
      <c r="D359" s="586" t="s">
        <v>2717</v>
      </c>
      <c r="E359" s="504"/>
      <c r="F359" s="510"/>
      <c r="G359" s="561" t="s">
        <v>2597</v>
      </c>
      <c r="H359" s="504">
        <v>20</v>
      </c>
      <c r="I359" s="504">
        <v>1</v>
      </c>
      <c r="J359" s="504">
        <f t="shared" si="4"/>
        <v>20</v>
      </c>
    </row>
    <row r="360" spans="1:10" ht="50.1" customHeight="1">
      <c r="A360" s="504"/>
      <c r="B360" s="504">
        <v>1</v>
      </c>
      <c r="C360" s="586" t="s">
        <v>2718</v>
      </c>
      <c r="D360" s="586" t="s">
        <v>410</v>
      </c>
      <c r="E360" s="504"/>
      <c r="F360" s="510"/>
      <c r="G360" s="561" t="s">
        <v>2597</v>
      </c>
      <c r="H360" s="504">
        <v>60</v>
      </c>
      <c r="I360" s="504">
        <v>1</v>
      </c>
      <c r="J360" s="504">
        <f t="shared" si="4"/>
        <v>60</v>
      </c>
    </row>
    <row r="361" spans="1:10" ht="50.1" customHeight="1">
      <c r="A361" s="504"/>
      <c r="B361" s="504">
        <v>1</v>
      </c>
      <c r="C361" s="586" t="s">
        <v>2719</v>
      </c>
      <c r="D361" s="586" t="s">
        <v>2720</v>
      </c>
      <c r="E361" s="504"/>
      <c r="F361" s="510"/>
      <c r="G361" s="561" t="s">
        <v>2597</v>
      </c>
      <c r="H361" s="504">
        <v>40</v>
      </c>
      <c r="I361" s="504">
        <v>1</v>
      </c>
      <c r="J361" s="504">
        <f t="shared" si="4"/>
        <v>40</v>
      </c>
    </row>
    <row r="362" spans="1:10" ht="50.1" customHeight="1">
      <c r="A362" s="504"/>
      <c r="B362" s="504">
        <v>1</v>
      </c>
      <c r="C362" s="586" t="s">
        <v>2721</v>
      </c>
      <c r="D362" s="586" t="s">
        <v>2722</v>
      </c>
      <c r="E362" s="504"/>
      <c r="F362" s="510"/>
      <c r="G362" s="561" t="s">
        <v>2597</v>
      </c>
      <c r="H362" s="504">
        <v>20</v>
      </c>
      <c r="I362" s="504">
        <v>1</v>
      </c>
      <c r="J362" s="504">
        <f t="shared" si="4"/>
        <v>20</v>
      </c>
    </row>
    <row r="363" spans="1:10" ht="50.1" customHeight="1">
      <c r="A363" s="504"/>
      <c r="B363" s="504">
        <v>1</v>
      </c>
      <c r="C363" s="586" t="s">
        <v>2723</v>
      </c>
      <c r="D363" s="586" t="s">
        <v>2724</v>
      </c>
      <c r="E363" s="504"/>
      <c r="F363" s="510"/>
      <c r="G363" s="561" t="s">
        <v>2597</v>
      </c>
      <c r="H363" s="504">
        <v>20</v>
      </c>
      <c r="I363" s="504">
        <v>1</v>
      </c>
      <c r="J363" s="504">
        <f t="shared" si="4"/>
        <v>20</v>
      </c>
    </row>
    <row r="364" spans="1:10" ht="50.1" customHeight="1">
      <c r="A364" s="504"/>
      <c r="B364" s="504">
        <v>1</v>
      </c>
      <c r="C364" s="586" t="s">
        <v>2725</v>
      </c>
      <c r="D364" s="586" t="s">
        <v>2726</v>
      </c>
      <c r="E364" s="504"/>
      <c r="F364" s="510"/>
      <c r="G364" s="561" t="s">
        <v>2597</v>
      </c>
      <c r="H364" s="504">
        <v>39</v>
      </c>
      <c r="I364" s="504">
        <v>1</v>
      </c>
      <c r="J364" s="504">
        <f t="shared" si="4"/>
        <v>39</v>
      </c>
    </row>
    <row r="365" spans="1:10" ht="50.1" customHeight="1">
      <c r="A365" s="504"/>
      <c r="B365" s="504">
        <v>1</v>
      </c>
      <c r="C365" s="586" t="s">
        <v>2727</v>
      </c>
      <c r="D365" s="586" t="s">
        <v>2728</v>
      </c>
      <c r="E365" s="504"/>
      <c r="F365" s="510"/>
      <c r="G365" s="561" t="s">
        <v>2597</v>
      </c>
      <c r="H365" s="504">
        <v>29</v>
      </c>
      <c r="I365" s="504">
        <v>1</v>
      </c>
      <c r="J365" s="504">
        <f t="shared" si="4"/>
        <v>29</v>
      </c>
    </row>
    <row r="366" spans="1:10" ht="50.1" customHeight="1">
      <c r="A366" s="504"/>
      <c r="B366" s="504">
        <v>1</v>
      </c>
      <c r="C366" s="586" t="s">
        <v>2729</v>
      </c>
      <c r="D366" s="586" t="s">
        <v>2730</v>
      </c>
      <c r="E366" s="504"/>
      <c r="F366" s="510"/>
      <c r="G366" s="561" t="s">
        <v>2597</v>
      </c>
      <c r="H366" s="504">
        <v>20</v>
      </c>
      <c r="I366" s="504">
        <v>1</v>
      </c>
      <c r="J366" s="504">
        <f t="shared" si="4"/>
        <v>20</v>
      </c>
    </row>
    <row r="367" spans="1:10" ht="50.1" customHeight="1">
      <c r="A367" s="504"/>
      <c r="B367" s="504">
        <v>1</v>
      </c>
      <c r="C367" s="588" t="s">
        <v>2731</v>
      </c>
      <c r="D367" s="588" t="s">
        <v>615</v>
      </c>
      <c r="E367" s="504"/>
      <c r="F367" s="510"/>
      <c r="G367" s="561" t="s">
        <v>2597</v>
      </c>
      <c r="H367" s="504">
        <v>40</v>
      </c>
      <c r="I367" s="504">
        <v>1</v>
      </c>
      <c r="J367" s="504">
        <f t="shared" si="4"/>
        <v>40</v>
      </c>
    </row>
    <row r="368" spans="1:10" ht="50.1" customHeight="1">
      <c r="A368" s="504"/>
      <c r="B368" s="504">
        <v>1</v>
      </c>
      <c r="C368" s="588" t="s">
        <v>2732</v>
      </c>
      <c r="D368" s="588" t="s">
        <v>617</v>
      </c>
      <c r="E368" s="504"/>
      <c r="F368" s="510"/>
      <c r="G368" s="561" t="s">
        <v>2597</v>
      </c>
      <c r="H368" s="504">
        <v>30</v>
      </c>
      <c r="I368" s="504">
        <v>1</v>
      </c>
      <c r="J368" s="504">
        <f t="shared" si="4"/>
        <v>30</v>
      </c>
    </row>
    <row r="369" spans="1:10" ht="50.1" customHeight="1">
      <c r="A369" s="504"/>
      <c r="B369" s="504">
        <v>1</v>
      </c>
      <c r="C369" s="588" t="s">
        <v>2733</v>
      </c>
      <c r="D369" s="588" t="s">
        <v>619</v>
      </c>
      <c r="E369" s="504"/>
      <c r="F369" s="510"/>
      <c r="G369" s="561" t="s">
        <v>2597</v>
      </c>
      <c r="H369" s="504">
        <v>29</v>
      </c>
      <c r="I369" s="504">
        <v>1</v>
      </c>
      <c r="J369" s="504">
        <f t="shared" si="4"/>
        <v>29</v>
      </c>
    </row>
    <row r="370" spans="1:10" ht="50.1" customHeight="1">
      <c r="A370" s="504"/>
      <c r="B370" s="504">
        <v>1</v>
      </c>
      <c r="C370" s="588" t="s">
        <v>2734</v>
      </c>
      <c r="D370" s="588" t="s">
        <v>621</v>
      </c>
      <c r="E370" s="504"/>
      <c r="F370" s="510"/>
      <c r="G370" s="561" t="s">
        <v>2597</v>
      </c>
      <c r="H370" s="504">
        <v>29</v>
      </c>
      <c r="I370" s="504">
        <v>1</v>
      </c>
      <c r="J370" s="504">
        <f t="shared" si="4"/>
        <v>29</v>
      </c>
    </row>
    <row r="371" spans="1:10" ht="50.1" customHeight="1">
      <c r="A371" s="504"/>
      <c r="B371" s="504">
        <v>1</v>
      </c>
      <c r="C371" s="588" t="s">
        <v>2735</v>
      </c>
      <c r="D371" s="588" t="s">
        <v>2736</v>
      </c>
      <c r="E371" s="504"/>
      <c r="F371" s="510"/>
      <c r="G371" s="561" t="s">
        <v>2597</v>
      </c>
      <c r="H371" s="504">
        <v>25</v>
      </c>
      <c r="I371" s="504">
        <v>1</v>
      </c>
      <c r="J371" s="504">
        <f t="shared" si="4"/>
        <v>25</v>
      </c>
    </row>
    <row r="372" spans="1:10" ht="50.1" customHeight="1">
      <c r="A372" s="504"/>
      <c r="B372" s="504">
        <v>1</v>
      </c>
      <c r="C372" s="588" t="s">
        <v>2737</v>
      </c>
      <c r="D372" s="588" t="s">
        <v>2738</v>
      </c>
      <c r="E372" s="504"/>
      <c r="F372" s="510"/>
      <c r="G372" s="561" t="s">
        <v>2597</v>
      </c>
      <c r="H372" s="504">
        <v>28</v>
      </c>
      <c r="I372" s="504">
        <v>1</v>
      </c>
      <c r="J372" s="504">
        <f t="shared" si="4"/>
        <v>28</v>
      </c>
    </row>
    <row r="373" spans="1:10" ht="50.1" customHeight="1">
      <c r="A373" s="504"/>
      <c r="B373" s="504">
        <v>1</v>
      </c>
      <c r="C373" s="588" t="s">
        <v>2739</v>
      </c>
      <c r="D373" s="588" t="s">
        <v>2740</v>
      </c>
      <c r="E373" s="504"/>
      <c r="F373" s="510"/>
      <c r="G373" s="561" t="s">
        <v>2597</v>
      </c>
      <c r="H373" s="504">
        <v>40</v>
      </c>
      <c r="I373" s="504">
        <v>1</v>
      </c>
      <c r="J373" s="504">
        <f t="shared" si="4"/>
        <v>40</v>
      </c>
    </row>
    <row r="374" spans="1:10" ht="50.1" customHeight="1">
      <c r="A374" s="504"/>
      <c r="B374" s="504">
        <v>1</v>
      </c>
      <c r="C374" s="588" t="s">
        <v>2741</v>
      </c>
      <c r="D374" s="588" t="s">
        <v>2742</v>
      </c>
      <c r="E374" s="504"/>
      <c r="F374" s="510"/>
      <c r="G374" s="561" t="s">
        <v>2597</v>
      </c>
      <c r="H374" s="504">
        <v>50</v>
      </c>
      <c r="I374" s="504">
        <v>1</v>
      </c>
      <c r="J374" s="504">
        <f t="shared" si="4"/>
        <v>50</v>
      </c>
    </row>
    <row r="375" spans="1:10" ht="50.1" customHeight="1">
      <c r="A375" s="504"/>
      <c r="B375" s="504">
        <v>1</v>
      </c>
      <c r="C375" s="588" t="s">
        <v>2743</v>
      </c>
      <c r="D375" s="588" t="s">
        <v>2744</v>
      </c>
      <c r="E375" s="504"/>
      <c r="F375" s="510"/>
      <c r="G375" s="561" t="s">
        <v>2597</v>
      </c>
      <c r="H375" s="504">
        <v>26</v>
      </c>
      <c r="I375" s="504">
        <v>1</v>
      </c>
      <c r="J375" s="504">
        <f t="shared" si="4"/>
        <v>26</v>
      </c>
    </row>
    <row r="376" spans="1:10" ht="50.1" customHeight="1">
      <c r="A376" s="504"/>
      <c r="B376" s="504">
        <v>1</v>
      </c>
      <c r="C376" s="588" t="s">
        <v>2745</v>
      </c>
      <c r="D376" s="588" t="s">
        <v>2746</v>
      </c>
      <c r="E376" s="504"/>
      <c r="F376" s="510"/>
      <c r="G376" s="561" t="s">
        <v>2597</v>
      </c>
      <c r="H376" s="504">
        <v>30</v>
      </c>
      <c r="I376" s="504">
        <v>1</v>
      </c>
      <c r="J376" s="504">
        <f t="shared" si="4"/>
        <v>30</v>
      </c>
    </row>
    <row r="377" spans="1:10" ht="50.1" customHeight="1">
      <c r="A377" s="504"/>
      <c r="B377" s="504">
        <v>1</v>
      </c>
      <c r="C377" s="588" t="s">
        <v>2747</v>
      </c>
      <c r="D377" s="588" t="s">
        <v>2748</v>
      </c>
      <c r="E377" s="504"/>
      <c r="F377" s="510"/>
      <c r="G377" s="561" t="s">
        <v>2597</v>
      </c>
      <c r="H377" s="504">
        <v>20</v>
      </c>
      <c r="I377" s="504">
        <v>1</v>
      </c>
      <c r="J377" s="504">
        <f t="shared" si="4"/>
        <v>20</v>
      </c>
    </row>
    <row r="378" spans="1:10" ht="50.1" customHeight="1">
      <c r="A378" s="504"/>
      <c r="B378" s="504">
        <v>1</v>
      </c>
      <c r="C378" s="588" t="s">
        <v>2749</v>
      </c>
      <c r="D378" s="588" t="s">
        <v>2750</v>
      </c>
      <c r="E378" s="504"/>
      <c r="F378" s="510"/>
      <c r="G378" s="561" t="s">
        <v>2597</v>
      </c>
      <c r="H378" s="504">
        <v>30</v>
      </c>
      <c r="I378" s="504">
        <v>1</v>
      </c>
      <c r="J378" s="504">
        <f t="shared" si="4"/>
        <v>30</v>
      </c>
    </row>
    <row r="379" spans="1:10" ht="50.1" customHeight="1">
      <c r="A379" s="504"/>
      <c r="B379" s="504">
        <v>1</v>
      </c>
      <c r="C379" s="589" t="s">
        <v>2751</v>
      </c>
      <c r="D379" s="1532" t="s">
        <v>607</v>
      </c>
      <c r="E379" s="504"/>
      <c r="F379" s="510"/>
      <c r="G379" s="561" t="s">
        <v>2597</v>
      </c>
      <c r="H379" s="504">
        <v>60</v>
      </c>
      <c r="I379" s="504">
        <v>1</v>
      </c>
      <c r="J379" s="504">
        <f t="shared" si="4"/>
        <v>60</v>
      </c>
    </row>
    <row r="380" spans="1:10" ht="50.1" customHeight="1">
      <c r="A380" s="504"/>
      <c r="B380" s="504">
        <v>1</v>
      </c>
      <c r="C380" s="589" t="s">
        <v>2752</v>
      </c>
      <c r="D380" s="1542"/>
      <c r="E380" s="504"/>
      <c r="F380" s="510"/>
      <c r="G380" s="561" t="s">
        <v>2597</v>
      </c>
      <c r="H380" s="504">
        <v>43</v>
      </c>
      <c r="I380" s="504">
        <v>1</v>
      </c>
      <c r="J380" s="504">
        <f t="shared" si="4"/>
        <v>43</v>
      </c>
    </row>
    <row r="381" spans="1:10" ht="50.1" customHeight="1">
      <c r="A381" s="504"/>
      <c r="B381" s="504">
        <v>1</v>
      </c>
      <c r="C381" s="589" t="s">
        <v>2753</v>
      </c>
      <c r="D381" s="1533"/>
      <c r="E381" s="504"/>
      <c r="F381" s="510"/>
      <c r="G381" s="561" t="s">
        <v>2597</v>
      </c>
      <c r="H381" s="504">
        <v>22</v>
      </c>
      <c r="I381" s="504">
        <v>1</v>
      </c>
      <c r="J381" s="504">
        <f t="shared" si="4"/>
        <v>22</v>
      </c>
    </row>
    <row r="382" spans="1:10" ht="50.1" customHeight="1">
      <c r="A382" s="504"/>
      <c r="B382" s="504">
        <v>1</v>
      </c>
      <c r="C382" s="589" t="s">
        <v>2754</v>
      </c>
      <c r="D382" s="1532" t="s">
        <v>608</v>
      </c>
      <c r="E382" s="504"/>
      <c r="F382" s="510"/>
      <c r="G382" s="561" t="s">
        <v>2597</v>
      </c>
      <c r="H382" s="504">
        <v>60</v>
      </c>
      <c r="I382" s="504">
        <v>1</v>
      </c>
      <c r="J382" s="504">
        <f t="shared" ref="J382:J444" si="5">SUM(H382*I382)</f>
        <v>60</v>
      </c>
    </row>
    <row r="383" spans="1:10" ht="50.1" customHeight="1">
      <c r="A383" s="504"/>
      <c r="B383" s="504">
        <v>1</v>
      </c>
      <c r="C383" s="589" t="s">
        <v>2755</v>
      </c>
      <c r="D383" s="1533"/>
      <c r="E383" s="504"/>
      <c r="F383" s="510"/>
      <c r="G383" s="561" t="s">
        <v>2597</v>
      </c>
      <c r="H383" s="504">
        <v>43</v>
      </c>
      <c r="I383" s="504">
        <v>1</v>
      </c>
      <c r="J383" s="504">
        <f t="shared" si="5"/>
        <v>43</v>
      </c>
    </row>
    <row r="384" spans="1:10" ht="50.1" customHeight="1">
      <c r="A384" s="504"/>
      <c r="B384" s="504">
        <v>1</v>
      </c>
      <c r="C384" s="589" t="s">
        <v>2756</v>
      </c>
      <c r="D384" s="1532" t="s">
        <v>609</v>
      </c>
      <c r="E384" s="504"/>
      <c r="F384" s="510"/>
      <c r="G384" s="561" t="s">
        <v>2597</v>
      </c>
      <c r="H384" s="504">
        <v>48</v>
      </c>
      <c r="I384" s="504">
        <v>1</v>
      </c>
      <c r="J384" s="504">
        <f t="shared" si="5"/>
        <v>48</v>
      </c>
    </row>
    <row r="385" spans="1:10" ht="50.1" customHeight="1">
      <c r="A385" s="504"/>
      <c r="B385" s="504">
        <v>1</v>
      </c>
      <c r="C385" s="589" t="s">
        <v>2757</v>
      </c>
      <c r="D385" s="1533"/>
      <c r="E385" s="504"/>
      <c r="F385" s="510"/>
      <c r="G385" s="561" t="s">
        <v>2597</v>
      </c>
      <c r="H385" s="504">
        <v>30</v>
      </c>
      <c r="I385" s="504">
        <v>1</v>
      </c>
      <c r="J385" s="504">
        <f t="shared" si="5"/>
        <v>30</v>
      </c>
    </row>
    <row r="386" spans="1:10" ht="50.1" customHeight="1">
      <c r="A386" s="504"/>
      <c r="B386" s="504">
        <v>1</v>
      </c>
      <c r="C386" s="589" t="s">
        <v>2758</v>
      </c>
      <c r="D386" s="1532" t="s">
        <v>610</v>
      </c>
      <c r="E386" s="504"/>
      <c r="F386" s="510"/>
      <c r="G386" s="561" t="s">
        <v>2597</v>
      </c>
      <c r="H386" s="504">
        <v>48</v>
      </c>
      <c r="I386" s="504">
        <v>1</v>
      </c>
      <c r="J386" s="504">
        <f t="shared" si="5"/>
        <v>48</v>
      </c>
    </row>
    <row r="387" spans="1:10" ht="50.1" customHeight="1">
      <c r="A387" s="504"/>
      <c r="B387" s="504">
        <v>1</v>
      </c>
      <c r="C387" s="589" t="s">
        <v>2759</v>
      </c>
      <c r="D387" s="1533"/>
      <c r="E387" s="504"/>
      <c r="F387" s="510"/>
      <c r="G387" s="561" t="s">
        <v>2597</v>
      </c>
      <c r="H387" s="504">
        <v>33</v>
      </c>
      <c r="I387" s="504">
        <v>1</v>
      </c>
      <c r="J387" s="504">
        <f t="shared" si="5"/>
        <v>33</v>
      </c>
    </row>
    <row r="388" spans="1:10" ht="50.1" customHeight="1">
      <c r="A388" s="504"/>
      <c r="B388" s="504">
        <v>1</v>
      </c>
      <c r="C388" s="590" t="s">
        <v>2760</v>
      </c>
      <c r="D388" s="590" t="s">
        <v>2761</v>
      </c>
      <c r="E388" s="504"/>
      <c r="F388" s="510"/>
      <c r="G388" s="561" t="s">
        <v>2597</v>
      </c>
      <c r="H388" s="504">
        <v>20</v>
      </c>
      <c r="I388" s="504">
        <v>1</v>
      </c>
      <c r="J388" s="504">
        <f t="shared" si="5"/>
        <v>20</v>
      </c>
    </row>
    <row r="389" spans="1:10" ht="50.1" customHeight="1">
      <c r="A389" s="504"/>
      <c r="B389" s="504">
        <v>1</v>
      </c>
      <c r="C389" s="590" t="s">
        <v>2762</v>
      </c>
      <c r="D389" s="590" t="s">
        <v>2763</v>
      </c>
      <c r="E389" s="504"/>
      <c r="F389" s="510"/>
      <c r="G389" s="561" t="s">
        <v>2597</v>
      </c>
      <c r="H389" s="504">
        <v>30</v>
      </c>
      <c r="I389" s="504">
        <v>1</v>
      </c>
      <c r="J389" s="504">
        <f t="shared" si="5"/>
        <v>30</v>
      </c>
    </row>
    <row r="390" spans="1:10" ht="50.1" customHeight="1">
      <c r="A390" s="504"/>
      <c r="B390" s="504">
        <v>1</v>
      </c>
      <c r="C390" s="590" t="s">
        <v>2764</v>
      </c>
      <c r="D390" s="590" t="s">
        <v>2765</v>
      </c>
      <c r="E390" s="504"/>
      <c r="F390" s="510"/>
      <c r="G390" s="561" t="s">
        <v>2597</v>
      </c>
      <c r="H390" s="504">
        <v>20</v>
      </c>
      <c r="I390" s="504">
        <v>1</v>
      </c>
      <c r="J390" s="504">
        <f t="shared" si="5"/>
        <v>20</v>
      </c>
    </row>
    <row r="391" spans="1:10" ht="50.1" customHeight="1">
      <c r="A391" s="504"/>
      <c r="B391" s="504">
        <v>1</v>
      </c>
      <c r="C391" s="590" t="s">
        <v>2766</v>
      </c>
      <c r="D391" s="590" t="s">
        <v>2767</v>
      </c>
      <c r="E391" s="504"/>
      <c r="F391" s="510"/>
      <c r="G391" s="561" t="s">
        <v>2597</v>
      </c>
      <c r="H391" s="504">
        <v>20</v>
      </c>
      <c r="I391" s="504">
        <v>1</v>
      </c>
      <c r="J391" s="504">
        <f t="shared" si="5"/>
        <v>20</v>
      </c>
    </row>
    <row r="392" spans="1:10" ht="50.1" customHeight="1">
      <c r="A392" s="504"/>
      <c r="B392" s="504">
        <v>1</v>
      </c>
      <c r="C392" s="590" t="s">
        <v>2768</v>
      </c>
      <c r="D392" s="590" t="s">
        <v>2769</v>
      </c>
      <c r="E392" s="504"/>
      <c r="F392" s="510"/>
      <c r="G392" s="561" t="s">
        <v>2597</v>
      </c>
      <c r="H392" s="504">
        <v>30</v>
      </c>
      <c r="I392" s="504">
        <v>1</v>
      </c>
      <c r="J392" s="504">
        <f t="shared" si="5"/>
        <v>30</v>
      </c>
    </row>
    <row r="393" spans="1:10" ht="50.1" customHeight="1">
      <c r="A393" s="504"/>
      <c r="B393" s="504">
        <v>1</v>
      </c>
      <c r="C393" s="590" t="s">
        <v>2770</v>
      </c>
      <c r="D393" s="590" t="s">
        <v>2771</v>
      </c>
      <c r="E393" s="504"/>
      <c r="F393" s="510"/>
      <c r="G393" s="561" t="s">
        <v>2597</v>
      </c>
      <c r="H393" s="504">
        <v>30</v>
      </c>
      <c r="I393" s="504">
        <v>1</v>
      </c>
      <c r="J393" s="504">
        <f t="shared" si="5"/>
        <v>30</v>
      </c>
    </row>
    <row r="394" spans="1:10" ht="50.1" customHeight="1">
      <c r="A394" s="504"/>
      <c r="B394" s="504">
        <v>1</v>
      </c>
      <c r="C394" s="590" t="s">
        <v>2772</v>
      </c>
      <c r="D394" s="590" t="s">
        <v>2773</v>
      </c>
      <c r="E394" s="504"/>
      <c r="F394" s="510"/>
      <c r="G394" s="561" t="s">
        <v>2597</v>
      </c>
      <c r="H394" s="504">
        <v>20</v>
      </c>
      <c r="I394" s="504">
        <v>1</v>
      </c>
      <c r="J394" s="504">
        <f t="shared" si="5"/>
        <v>20</v>
      </c>
    </row>
    <row r="395" spans="1:10" ht="50.1" customHeight="1">
      <c r="A395" s="504"/>
      <c r="B395" s="504">
        <v>1</v>
      </c>
      <c r="C395" s="590" t="s">
        <v>2774</v>
      </c>
      <c r="D395" s="590" t="s">
        <v>2775</v>
      </c>
      <c r="E395" s="504"/>
      <c r="F395" s="510"/>
      <c r="G395" s="561" t="s">
        <v>2597</v>
      </c>
      <c r="H395" s="504">
        <v>20</v>
      </c>
      <c r="I395" s="504">
        <v>1</v>
      </c>
      <c r="J395" s="504">
        <f t="shared" si="5"/>
        <v>20</v>
      </c>
    </row>
    <row r="396" spans="1:10" ht="50.1" customHeight="1">
      <c r="A396" s="504"/>
      <c r="B396" s="504">
        <v>1</v>
      </c>
      <c r="C396" s="590" t="s">
        <v>2776</v>
      </c>
      <c r="D396" s="590" t="s">
        <v>2777</v>
      </c>
      <c r="E396" s="504"/>
      <c r="F396" s="510"/>
      <c r="G396" s="561" t="s">
        <v>2597</v>
      </c>
      <c r="H396" s="504">
        <v>30</v>
      </c>
      <c r="I396" s="504">
        <v>1</v>
      </c>
      <c r="J396" s="504">
        <f t="shared" si="5"/>
        <v>30</v>
      </c>
    </row>
    <row r="397" spans="1:10" ht="50.1" customHeight="1">
      <c r="A397" s="504"/>
      <c r="B397" s="504">
        <v>1</v>
      </c>
      <c r="C397" s="590" t="s">
        <v>2778</v>
      </c>
      <c r="D397" s="590" t="s">
        <v>2779</v>
      </c>
      <c r="E397" s="504"/>
      <c r="F397" s="510"/>
      <c r="G397" s="561" t="s">
        <v>2597</v>
      </c>
      <c r="H397" s="504">
        <v>30</v>
      </c>
      <c r="I397" s="504">
        <v>1</v>
      </c>
      <c r="J397" s="504">
        <f t="shared" si="5"/>
        <v>30</v>
      </c>
    </row>
    <row r="398" spans="1:10" ht="50.1" customHeight="1">
      <c r="A398" s="504"/>
      <c r="B398" s="504">
        <v>1</v>
      </c>
      <c r="C398" s="590" t="s">
        <v>2780</v>
      </c>
      <c r="D398" s="590" t="s">
        <v>2781</v>
      </c>
      <c r="E398" s="504"/>
      <c r="F398" s="510"/>
      <c r="G398" s="561" t="s">
        <v>2597</v>
      </c>
      <c r="H398" s="504">
        <v>20</v>
      </c>
      <c r="I398" s="504">
        <v>1</v>
      </c>
      <c r="J398" s="504">
        <f t="shared" si="5"/>
        <v>20</v>
      </c>
    </row>
    <row r="399" spans="1:10" ht="50.1" customHeight="1">
      <c r="A399" s="504"/>
      <c r="B399" s="504">
        <v>1</v>
      </c>
      <c r="C399" s="590" t="s">
        <v>2782</v>
      </c>
      <c r="D399" s="590" t="s">
        <v>2783</v>
      </c>
      <c r="E399" s="504"/>
      <c r="F399" s="510"/>
      <c r="G399" s="561" t="s">
        <v>2597</v>
      </c>
      <c r="H399" s="504">
        <v>20</v>
      </c>
      <c r="I399" s="504">
        <v>1</v>
      </c>
      <c r="J399" s="504">
        <f t="shared" si="5"/>
        <v>20</v>
      </c>
    </row>
    <row r="400" spans="1:10" ht="50.1" customHeight="1">
      <c r="A400" s="504"/>
      <c r="B400" s="504">
        <v>1</v>
      </c>
      <c r="C400" s="590" t="s">
        <v>2784</v>
      </c>
      <c r="D400" s="590" t="s">
        <v>2785</v>
      </c>
      <c r="E400" s="504"/>
      <c r="F400" s="510"/>
      <c r="G400" s="561" t="s">
        <v>2597</v>
      </c>
      <c r="H400" s="504">
        <v>30</v>
      </c>
      <c r="I400" s="504">
        <v>1</v>
      </c>
      <c r="J400" s="504">
        <f t="shared" si="5"/>
        <v>30</v>
      </c>
    </row>
    <row r="401" spans="1:10" ht="50.1" customHeight="1">
      <c r="A401" s="504"/>
      <c r="B401" s="504">
        <v>1</v>
      </c>
      <c r="C401" s="590" t="s">
        <v>2786</v>
      </c>
      <c r="D401" s="590" t="s">
        <v>2787</v>
      </c>
      <c r="E401" s="504"/>
      <c r="F401" s="510"/>
      <c r="G401" s="561" t="s">
        <v>2597</v>
      </c>
      <c r="H401" s="504">
        <v>30</v>
      </c>
      <c r="I401" s="504">
        <v>1</v>
      </c>
      <c r="J401" s="504">
        <f t="shared" si="5"/>
        <v>30</v>
      </c>
    </row>
    <row r="402" spans="1:10" ht="50.1" customHeight="1">
      <c r="A402" s="504"/>
      <c r="B402" s="504">
        <v>1</v>
      </c>
      <c r="C402" s="590" t="s">
        <v>2788</v>
      </c>
      <c r="D402" s="590" t="s">
        <v>2789</v>
      </c>
      <c r="E402" s="504"/>
      <c r="F402" s="510"/>
      <c r="G402" s="561" t="s">
        <v>2597</v>
      </c>
      <c r="H402" s="504">
        <v>20</v>
      </c>
      <c r="I402" s="504">
        <v>1</v>
      </c>
      <c r="J402" s="504">
        <f t="shared" si="5"/>
        <v>20</v>
      </c>
    </row>
    <row r="403" spans="1:10" ht="50.1" customHeight="1">
      <c r="A403" s="504"/>
      <c r="B403" s="504">
        <v>1</v>
      </c>
      <c r="C403" s="590" t="s">
        <v>2790</v>
      </c>
      <c r="D403" s="590" t="s">
        <v>2791</v>
      </c>
      <c r="E403" s="504"/>
      <c r="F403" s="510"/>
      <c r="G403" s="561" t="s">
        <v>2597</v>
      </c>
      <c r="H403" s="504">
        <v>20</v>
      </c>
      <c r="I403" s="504">
        <v>1</v>
      </c>
      <c r="J403" s="504">
        <f t="shared" si="5"/>
        <v>20</v>
      </c>
    </row>
    <row r="404" spans="1:10" ht="50.1" customHeight="1">
      <c r="A404" s="504"/>
      <c r="B404" s="504">
        <v>1</v>
      </c>
      <c r="C404" s="591" t="s">
        <v>2792</v>
      </c>
      <c r="D404" s="591" t="s">
        <v>2793</v>
      </c>
      <c r="E404" s="504"/>
      <c r="F404" s="510"/>
      <c r="G404" s="561" t="s">
        <v>2597</v>
      </c>
      <c r="H404" s="504">
        <v>30</v>
      </c>
      <c r="I404" s="504">
        <v>1</v>
      </c>
      <c r="J404" s="504">
        <f t="shared" si="5"/>
        <v>30</v>
      </c>
    </row>
    <row r="405" spans="1:10" ht="50.1" customHeight="1">
      <c r="A405" s="504"/>
      <c r="B405" s="504">
        <v>1</v>
      </c>
      <c r="C405" s="591" t="s">
        <v>2794</v>
      </c>
      <c r="D405" s="591" t="s">
        <v>2795</v>
      </c>
      <c r="E405" s="504"/>
      <c r="F405" s="510"/>
      <c r="G405" s="561" t="s">
        <v>2597</v>
      </c>
      <c r="H405" s="504">
        <v>40</v>
      </c>
      <c r="I405" s="504">
        <v>1</v>
      </c>
      <c r="J405" s="504">
        <f t="shared" si="5"/>
        <v>40</v>
      </c>
    </row>
    <row r="406" spans="1:10" ht="50.1" customHeight="1">
      <c r="A406" s="504"/>
      <c r="B406" s="504">
        <v>1</v>
      </c>
      <c r="C406" s="591" t="s">
        <v>2796</v>
      </c>
      <c r="D406" s="591" t="s">
        <v>2797</v>
      </c>
      <c r="E406" s="504"/>
      <c r="F406" s="510"/>
      <c r="G406" s="561" t="s">
        <v>2597</v>
      </c>
      <c r="H406" s="504">
        <v>20</v>
      </c>
      <c r="I406" s="504">
        <v>1</v>
      </c>
      <c r="J406" s="504">
        <f t="shared" si="5"/>
        <v>20</v>
      </c>
    </row>
    <row r="407" spans="1:10" ht="50.1" customHeight="1">
      <c r="A407" s="504"/>
      <c r="B407" s="504">
        <v>1</v>
      </c>
      <c r="C407" s="591" t="s">
        <v>2798</v>
      </c>
      <c r="D407" s="591" t="s">
        <v>2799</v>
      </c>
      <c r="E407" s="504"/>
      <c r="F407" s="510"/>
      <c r="G407" s="561" t="s">
        <v>2597</v>
      </c>
      <c r="H407" s="504">
        <v>20</v>
      </c>
      <c r="I407" s="504">
        <v>1</v>
      </c>
      <c r="J407" s="504">
        <f t="shared" si="5"/>
        <v>20</v>
      </c>
    </row>
    <row r="408" spans="1:10" ht="50.1" customHeight="1">
      <c r="A408" s="504"/>
      <c r="B408" s="504">
        <v>1</v>
      </c>
      <c r="C408" s="591" t="s">
        <v>2800</v>
      </c>
      <c r="D408" s="591" t="s">
        <v>2801</v>
      </c>
      <c r="E408" s="504"/>
      <c r="F408" s="510"/>
      <c r="G408" s="561" t="s">
        <v>2597</v>
      </c>
      <c r="H408" s="504">
        <v>30</v>
      </c>
      <c r="I408" s="504">
        <v>1</v>
      </c>
      <c r="J408" s="504">
        <f t="shared" si="5"/>
        <v>30</v>
      </c>
    </row>
    <row r="409" spans="1:10" ht="50.1" customHeight="1">
      <c r="A409" s="504"/>
      <c r="B409" s="504">
        <v>1</v>
      </c>
      <c r="C409" s="591" t="s">
        <v>2802</v>
      </c>
      <c r="D409" s="591" t="s">
        <v>2803</v>
      </c>
      <c r="E409" s="504"/>
      <c r="F409" s="510"/>
      <c r="G409" s="561" t="s">
        <v>2597</v>
      </c>
      <c r="H409" s="504">
        <v>40</v>
      </c>
      <c r="I409" s="504">
        <v>1</v>
      </c>
      <c r="J409" s="504">
        <f t="shared" si="5"/>
        <v>40</v>
      </c>
    </row>
    <row r="410" spans="1:10" ht="50.1" customHeight="1">
      <c r="A410" s="504"/>
      <c r="B410" s="504">
        <v>1</v>
      </c>
      <c r="C410" s="591" t="s">
        <v>2804</v>
      </c>
      <c r="D410" s="591" t="s">
        <v>2805</v>
      </c>
      <c r="E410" s="504"/>
      <c r="F410" s="510"/>
      <c r="G410" s="561" t="s">
        <v>2597</v>
      </c>
      <c r="H410" s="504">
        <v>20</v>
      </c>
      <c r="I410" s="504">
        <v>1</v>
      </c>
      <c r="J410" s="504">
        <f t="shared" si="5"/>
        <v>20</v>
      </c>
    </row>
    <row r="411" spans="1:10" ht="50.1" customHeight="1">
      <c r="A411" s="504"/>
      <c r="B411" s="504">
        <v>1</v>
      </c>
      <c r="C411" s="591" t="s">
        <v>2806</v>
      </c>
      <c r="D411" s="591" t="s">
        <v>2807</v>
      </c>
      <c r="E411" s="504"/>
      <c r="F411" s="510"/>
      <c r="G411" s="561" t="s">
        <v>2597</v>
      </c>
      <c r="H411" s="504">
        <v>20</v>
      </c>
      <c r="I411" s="504">
        <v>1</v>
      </c>
      <c r="J411" s="504">
        <f t="shared" si="5"/>
        <v>20</v>
      </c>
    </row>
    <row r="412" spans="1:10" ht="50.1" customHeight="1">
      <c r="A412" s="504"/>
      <c r="B412" s="504">
        <v>1</v>
      </c>
      <c r="C412" s="592" t="s">
        <v>2808</v>
      </c>
      <c r="D412" s="592" t="s">
        <v>513</v>
      </c>
      <c r="E412" s="504"/>
      <c r="F412" s="510"/>
      <c r="G412" s="561" t="s">
        <v>2597</v>
      </c>
      <c r="H412" s="504">
        <v>30</v>
      </c>
      <c r="I412" s="504">
        <v>1</v>
      </c>
      <c r="J412" s="504">
        <f t="shared" si="5"/>
        <v>30</v>
      </c>
    </row>
    <row r="413" spans="1:10" ht="50.1" customHeight="1">
      <c r="A413" s="504"/>
      <c r="B413" s="504">
        <v>1</v>
      </c>
      <c r="C413" s="592" t="s">
        <v>2809</v>
      </c>
      <c r="D413" s="592" t="s">
        <v>514</v>
      </c>
      <c r="E413" s="504"/>
      <c r="F413" s="510"/>
      <c r="G413" s="561" t="s">
        <v>2597</v>
      </c>
      <c r="H413" s="504">
        <v>30</v>
      </c>
      <c r="I413" s="504">
        <v>1</v>
      </c>
      <c r="J413" s="504">
        <f t="shared" si="5"/>
        <v>30</v>
      </c>
    </row>
    <row r="414" spans="1:10" ht="50.1" customHeight="1">
      <c r="A414" s="504"/>
      <c r="B414" s="504">
        <v>2</v>
      </c>
      <c r="C414" s="592" t="s">
        <v>2810</v>
      </c>
      <c r="D414" s="592" t="s">
        <v>515</v>
      </c>
      <c r="E414" s="504"/>
      <c r="F414" s="510"/>
      <c r="G414" s="561" t="s">
        <v>2597</v>
      </c>
      <c r="H414" s="504">
        <v>50</v>
      </c>
      <c r="I414" s="504">
        <v>2</v>
      </c>
      <c r="J414" s="504">
        <f t="shared" si="5"/>
        <v>100</v>
      </c>
    </row>
    <row r="415" spans="1:10" ht="50.1" customHeight="1">
      <c r="A415" s="504"/>
      <c r="B415" s="504">
        <v>1</v>
      </c>
      <c r="C415" s="592" t="s">
        <v>2811</v>
      </c>
      <c r="D415" s="592" t="s">
        <v>517</v>
      </c>
      <c r="E415" s="504"/>
      <c r="F415" s="510"/>
      <c r="G415" s="561" t="s">
        <v>2597</v>
      </c>
      <c r="H415" s="504">
        <v>35</v>
      </c>
      <c r="I415" s="504">
        <v>1</v>
      </c>
      <c r="J415" s="504">
        <f t="shared" si="5"/>
        <v>35</v>
      </c>
    </row>
    <row r="416" spans="1:10" ht="50.1" customHeight="1">
      <c r="A416" s="504"/>
      <c r="B416" s="504">
        <v>2</v>
      </c>
      <c r="C416" s="592" t="s">
        <v>2812</v>
      </c>
      <c r="D416" s="592" t="s">
        <v>520</v>
      </c>
      <c r="E416" s="504"/>
      <c r="F416" s="510"/>
      <c r="G416" s="561" t="s">
        <v>2597</v>
      </c>
      <c r="H416" s="504">
        <v>35</v>
      </c>
      <c r="I416" s="504">
        <v>2</v>
      </c>
      <c r="J416" s="504">
        <f t="shared" si="5"/>
        <v>70</v>
      </c>
    </row>
    <row r="417" spans="1:10" ht="50.1" customHeight="1">
      <c r="A417" s="504"/>
      <c r="B417" s="504">
        <v>1</v>
      </c>
      <c r="C417" s="592" t="s">
        <v>2813</v>
      </c>
      <c r="D417" s="592" t="s">
        <v>521</v>
      </c>
      <c r="E417" s="504"/>
      <c r="F417" s="510"/>
      <c r="G417" s="561" t="s">
        <v>2597</v>
      </c>
      <c r="H417" s="504">
        <v>50</v>
      </c>
      <c r="I417" s="504">
        <v>1</v>
      </c>
      <c r="J417" s="504">
        <f t="shared" si="5"/>
        <v>50</v>
      </c>
    </row>
    <row r="418" spans="1:10" ht="50.1" customHeight="1">
      <c r="A418" s="504"/>
      <c r="B418" s="504">
        <v>2</v>
      </c>
      <c r="C418" s="592" t="s">
        <v>2814</v>
      </c>
      <c r="D418" s="592" t="s">
        <v>522</v>
      </c>
      <c r="E418" s="504"/>
      <c r="F418" s="510"/>
      <c r="G418" s="561" t="s">
        <v>2597</v>
      </c>
      <c r="H418" s="504">
        <v>30</v>
      </c>
      <c r="I418" s="504">
        <v>2</v>
      </c>
      <c r="J418" s="504">
        <f t="shared" si="5"/>
        <v>60</v>
      </c>
    </row>
    <row r="419" spans="1:10" ht="50.1" customHeight="1">
      <c r="A419" s="504"/>
      <c r="B419" s="504">
        <v>1</v>
      </c>
      <c r="C419" s="592" t="s">
        <v>2815</v>
      </c>
      <c r="D419" s="592" t="s">
        <v>523</v>
      </c>
      <c r="E419" s="504"/>
      <c r="F419" s="510"/>
      <c r="G419" s="561" t="s">
        <v>2597</v>
      </c>
      <c r="H419" s="504">
        <v>40</v>
      </c>
      <c r="I419" s="504">
        <v>1</v>
      </c>
      <c r="J419" s="504">
        <f t="shared" si="5"/>
        <v>40</v>
      </c>
    </row>
    <row r="420" spans="1:10" ht="50.1" customHeight="1">
      <c r="A420" s="504"/>
      <c r="B420" s="504">
        <v>1</v>
      </c>
      <c r="C420" s="592" t="s">
        <v>2816</v>
      </c>
      <c r="D420" s="592" t="s">
        <v>524</v>
      </c>
      <c r="E420" s="504"/>
      <c r="F420" s="510"/>
      <c r="G420" s="561" t="s">
        <v>2597</v>
      </c>
      <c r="H420" s="504">
        <v>30</v>
      </c>
      <c r="I420" s="504">
        <v>1</v>
      </c>
      <c r="J420" s="504">
        <f t="shared" si="5"/>
        <v>30</v>
      </c>
    </row>
    <row r="421" spans="1:10" ht="50.1" customHeight="1">
      <c r="A421" s="504"/>
      <c r="B421" s="504">
        <v>1</v>
      </c>
      <c r="C421" s="592" t="s">
        <v>2817</v>
      </c>
      <c r="D421" s="592" t="s">
        <v>526</v>
      </c>
      <c r="E421" s="504"/>
      <c r="F421" s="510"/>
      <c r="G421" s="561" t="s">
        <v>2597</v>
      </c>
      <c r="H421" s="504">
        <v>30</v>
      </c>
      <c r="I421" s="504">
        <v>1</v>
      </c>
      <c r="J421" s="504">
        <f t="shared" si="5"/>
        <v>30</v>
      </c>
    </row>
    <row r="422" spans="1:10" ht="50.1" customHeight="1">
      <c r="A422" s="504"/>
      <c r="B422" s="504">
        <v>1</v>
      </c>
      <c r="C422" s="592" t="s">
        <v>2818</v>
      </c>
      <c r="D422" s="592" t="s">
        <v>528</v>
      </c>
      <c r="E422" s="504"/>
      <c r="F422" s="510"/>
      <c r="G422" s="561" t="s">
        <v>2597</v>
      </c>
      <c r="H422" s="504">
        <v>30</v>
      </c>
      <c r="I422" s="504">
        <v>1</v>
      </c>
      <c r="J422" s="504">
        <f t="shared" si="5"/>
        <v>30</v>
      </c>
    </row>
    <row r="423" spans="1:10" ht="50.1" customHeight="1">
      <c r="A423" s="504"/>
      <c r="B423" s="504">
        <v>1</v>
      </c>
      <c r="C423" s="592" t="s">
        <v>2819</v>
      </c>
      <c r="D423" s="592" t="s">
        <v>530</v>
      </c>
      <c r="E423" s="504"/>
      <c r="F423" s="510"/>
      <c r="G423" s="561" t="s">
        <v>2597</v>
      </c>
      <c r="H423" s="504">
        <v>60</v>
      </c>
      <c r="I423" s="504">
        <v>1</v>
      </c>
      <c r="J423" s="504">
        <f t="shared" si="5"/>
        <v>60</v>
      </c>
    </row>
    <row r="424" spans="1:10" ht="50.1" customHeight="1">
      <c r="A424" s="504"/>
      <c r="B424" s="504">
        <v>1</v>
      </c>
      <c r="C424" s="592" t="s">
        <v>2820</v>
      </c>
      <c r="D424" s="592" t="s">
        <v>1063</v>
      </c>
      <c r="E424" s="504"/>
      <c r="F424" s="510"/>
      <c r="G424" s="561" t="s">
        <v>2597</v>
      </c>
      <c r="H424" s="504">
        <v>30</v>
      </c>
      <c r="I424" s="504">
        <v>1</v>
      </c>
      <c r="J424" s="504">
        <f t="shared" si="5"/>
        <v>30</v>
      </c>
    </row>
    <row r="425" spans="1:10" ht="50.1" customHeight="1">
      <c r="A425" s="504"/>
      <c r="B425" s="504">
        <v>1</v>
      </c>
      <c r="C425" s="592" t="s">
        <v>2821</v>
      </c>
      <c r="D425" s="592" t="s">
        <v>532</v>
      </c>
      <c r="E425" s="504"/>
      <c r="F425" s="510"/>
      <c r="G425" s="561" t="s">
        <v>2597</v>
      </c>
      <c r="H425" s="504">
        <v>30</v>
      </c>
      <c r="I425" s="504">
        <v>1</v>
      </c>
      <c r="J425" s="504">
        <f t="shared" si="5"/>
        <v>30</v>
      </c>
    </row>
    <row r="426" spans="1:10" ht="50.1" customHeight="1">
      <c r="A426" s="504"/>
      <c r="B426" s="504">
        <v>1</v>
      </c>
      <c r="C426" s="592" t="s">
        <v>2822</v>
      </c>
      <c r="D426" s="592" t="s">
        <v>534</v>
      </c>
      <c r="E426" s="504"/>
      <c r="F426" s="510"/>
      <c r="G426" s="561" t="s">
        <v>2597</v>
      </c>
      <c r="H426" s="504">
        <v>30</v>
      </c>
      <c r="I426" s="504">
        <v>1</v>
      </c>
      <c r="J426" s="504">
        <f t="shared" si="5"/>
        <v>30</v>
      </c>
    </row>
    <row r="427" spans="1:10" ht="50.1" customHeight="1">
      <c r="A427" s="504"/>
      <c r="B427" s="504">
        <v>1</v>
      </c>
      <c r="C427" s="592" t="s">
        <v>2823</v>
      </c>
      <c r="D427" s="592" t="s">
        <v>536</v>
      </c>
      <c r="E427" s="504"/>
      <c r="F427" s="510"/>
      <c r="G427" s="561" t="s">
        <v>2597</v>
      </c>
      <c r="H427" s="504">
        <v>50</v>
      </c>
      <c r="I427" s="504">
        <v>1</v>
      </c>
      <c r="J427" s="504">
        <f t="shared" si="5"/>
        <v>50</v>
      </c>
    </row>
    <row r="428" spans="1:10" ht="50.1" customHeight="1">
      <c r="A428" s="504"/>
      <c r="B428" s="504">
        <v>2</v>
      </c>
      <c r="C428" s="592" t="s">
        <v>2824</v>
      </c>
      <c r="D428" s="592" t="s">
        <v>538</v>
      </c>
      <c r="E428" s="504"/>
      <c r="F428" s="510"/>
      <c r="G428" s="561" t="s">
        <v>2597</v>
      </c>
      <c r="H428" s="504">
        <v>30</v>
      </c>
      <c r="I428" s="504">
        <v>2</v>
      </c>
      <c r="J428" s="504">
        <f t="shared" si="5"/>
        <v>60</v>
      </c>
    </row>
    <row r="429" spans="1:10" ht="50.1" customHeight="1">
      <c r="A429" s="504"/>
      <c r="B429" s="504">
        <v>1</v>
      </c>
      <c r="C429" s="593" t="s">
        <v>2825</v>
      </c>
      <c r="D429" s="1534" t="s">
        <v>1264</v>
      </c>
      <c r="E429" s="504"/>
      <c r="F429" s="510"/>
      <c r="G429" s="561" t="s">
        <v>2597</v>
      </c>
      <c r="H429" s="504">
        <v>50</v>
      </c>
      <c r="I429" s="504">
        <v>1</v>
      </c>
      <c r="J429" s="504">
        <f t="shared" si="5"/>
        <v>50</v>
      </c>
    </row>
    <row r="430" spans="1:10" ht="50.1" customHeight="1">
      <c r="A430" s="504"/>
      <c r="B430" s="504">
        <v>1</v>
      </c>
      <c r="C430" s="593" t="s">
        <v>2826</v>
      </c>
      <c r="D430" s="1535"/>
      <c r="E430" s="504"/>
      <c r="F430" s="510"/>
      <c r="G430" s="561" t="s">
        <v>2597</v>
      </c>
      <c r="H430" s="504">
        <v>30</v>
      </c>
      <c r="I430" s="504">
        <v>1</v>
      </c>
      <c r="J430" s="504">
        <f t="shared" si="5"/>
        <v>30</v>
      </c>
    </row>
    <row r="431" spans="1:10" ht="50.1" customHeight="1">
      <c r="A431" s="504"/>
      <c r="B431" s="504">
        <v>1</v>
      </c>
      <c r="C431" s="592" t="s">
        <v>2827</v>
      </c>
      <c r="D431" s="592" t="s">
        <v>541</v>
      </c>
      <c r="E431" s="504"/>
      <c r="F431" s="510"/>
      <c r="G431" s="561" t="s">
        <v>2597</v>
      </c>
      <c r="H431" s="504">
        <v>50</v>
      </c>
      <c r="I431" s="504">
        <v>1</v>
      </c>
      <c r="J431" s="504">
        <f t="shared" si="5"/>
        <v>50</v>
      </c>
    </row>
    <row r="432" spans="1:10" ht="50.1" customHeight="1">
      <c r="A432" s="504"/>
      <c r="B432" s="504">
        <v>1</v>
      </c>
      <c r="C432" s="592" t="s">
        <v>2828</v>
      </c>
      <c r="D432" s="592" t="s">
        <v>543</v>
      </c>
      <c r="E432" s="504"/>
      <c r="F432" s="510"/>
      <c r="G432" s="561" t="s">
        <v>2597</v>
      </c>
      <c r="H432" s="504">
        <v>50</v>
      </c>
      <c r="I432" s="504">
        <v>1</v>
      </c>
      <c r="J432" s="504">
        <f t="shared" si="5"/>
        <v>50</v>
      </c>
    </row>
    <row r="433" spans="1:10" ht="50.1" customHeight="1">
      <c r="A433" s="504"/>
      <c r="B433" s="504">
        <v>1</v>
      </c>
      <c r="C433" s="592" t="s">
        <v>2829</v>
      </c>
      <c r="D433" s="592" t="s">
        <v>545</v>
      </c>
      <c r="E433" s="504"/>
      <c r="F433" s="510"/>
      <c r="G433" s="561" t="s">
        <v>2597</v>
      </c>
      <c r="H433" s="504">
        <v>40</v>
      </c>
      <c r="I433" s="504">
        <v>1</v>
      </c>
      <c r="J433" s="504">
        <f t="shared" si="5"/>
        <v>40</v>
      </c>
    </row>
    <row r="434" spans="1:10" ht="50.1" customHeight="1">
      <c r="A434" s="504"/>
      <c r="B434" s="504">
        <v>1</v>
      </c>
      <c r="C434" s="592" t="s">
        <v>2830</v>
      </c>
      <c r="D434" s="592" t="s">
        <v>2831</v>
      </c>
      <c r="E434" s="504"/>
      <c r="F434" s="510"/>
      <c r="G434" s="561" t="s">
        <v>2597</v>
      </c>
      <c r="H434" s="504">
        <v>30</v>
      </c>
      <c r="I434" s="504">
        <v>1</v>
      </c>
      <c r="J434" s="504">
        <f t="shared" si="5"/>
        <v>30</v>
      </c>
    </row>
    <row r="435" spans="1:10" ht="50.1" customHeight="1">
      <c r="A435" s="504"/>
      <c r="B435" s="504">
        <v>1</v>
      </c>
      <c r="C435" s="592" t="s">
        <v>2832</v>
      </c>
      <c r="D435" s="592" t="s">
        <v>2833</v>
      </c>
      <c r="E435" s="504"/>
      <c r="F435" s="510"/>
      <c r="G435" s="561" t="s">
        <v>2597</v>
      </c>
      <c r="H435" s="504">
        <v>35</v>
      </c>
      <c r="I435" s="504">
        <v>1</v>
      </c>
      <c r="J435" s="504">
        <f t="shared" si="5"/>
        <v>35</v>
      </c>
    </row>
    <row r="436" spans="1:10" ht="50.1" customHeight="1">
      <c r="A436" s="504"/>
      <c r="B436" s="504">
        <v>1</v>
      </c>
      <c r="C436" s="592" t="s">
        <v>2834</v>
      </c>
      <c r="D436" s="592" t="s">
        <v>2835</v>
      </c>
      <c r="E436" s="504"/>
      <c r="F436" s="510"/>
      <c r="G436" s="561" t="s">
        <v>2597</v>
      </c>
      <c r="H436" s="504">
        <v>30</v>
      </c>
      <c r="I436" s="504">
        <v>1</v>
      </c>
      <c r="J436" s="504">
        <f t="shared" si="5"/>
        <v>30</v>
      </c>
    </row>
    <row r="437" spans="1:10" ht="50.1" customHeight="1">
      <c r="A437" s="504"/>
      <c r="B437" s="504">
        <v>1</v>
      </c>
      <c r="C437" s="592" t="s">
        <v>2836</v>
      </c>
      <c r="D437" s="592" t="s">
        <v>2837</v>
      </c>
      <c r="E437" s="504"/>
      <c r="F437" s="510"/>
      <c r="G437" s="561" t="s">
        <v>2597</v>
      </c>
      <c r="H437" s="504">
        <v>20</v>
      </c>
      <c r="I437" s="504">
        <v>1</v>
      </c>
      <c r="J437" s="504">
        <f t="shared" si="5"/>
        <v>20</v>
      </c>
    </row>
    <row r="438" spans="1:10" ht="50.1" customHeight="1">
      <c r="A438" s="504"/>
      <c r="B438" s="504">
        <v>1</v>
      </c>
      <c r="C438" s="592" t="s">
        <v>2838</v>
      </c>
      <c r="D438" s="592" t="s">
        <v>2839</v>
      </c>
      <c r="E438" s="504"/>
      <c r="F438" s="510"/>
      <c r="G438" s="561" t="s">
        <v>2597</v>
      </c>
      <c r="H438" s="504">
        <v>20</v>
      </c>
      <c r="I438" s="504">
        <v>1</v>
      </c>
      <c r="J438" s="504">
        <f t="shared" si="5"/>
        <v>20</v>
      </c>
    </row>
    <row r="439" spans="1:10" ht="50.1" customHeight="1">
      <c r="A439" s="504"/>
      <c r="B439" s="504">
        <v>1</v>
      </c>
      <c r="C439" s="592" t="s">
        <v>2840</v>
      </c>
      <c r="D439" s="592" t="s">
        <v>2841</v>
      </c>
      <c r="E439" s="504"/>
      <c r="F439" s="510"/>
      <c r="G439" s="561" t="s">
        <v>2597</v>
      </c>
      <c r="H439" s="504">
        <v>30</v>
      </c>
      <c r="I439" s="504">
        <v>1</v>
      </c>
      <c r="J439" s="504">
        <f t="shared" si="5"/>
        <v>30</v>
      </c>
    </row>
    <row r="440" spans="1:10" ht="50.1" customHeight="1">
      <c r="A440" s="504"/>
      <c r="B440" s="504">
        <v>1</v>
      </c>
      <c r="C440" s="592" t="s">
        <v>2842</v>
      </c>
      <c r="D440" s="592" t="s">
        <v>551</v>
      </c>
      <c r="E440" s="504"/>
      <c r="F440" s="510"/>
      <c r="G440" s="561" t="s">
        <v>2597</v>
      </c>
      <c r="H440" s="504">
        <v>30</v>
      </c>
      <c r="I440" s="504">
        <v>1</v>
      </c>
      <c r="J440" s="504">
        <f t="shared" si="5"/>
        <v>30</v>
      </c>
    </row>
    <row r="441" spans="1:10" ht="50.1" customHeight="1">
      <c r="A441" s="504"/>
      <c r="B441" s="504">
        <v>1</v>
      </c>
      <c r="C441" s="592" t="s">
        <v>2843</v>
      </c>
      <c r="D441" s="592" t="s">
        <v>553</v>
      </c>
      <c r="E441" s="504"/>
      <c r="F441" s="510"/>
      <c r="G441" s="561" t="s">
        <v>2597</v>
      </c>
      <c r="H441" s="504">
        <v>20</v>
      </c>
      <c r="I441" s="504">
        <v>1</v>
      </c>
      <c r="J441" s="504">
        <f t="shared" si="5"/>
        <v>20</v>
      </c>
    </row>
    <row r="442" spans="1:10" ht="50.1" customHeight="1">
      <c r="A442" s="504"/>
      <c r="B442" s="504">
        <v>1</v>
      </c>
      <c r="C442" s="592" t="s">
        <v>2844</v>
      </c>
      <c r="D442" s="592" t="s">
        <v>555</v>
      </c>
      <c r="E442" s="504"/>
      <c r="F442" s="510"/>
      <c r="G442" s="561" t="s">
        <v>2597</v>
      </c>
      <c r="H442" s="504">
        <v>25</v>
      </c>
      <c r="I442" s="504">
        <v>1</v>
      </c>
      <c r="J442" s="504">
        <f t="shared" si="5"/>
        <v>25</v>
      </c>
    </row>
    <row r="443" spans="1:10" ht="50.1" customHeight="1">
      <c r="A443" s="504"/>
      <c r="B443" s="504">
        <v>1</v>
      </c>
      <c r="C443" s="592" t="s">
        <v>2845</v>
      </c>
      <c r="D443" s="592" t="s">
        <v>557</v>
      </c>
      <c r="E443" s="504"/>
      <c r="F443" s="533"/>
      <c r="G443" s="561" t="s">
        <v>2597</v>
      </c>
      <c r="H443" s="504">
        <v>25</v>
      </c>
      <c r="I443" s="504">
        <v>1</v>
      </c>
      <c r="J443" s="504">
        <f t="shared" si="5"/>
        <v>25</v>
      </c>
    </row>
    <row r="444" spans="1:10" ht="50.1" customHeight="1">
      <c r="A444" s="504"/>
      <c r="B444" s="504">
        <v>2</v>
      </c>
      <c r="C444" s="594" t="s">
        <v>2846</v>
      </c>
      <c r="D444" s="594" t="s">
        <v>2847</v>
      </c>
      <c r="E444" s="504"/>
      <c r="F444" s="504"/>
      <c r="G444" s="561" t="s">
        <v>2597</v>
      </c>
      <c r="H444" s="504">
        <v>4</v>
      </c>
      <c r="I444" s="504">
        <v>2</v>
      </c>
      <c r="J444" s="530">
        <f t="shared" si="5"/>
        <v>8</v>
      </c>
    </row>
    <row r="445" spans="1:10" ht="50.1" customHeight="1">
      <c r="A445" s="504"/>
      <c r="B445" s="504">
        <v>1</v>
      </c>
      <c r="C445" s="594" t="s">
        <v>2848</v>
      </c>
      <c r="D445" s="594" t="s">
        <v>2847</v>
      </c>
      <c r="E445" s="504"/>
      <c r="F445" s="504"/>
      <c r="G445" s="561" t="s">
        <v>2597</v>
      </c>
      <c r="H445" s="504">
        <v>2</v>
      </c>
      <c r="I445" s="504">
        <v>1</v>
      </c>
      <c r="J445" s="530">
        <v>2</v>
      </c>
    </row>
    <row r="446" spans="1:10" ht="50.1" customHeight="1">
      <c r="A446" s="504"/>
      <c r="B446" s="577">
        <v>1</v>
      </c>
      <c r="C446" s="595" t="s">
        <v>2849</v>
      </c>
      <c r="D446" s="595" t="s">
        <v>239</v>
      </c>
      <c r="E446" s="580"/>
      <c r="F446" s="510"/>
      <c r="G446" s="561" t="s">
        <v>2597</v>
      </c>
      <c r="H446" s="504">
        <v>30</v>
      </c>
      <c r="I446" s="504">
        <v>1</v>
      </c>
      <c r="J446" s="504">
        <f t="shared" ref="J446:J452" si="6">SUM(H446*I446)</f>
        <v>30</v>
      </c>
    </row>
    <row r="447" spans="1:10" ht="50.1" customHeight="1">
      <c r="A447" s="504"/>
      <c r="B447" s="577">
        <v>1</v>
      </c>
      <c r="C447" s="596" t="s">
        <v>2850</v>
      </c>
      <c r="D447" s="596" t="s">
        <v>1235</v>
      </c>
      <c r="E447" s="580"/>
      <c r="F447" s="533"/>
      <c r="G447" s="561" t="s">
        <v>2597</v>
      </c>
      <c r="H447" s="504">
        <v>30</v>
      </c>
      <c r="I447" s="504">
        <v>1</v>
      </c>
      <c r="J447" s="504">
        <f t="shared" si="6"/>
        <v>30</v>
      </c>
    </row>
    <row r="448" spans="1:10" ht="50.1" customHeight="1">
      <c r="A448" s="504"/>
      <c r="B448" s="577">
        <v>1</v>
      </c>
      <c r="C448" s="596" t="s">
        <v>2851</v>
      </c>
      <c r="D448" s="596" t="s">
        <v>1208</v>
      </c>
      <c r="E448" s="580"/>
      <c r="F448" s="510"/>
      <c r="G448" s="561" t="s">
        <v>2597</v>
      </c>
      <c r="H448" s="504">
        <v>40</v>
      </c>
      <c r="I448" s="504">
        <v>1</v>
      </c>
      <c r="J448" s="504">
        <f t="shared" si="6"/>
        <v>40</v>
      </c>
    </row>
    <row r="449" spans="1:10" ht="50.1" customHeight="1">
      <c r="A449" s="504"/>
      <c r="B449" s="577">
        <v>1</v>
      </c>
      <c r="C449" s="596" t="s">
        <v>2637</v>
      </c>
      <c r="D449" s="596" t="s">
        <v>188</v>
      </c>
      <c r="E449" s="580"/>
      <c r="F449" s="510"/>
      <c r="G449" s="561" t="s">
        <v>2597</v>
      </c>
      <c r="H449" s="504">
        <v>40</v>
      </c>
      <c r="I449" s="504">
        <v>1</v>
      </c>
      <c r="J449" s="504">
        <f t="shared" si="6"/>
        <v>40</v>
      </c>
    </row>
    <row r="450" spans="1:10" ht="50.1" customHeight="1">
      <c r="A450" s="504"/>
      <c r="B450" s="577">
        <v>1</v>
      </c>
      <c r="C450" s="596" t="s">
        <v>2852</v>
      </c>
      <c r="D450" s="596" t="s">
        <v>184</v>
      </c>
      <c r="E450" s="580"/>
      <c r="F450" s="510"/>
      <c r="G450" s="561" t="s">
        <v>2597</v>
      </c>
      <c r="H450" s="504">
        <v>40</v>
      </c>
      <c r="I450" s="504">
        <v>1</v>
      </c>
      <c r="J450" s="504">
        <f t="shared" si="6"/>
        <v>40</v>
      </c>
    </row>
    <row r="451" spans="1:10" ht="50.1" customHeight="1">
      <c r="A451" s="504"/>
      <c r="B451" s="577">
        <v>1</v>
      </c>
      <c r="C451" s="596" t="s">
        <v>2733</v>
      </c>
      <c r="D451" s="596" t="s">
        <v>619</v>
      </c>
      <c r="E451" s="580"/>
      <c r="F451" s="510"/>
      <c r="G451" s="561" t="s">
        <v>2597</v>
      </c>
      <c r="H451" s="504">
        <v>16</v>
      </c>
      <c r="I451" s="504">
        <v>1</v>
      </c>
      <c r="J451" s="504">
        <f t="shared" si="6"/>
        <v>16</v>
      </c>
    </row>
    <row r="452" spans="1:10" ht="50.1" customHeight="1">
      <c r="A452" s="504"/>
      <c r="B452" s="577">
        <v>1</v>
      </c>
      <c r="C452" s="596" t="s">
        <v>2853</v>
      </c>
      <c r="D452" s="596" t="s">
        <v>1259</v>
      </c>
      <c r="E452" s="580"/>
      <c r="F452" s="510"/>
      <c r="G452" s="561" t="s">
        <v>2597</v>
      </c>
      <c r="H452" s="504">
        <v>24</v>
      </c>
      <c r="I452" s="504">
        <v>1</v>
      </c>
      <c r="J452" s="504">
        <f t="shared" si="6"/>
        <v>24</v>
      </c>
    </row>
    <row r="453" spans="1:10" ht="50.1" customHeight="1">
      <c r="B453" s="500">
        <f>SUM(B3:B452)</f>
        <v>283</v>
      </c>
      <c r="I453" s="500">
        <f>SUM(I3:I452)</f>
        <v>910</v>
      </c>
      <c r="J453" s="500">
        <f>SUM(J3:J452)</f>
        <v>20132</v>
      </c>
    </row>
    <row r="454" spans="1:10" ht="50.1" customHeight="1">
      <c r="C454" s="597"/>
    </row>
  </sheetData>
  <autoFilter ref="A1:J453"/>
  <mergeCells count="52">
    <mergeCell ref="A3:A7"/>
    <mergeCell ref="B3:B7"/>
    <mergeCell ref="A8:A21"/>
    <mergeCell ref="B8:B21"/>
    <mergeCell ref="A22:A36"/>
    <mergeCell ref="B22:B36"/>
    <mergeCell ref="A37:A49"/>
    <mergeCell ref="B37:B49"/>
    <mergeCell ref="A50:A64"/>
    <mergeCell ref="B50:B64"/>
    <mergeCell ref="A65:A82"/>
    <mergeCell ref="B65:B82"/>
    <mergeCell ref="A83:A95"/>
    <mergeCell ref="B83:B95"/>
    <mergeCell ref="A96:A109"/>
    <mergeCell ref="B96:B109"/>
    <mergeCell ref="A110:A127"/>
    <mergeCell ref="B110:B127"/>
    <mergeCell ref="A217:A233"/>
    <mergeCell ref="B217:B233"/>
    <mergeCell ref="A128:A134"/>
    <mergeCell ref="B128:B134"/>
    <mergeCell ref="A135:A145"/>
    <mergeCell ref="B135:B145"/>
    <mergeCell ref="A146:A157"/>
    <mergeCell ref="B146:B157"/>
    <mergeCell ref="A158:A164"/>
    <mergeCell ref="B158:B164"/>
    <mergeCell ref="B165:B201"/>
    <mergeCell ref="A202:A216"/>
    <mergeCell ref="B202:B216"/>
    <mergeCell ref="D309:D310"/>
    <mergeCell ref="A234:A245"/>
    <mergeCell ref="B234:B245"/>
    <mergeCell ref="A246:A255"/>
    <mergeCell ref="B246:B255"/>
    <mergeCell ref="A256:A257"/>
    <mergeCell ref="B256:B257"/>
    <mergeCell ref="D292:D293"/>
    <mergeCell ref="D298:D299"/>
    <mergeCell ref="D301:D302"/>
    <mergeCell ref="D303:D304"/>
    <mergeCell ref="D306:D307"/>
    <mergeCell ref="D384:D385"/>
    <mergeCell ref="D386:D387"/>
    <mergeCell ref="D429:D430"/>
    <mergeCell ref="D324:D325"/>
    <mergeCell ref="D326:D327"/>
    <mergeCell ref="D331:D332"/>
    <mergeCell ref="D347:D348"/>
    <mergeCell ref="D379:D381"/>
    <mergeCell ref="D382:D383"/>
  </mergeCells>
  <pageMargins left="0.5" right="0.5" top="0.25" bottom="0.5" header="0.51" footer="0.51"/>
  <pageSetup scale="85" orientation="portrait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12"/>
  <sheetViews>
    <sheetView topLeftCell="A21" zoomScale="70" workbookViewId="0">
      <selection activeCell="D28" sqref="D28"/>
    </sheetView>
  </sheetViews>
  <sheetFormatPr defaultRowHeight="66" customHeight="1"/>
  <cols>
    <col min="1" max="5" width="23.7109375" style="407" customWidth="1"/>
    <col min="6" max="6" width="46.7109375" style="407" customWidth="1"/>
    <col min="7" max="9" width="23.7109375" style="407" customWidth="1"/>
    <col min="10" max="11" width="16.7109375" style="407" customWidth="1"/>
    <col min="12" max="254" width="23.7109375" style="407" customWidth="1"/>
    <col min="255" max="255" width="23.7109375" style="407" bestFit="1" customWidth="1"/>
    <col min="256" max="256" width="9.140625" style="407"/>
    <col min="257" max="261" width="23.7109375" style="407" customWidth="1"/>
    <col min="262" max="262" width="46.7109375" style="407" customWidth="1"/>
    <col min="263" max="265" width="23.7109375" style="407" customWidth="1"/>
    <col min="266" max="267" width="16.7109375" style="407" customWidth="1"/>
    <col min="268" max="510" width="23.7109375" style="407" customWidth="1"/>
    <col min="511" max="511" width="23.7109375" style="407" bestFit="1" customWidth="1"/>
    <col min="512" max="512" width="9.140625" style="407"/>
    <col min="513" max="517" width="23.7109375" style="407" customWidth="1"/>
    <col min="518" max="518" width="46.7109375" style="407" customWidth="1"/>
    <col min="519" max="521" width="23.7109375" style="407" customWidth="1"/>
    <col min="522" max="523" width="16.7109375" style="407" customWidth="1"/>
    <col min="524" max="766" width="23.7109375" style="407" customWidth="1"/>
    <col min="767" max="767" width="23.7109375" style="407" bestFit="1" customWidth="1"/>
    <col min="768" max="768" width="9.140625" style="407"/>
    <col min="769" max="773" width="23.7109375" style="407" customWidth="1"/>
    <col min="774" max="774" width="46.7109375" style="407" customWidth="1"/>
    <col min="775" max="777" width="23.7109375" style="407" customWidth="1"/>
    <col min="778" max="779" width="16.7109375" style="407" customWidth="1"/>
    <col min="780" max="1022" width="23.7109375" style="407" customWidth="1"/>
    <col min="1023" max="1023" width="23.7109375" style="407" bestFit="1" customWidth="1"/>
    <col min="1024" max="1024" width="9.140625" style="407"/>
    <col min="1025" max="1029" width="23.7109375" style="407" customWidth="1"/>
    <col min="1030" max="1030" width="46.7109375" style="407" customWidth="1"/>
    <col min="1031" max="1033" width="23.7109375" style="407" customWidth="1"/>
    <col min="1034" max="1035" width="16.7109375" style="407" customWidth="1"/>
    <col min="1036" max="1278" width="23.7109375" style="407" customWidth="1"/>
    <col min="1279" max="1279" width="23.7109375" style="407" bestFit="1" customWidth="1"/>
    <col min="1280" max="1280" width="9.140625" style="407"/>
    <col min="1281" max="1285" width="23.7109375" style="407" customWidth="1"/>
    <col min="1286" max="1286" width="46.7109375" style="407" customWidth="1"/>
    <col min="1287" max="1289" width="23.7109375" style="407" customWidth="1"/>
    <col min="1290" max="1291" width="16.7109375" style="407" customWidth="1"/>
    <col min="1292" max="1534" width="23.7109375" style="407" customWidth="1"/>
    <col min="1535" max="1535" width="23.7109375" style="407" bestFit="1" customWidth="1"/>
    <col min="1536" max="1536" width="9.140625" style="407"/>
    <col min="1537" max="1541" width="23.7109375" style="407" customWidth="1"/>
    <col min="1542" max="1542" width="46.7109375" style="407" customWidth="1"/>
    <col min="1543" max="1545" width="23.7109375" style="407" customWidth="1"/>
    <col min="1546" max="1547" width="16.7109375" style="407" customWidth="1"/>
    <col min="1548" max="1790" width="23.7109375" style="407" customWidth="1"/>
    <col min="1791" max="1791" width="23.7109375" style="407" bestFit="1" customWidth="1"/>
    <col min="1792" max="1792" width="9.140625" style="407"/>
    <col min="1793" max="1797" width="23.7109375" style="407" customWidth="1"/>
    <col min="1798" max="1798" width="46.7109375" style="407" customWidth="1"/>
    <col min="1799" max="1801" width="23.7109375" style="407" customWidth="1"/>
    <col min="1802" max="1803" width="16.7109375" style="407" customWidth="1"/>
    <col min="1804" max="2046" width="23.7109375" style="407" customWidth="1"/>
    <col min="2047" max="2047" width="23.7109375" style="407" bestFit="1" customWidth="1"/>
    <col min="2048" max="2048" width="9.140625" style="407"/>
    <col min="2049" max="2053" width="23.7109375" style="407" customWidth="1"/>
    <col min="2054" max="2054" width="46.7109375" style="407" customWidth="1"/>
    <col min="2055" max="2057" width="23.7109375" style="407" customWidth="1"/>
    <col min="2058" max="2059" width="16.7109375" style="407" customWidth="1"/>
    <col min="2060" max="2302" width="23.7109375" style="407" customWidth="1"/>
    <col min="2303" max="2303" width="23.7109375" style="407" bestFit="1" customWidth="1"/>
    <col min="2304" max="2304" width="9.140625" style="407"/>
    <col min="2305" max="2309" width="23.7109375" style="407" customWidth="1"/>
    <col min="2310" max="2310" width="46.7109375" style="407" customWidth="1"/>
    <col min="2311" max="2313" width="23.7109375" style="407" customWidth="1"/>
    <col min="2314" max="2315" width="16.7109375" style="407" customWidth="1"/>
    <col min="2316" max="2558" width="23.7109375" style="407" customWidth="1"/>
    <col min="2559" max="2559" width="23.7109375" style="407" bestFit="1" customWidth="1"/>
    <col min="2560" max="2560" width="9.140625" style="407"/>
    <col min="2561" max="2565" width="23.7109375" style="407" customWidth="1"/>
    <col min="2566" max="2566" width="46.7109375" style="407" customWidth="1"/>
    <col min="2567" max="2569" width="23.7109375" style="407" customWidth="1"/>
    <col min="2570" max="2571" width="16.7109375" style="407" customWidth="1"/>
    <col min="2572" max="2814" width="23.7109375" style="407" customWidth="1"/>
    <col min="2815" max="2815" width="23.7109375" style="407" bestFit="1" customWidth="1"/>
    <col min="2816" max="2816" width="9.140625" style="407"/>
    <col min="2817" max="2821" width="23.7109375" style="407" customWidth="1"/>
    <col min="2822" max="2822" width="46.7109375" style="407" customWidth="1"/>
    <col min="2823" max="2825" width="23.7109375" style="407" customWidth="1"/>
    <col min="2826" max="2827" width="16.7109375" style="407" customWidth="1"/>
    <col min="2828" max="3070" width="23.7109375" style="407" customWidth="1"/>
    <col min="3071" max="3071" width="23.7109375" style="407" bestFit="1" customWidth="1"/>
    <col min="3072" max="3072" width="9.140625" style="407"/>
    <col min="3073" max="3077" width="23.7109375" style="407" customWidth="1"/>
    <col min="3078" max="3078" width="46.7109375" style="407" customWidth="1"/>
    <col min="3079" max="3081" width="23.7109375" style="407" customWidth="1"/>
    <col min="3082" max="3083" width="16.7109375" style="407" customWidth="1"/>
    <col min="3084" max="3326" width="23.7109375" style="407" customWidth="1"/>
    <col min="3327" max="3327" width="23.7109375" style="407" bestFit="1" customWidth="1"/>
    <col min="3328" max="3328" width="9.140625" style="407"/>
    <col min="3329" max="3333" width="23.7109375" style="407" customWidth="1"/>
    <col min="3334" max="3334" width="46.7109375" style="407" customWidth="1"/>
    <col min="3335" max="3337" width="23.7109375" style="407" customWidth="1"/>
    <col min="3338" max="3339" width="16.7109375" style="407" customWidth="1"/>
    <col min="3340" max="3582" width="23.7109375" style="407" customWidth="1"/>
    <col min="3583" max="3583" width="23.7109375" style="407" bestFit="1" customWidth="1"/>
    <col min="3584" max="3584" width="9.140625" style="407"/>
    <col min="3585" max="3589" width="23.7109375" style="407" customWidth="1"/>
    <col min="3590" max="3590" width="46.7109375" style="407" customWidth="1"/>
    <col min="3591" max="3593" width="23.7109375" style="407" customWidth="1"/>
    <col min="3594" max="3595" width="16.7109375" style="407" customWidth="1"/>
    <col min="3596" max="3838" width="23.7109375" style="407" customWidth="1"/>
    <col min="3839" max="3839" width="23.7109375" style="407" bestFit="1" customWidth="1"/>
    <col min="3840" max="3840" width="9.140625" style="407"/>
    <col min="3841" max="3845" width="23.7109375" style="407" customWidth="1"/>
    <col min="3846" max="3846" width="46.7109375" style="407" customWidth="1"/>
    <col min="3847" max="3849" width="23.7109375" style="407" customWidth="1"/>
    <col min="3850" max="3851" width="16.7109375" style="407" customWidth="1"/>
    <col min="3852" max="4094" width="23.7109375" style="407" customWidth="1"/>
    <col min="4095" max="4095" width="23.7109375" style="407" bestFit="1" customWidth="1"/>
    <col min="4096" max="4096" width="9.140625" style="407"/>
    <col min="4097" max="4101" width="23.7109375" style="407" customWidth="1"/>
    <col min="4102" max="4102" width="46.7109375" style="407" customWidth="1"/>
    <col min="4103" max="4105" width="23.7109375" style="407" customWidth="1"/>
    <col min="4106" max="4107" width="16.7109375" style="407" customWidth="1"/>
    <col min="4108" max="4350" width="23.7109375" style="407" customWidth="1"/>
    <col min="4351" max="4351" width="23.7109375" style="407" bestFit="1" customWidth="1"/>
    <col min="4352" max="4352" width="9.140625" style="407"/>
    <col min="4353" max="4357" width="23.7109375" style="407" customWidth="1"/>
    <col min="4358" max="4358" width="46.7109375" style="407" customWidth="1"/>
    <col min="4359" max="4361" width="23.7109375" style="407" customWidth="1"/>
    <col min="4362" max="4363" width="16.7109375" style="407" customWidth="1"/>
    <col min="4364" max="4606" width="23.7109375" style="407" customWidth="1"/>
    <col min="4607" max="4607" width="23.7109375" style="407" bestFit="1" customWidth="1"/>
    <col min="4608" max="4608" width="9.140625" style="407"/>
    <col min="4609" max="4613" width="23.7109375" style="407" customWidth="1"/>
    <col min="4614" max="4614" width="46.7109375" style="407" customWidth="1"/>
    <col min="4615" max="4617" width="23.7109375" style="407" customWidth="1"/>
    <col min="4618" max="4619" width="16.7109375" style="407" customWidth="1"/>
    <col min="4620" max="4862" width="23.7109375" style="407" customWidth="1"/>
    <col min="4863" max="4863" width="23.7109375" style="407" bestFit="1" customWidth="1"/>
    <col min="4864" max="4864" width="9.140625" style="407"/>
    <col min="4865" max="4869" width="23.7109375" style="407" customWidth="1"/>
    <col min="4870" max="4870" width="46.7109375" style="407" customWidth="1"/>
    <col min="4871" max="4873" width="23.7109375" style="407" customWidth="1"/>
    <col min="4874" max="4875" width="16.7109375" style="407" customWidth="1"/>
    <col min="4876" max="5118" width="23.7109375" style="407" customWidth="1"/>
    <col min="5119" max="5119" width="23.7109375" style="407" bestFit="1" customWidth="1"/>
    <col min="5120" max="5120" width="9.140625" style="407"/>
    <col min="5121" max="5125" width="23.7109375" style="407" customWidth="1"/>
    <col min="5126" max="5126" width="46.7109375" style="407" customWidth="1"/>
    <col min="5127" max="5129" width="23.7109375" style="407" customWidth="1"/>
    <col min="5130" max="5131" width="16.7109375" style="407" customWidth="1"/>
    <col min="5132" max="5374" width="23.7109375" style="407" customWidth="1"/>
    <col min="5375" max="5375" width="23.7109375" style="407" bestFit="1" customWidth="1"/>
    <col min="5376" max="5376" width="9.140625" style="407"/>
    <col min="5377" max="5381" width="23.7109375" style="407" customWidth="1"/>
    <col min="5382" max="5382" width="46.7109375" style="407" customWidth="1"/>
    <col min="5383" max="5385" width="23.7109375" style="407" customWidth="1"/>
    <col min="5386" max="5387" width="16.7109375" style="407" customWidth="1"/>
    <col min="5388" max="5630" width="23.7109375" style="407" customWidth="1"/>
    <col min="5631" max="5631" width="23.7109375" style="407" bestFit="1" customWidth="1"/>
    <col min="5632" max="5632" width="9.140625" style="407"/>
    <col min="5633" max="5637" width="23.7109375" style="407" customWidth="1"/>
    <col min="5638" max="5638" width="46.7109375" style="407" customWidth="1"/>
    <col min="5639" max="5641" width="23.7109375" style="407" customWidth="1"/>
    <col min="5642" max="5643" width="16.7109375" style="407" customWidth="1"/>
    <col min="5644" max="5886" width="23.7109375" style="407" customWidth="1"/>
    <col min="5887" max="5887" width="23.7109375" style="407" bestFit="1" customWidth="1"/>
    <col min="5888" max="5888" width="9.140625" style="407"/>
    <col min="5889" max="5893" width="23.7109375" style="407" customWidth="1"/>
    <col min="5894" max="5894" width="46.7109375" style="407" customWidth="1"/>
    <col min="5895" max="5897" width="23.7109375" style="407" customWidth="1"/>
    <col min="5898" max="5899" width="16.7109375" style="407" customWidth="1"/>
    <col min="5900" max="6142" width="23.7109375" style="407" customWidth="1"/>
    <col min="6143" max="6143" width="23.7109375" style="407" bestFit="1" customWidth="1"/>
    <col min="6144" max="6144" width="9.140625" style="407"/>
    <col min="6145" max="6149" width="23.7109375" style="407" customWidth="1"/>
    <col min="6150" max="6150" width="46.7109375" style="407" customWidth="1"/>
    <col min="6151" max="6153" width="23.7109375" style="407" customWidth="1"/>
    <col min="6154" max="6155" width="16.7109375" style="407" customWidth="1"/>
    <col min="6156" max="6398" width="23.7109375" style="407" customWidth="1"/>
    <col min="6399" max="6399" width="23.7109375" style="407" bestFit="1" customWidth="1"/>
    <col min="6400" max="6400" width="9.140625" style="407"/>
    <col min="6401" max="6405" width="23.7109375" style="407" customWidth="1"/>
    <col min="6406" max="6406" width="46.7109375" style="407" customWidth="1"/>
    <col min="6407" max="6409" width="23.7109375" style="407" customWidth="1"/>
    <col min="6410" max="6411" width="16.7109375" style="407" customWidth="1"/>
    <col min="6412" max="6654" width="23.7109375" style="407" customWidth="1"/>
    <col min="6655" max="6655" width="23.7109375" style="407" bestFit="1" customWidth="1"/>
    <col min="6656" max="6656" width="9.140625" style="407"/>
    <col min="6657" max="6661" width="23.7109375" style="407" customWidth="1"/>
    <col min="6662" max="6662" width="46.7109375" style="407" customWidth="1"/>
    <col min="6663" max="6665" width="23.7109375" style="407" customWidth="1"/>
    <col min="6666" max="6667" width="16.7109375" style="407" customWidth="1"/>
    <col min="6668" max="6910" width="23.7109375" style="407" customWidth="1"/>
    <col min="6911" max="6911" width="23.7109375" style="407" bestFit="1" customWidth="1"/>
    <col min="6912" max="6912" width="9.140625" style="407"/>
    <col min="6913" max="6917" width="23.7109375" style="407" customWidth="1"/>
    <col min="6918" max="6918" width="46.7109375" style="407" customWidth="1"/>
    <col min="6919" max="6921" width="23.7109375" style="407" customWidth="1"/>
    <col min="6922" max="6923" width="16.7109375" style="407" customWidth="1"/>
    <col min="6924" max="7166" width="23.7109375" style="407" customWidth="1"/>
    <col min="7167" max="7167" width="23.7109375" style="407" bestFit="1" customWidth="1"/>
    <col min="7168" max="7168" width="9.140625" style="407"/>
    <col min="7169" max="7173" width="23.7109375" style="407" customWidth="1"/>
    <col min="7174" max="7174" width="46.7109375" style="407" customWidth="1"/>
    <col min="7175" max="7177" width="23.7109375" style="407" customWidth="1"/>
    <col min="7178" max="7179" width="16.7109375" style="407" customWidth="1"/>
    <col min="7180" max="7422" width="23.7109375" style="407" customWidth="1"/>
    <col min="7423" max="7423" width="23.7109375" style="407" bestFit="1" customWidth="1"/>
    <col min="7424" max="7424" width="9.140625" style="407"/>
    <col min="7425" max="7429" width="23.7109375" style="407" customWidth="1"/>
    <col min="7430" max="7430" width="46.7109375" style="407" customWidth="1"/>
    <col min="7431" max="7433" width="23.7109375" style="407" customWidth="1"/>
    <col min="7434" max="7435" width="16.7109375" style="407" customWidth="1"/>
    <col min="7436" max="7678" width="23.7109375" style="407" customWidth="1"/>
    <col min="7679" max="7679" width="23.7109375" style="407" bestFit="1" customWidth="1"/>
    <col min="7680" max="7680" width="9.140625" style="407"/>
    <col min="7681" max="7685" width="23.7109375" style="407" customWidth="1"/>
    <col min="7686" max="7686" width="46.7109375" style="407" customWidth="1"/>
    <col min="7687" max="7689" width="23.7109375" style="407" customWidth="1"/>
    <col min="7690" max="7691" width="16.7109375" style="407" customWidth="1"/>
    <col min="7692" max="7934" width="23.7109375" style="407" customWidth="1"/>
    <col min="7935" max="7935" width="23.7109375" style="407" bestFit="1" customWidth="1"/>
    <col min="7936" max="7936" width="9.140625" style="407"/>
    <col min="7937" max="7941" width="23.7109375" style="407" customWidth="1"/>
    <col min="7942" max="7942" width="46.7109375" style="407" customWidth="1"/>
    <col min="7943" max="7945" width="23.7109375" style="407" customWidth="1"/>
    <col min="7946" max="7947" width="16.7109375" style="407" customWidth="1"/>
    <col min="7948" max="8190" width="23.7109375" style="407" customWidth="1"/>
    <col min="8191" max="8191" width="23.7109375" style="407" bestFit="1" customWidth="1"/>
    <col min="8192" max="8192" width="9.140625" style="407"/>
    <col min="8193" max="8197" width="23.7109375" style="407" customWidth="1"/>
    <col min="8198" max="8198" width="46.7109375" style="407" customWidth="1"/>
    <col min="8199" max="8201" width="23.7109375" style="407" customWidth="1"/>
    <col min="8202" max="8203" width="16.7109375" style="407" customWidth="1"/>
    <col min="8204" max="8446" width="23.7109375" style="407" customWidth="1"/>
    <col min="8447" max="8447" width="23.7109375" style="407" bestFit="1" customWidth="1"/>
    <col min="8448" max="8448" width="9.140625" style="407"/>
    <col min="8449" max="8453" width="23.7109375" style="407" customWidth="1"/>
    <col min="8454" max="8454" width="46.7109375" style="407" customWidth="1"/>
    <col min="8455" max="8457" width="23.7109375" style="407" customWidth="1"/>
    <col min="8458" max="8459" width="16.7109375" style="407" customWidth="1"/>
    <col min="8460" max="8702" width="23.7109375" style="407" customWidth="1"/>
    <col min="8703" max="8703" width="23.7109375" style="407" bestFit="1" customWidth="1"/>
    <col min="8704" max="8704" width="9.140625" style="407"/>
    <col min="8705" max="8709" width="23.7109375" style="407" customWidth="1"/>
    <col min="8710" max="8710" width="46.7109375" style="407" customWidth="1"/>
    <col min="8711" max="8713" width="23.7109375" style="407" customWidth="1"/>
    <col min="8714" max="8715" width="16.7109375" style="407" customWidth="1"/>
    <col min="8716" max="8958" width="23.7109375" style="407" customWidth="1"/>
    <col min="8959" max="8959" width="23.7109375" style="407" bestFit="1" customWidth="1"/>
    <col min="8960" max="8960" width="9.140625" style="407"/>
    <col min="8961" max="8965" width="23.7109375" style="407" customWidth="1"/>
    <col min="8966" max="8966" width="46.7109375" style="407" customWidth="1"/>
    <col min="8967" max="8969" width="23.7109375" style="407" customWidth="1"/>
    <col min="8970" max="8971" width="16.7109375" style="407" customWidth="1"/>
    <col min="8972" max="9214" width="23.7109375" style="407" customWidth="1"/>
    <col min="9215" max="9215" width="23.7109375" style="407" bestFit="1" customWidth="1"/>
    <col min="9216" max="9216" width="9.140625" style="407"/>
    <col min="9217" max="9221" width="23.7109375" style="407" customWidth="1"/>
    <col min="9222" max="9222" width="46.7109375" style="407" customWidth="1"/>
    <col min="9223" max="9225" width="23.7109375" style="407" customWidth="1"/>
    <col min="9226" max="9227" width="16.7109375" style="407" customWidth="1"/>
    <col min="9228" max="9470" width="23.7109375" style="407" customWidth="1"/>
    <col min="9471" max="9471" width="23.7109375" style="407" bestFit="1" customWidth="1"/>
    <col min="9472" max="9472" width="9.140625" style="407"/>
    <col min="9473" max="9477" width="23.7109375" style="407" customWidth="1"/>
    <col min="9478" max="9478" width="46.7109375" style="407" customWidth="1"/>
    <col min="9479" max="9481" width="23.7109375" style="407" customWidth="1"/>
    <col min="9482" max="9483" width="16.7109375" style="407" customWidth="1"/>
    <col min="9484" max="9726" width="23.7109375" style="407" customWidth="1"/>
    <col min="9727" max="9727" width="23.7109375" style="407" bestFit="1" customWidth="1"/>
    <col min="9728" max="9728" width="9.140625" style="407"/>
    <col min="9729" max="9733" width="23.7109375" style="407" customWidth="1"/>
    <col min="9734" max="9734" width="46.7109375" style="407" customWidth="1"/>
    <col min="9735" max="9737" width="23.7109375" style="407" customWidth="1"/>
    <col min="9738" max="9739" width="16.7109375" style="407" customWidth="1"/>
    <col min="9740" max="9982" width="23.7109375" style="407" customWidth="1"/>
    <col min="9983" max="9983" width="23.7109375" style="407" bestFit="1" customWidth="1"/>
    <col min="9984" max="9984" width="9.140625" style="407"/>
    <col min="9985" max="9989" width="23.7109375" style="407" customWidth="1"/>
    <col min="9990" max="9990" width="46.7109375" style="407" customWidth="1"/>
    <col min="9991" max="9993" width="23.7109375" style="407" customWidth="1"/>
    <col min="9994" max="9995" width="16.7109375" style="407" customWidth="1"/>
    <col min="9996" max="10238" width="23.7109375" style="407" customWidth="1"/>
    <col min="10239" max="10239" width="23.7109375" style="407" bestFit="1" customWidth="1"/>
    <col min="10240" max="10240" width="9.140625" style="407"/>
    <col min="10241" max="10245" width="23.7109375" style="407" customWidth="1"/>
    <col min="10246" max="10246" width="46.7109375" style="407" customWidth="1"/>
    <col min="10247" max="10249" width="23.7109375" style="407" customWidth="1"/>
    <col min="10250" max="10251" width="16.7109375" style="407" customWidth="1"/>
    <col min="10252" max="10494" width="23.7109375" style="407" customWidth="1"/>
    <col min="10495" max="10495" width="23.7109375" style="407" bestFit="1" customWidth="1"/>
    <col min="10496" max="10496" width="9.140625" style="407"/>
    <col min="10497" max="10501" width="23.7109375" style="407" customWidth="1"/>
    <col min="10502" max="10502" width="46.7109375" style="407" customWidth="1"/>
    <col min="10503" max="10505" width="23.7109375" style="407" customWidth="1"/>
    <col min="10506" max="10507" width="16.7109375" style="407" customWidth="1"/>
    <col min="10508" max="10750" width="23.7109375" style="407" customWidth="1"/>
    <col min="10751" max="10751" width="23.7109375" style="407" bestFit="1" customWidth="1"/>
    <col min="10752" max="10752" width="9.140625" style="407"/>
    <col min="10753" max="10757" width="23.7109375" style="407" customWidth="1"/>
    <col min="10758" max="10758" width="46.7109375" style="407" customWidth="1"/>
    <col min="10759" max="10761" width="23.7109375" style="407" customWidth="1"/>
    <col min="10762" max="10763" width="16.7109375" style="407" customWidth="1"/>
    <col min="10764" max="11006" width="23.7109375" style="407" customWidth="1"/>
    <col min="11007" max="11007" width="23.7109375" style="407" bestFit="1" customWidth="1"/>
    <col min="11008" max="11008" width="9.140625" style="407"/>
    <col min="11009" max="11013" width="23.7109375" style="407" customWidth="1"/>
    <col min="11014" max="11014" width="46.7109375" style="407" customWidth="1"/>
    <col min="11015" max="11017" width="23.7109375" style="407" customWidth="1"/>
    <col min="11018" max="11019" width="16.7109375" style="407" customWidth="1"/>
    <col min="11020" max="11262" width="23.7109375" style="407" customWidth="1"/>
    <col min="11263" max="11263" width="23.7109375" style="407" bestFit="1" customWidth="1"/>
    <col min="11264" max="11264" width="9.140625" style="407"/>
    <col min="11265" max="11269" width="23.7109375" style="407" customWidth="1"/>
    <col min="11270" max="11270" width="46.7109375" style="407" customWidth="1"/>
    <col min="11271" max="11273" width="23.7109375" style="407" customWidth="1"/>
    <col min="11274" max="11275" width="16.7109375" style="407" customWidth="1"/>
    <col min="11276" max="11518" width="23.7109375" style="407" customWidth="1"/>
    <col min="11519" max="11519" width="23.7109375" style="407" bestFit="1" customWidth="1"/>
    <col min="11520" max="11520" width="9.140625" style="407"/>
    <col min="11521" max="11525" width="23.7109375" style="407" customWidth="1"/>
    <col min="11526" max="11526" width="46.7109375" style="407" customWidth="1"/>
    <col min="11527" max="11529" width="23.7109375" style="407" customWidth="1"/>
    <col min="11530" max="11531" width="16.7109375" style="407" customWidth="1"/>
    <col min="11532" max="11774" width="23.7109375" style="407" customWidth="1"/>
    <col min="11775" max="11775" width="23.7109375" style="407" bestFit="1" customWidth="1"/>
    <col min="11776" max="11776" width="9.140625" style="407"/>
    <col min="11777" max="11781" width="23.7109375" style="407" customWidth="1"/>
    <col min="11782" max="11782" width="46.7109375" style="407" customWidth="1"/>
    <col min="11783" max="11785" width="23.7109375" style="407" customWidth="1"/>
    <col min="11786" max="11787" width="16.7109375" style="407" customWidth="1"/>
    <col min="11788" max="12030" width="23.7109375" style="407" customWidth="1"/>
    <col min="12031" max="12031" width="23.7109375" style="407" bestFit="1" customWidth="1"/>
    <col min="12032" max="12032" width="9.140625" style="407"/>
    <col min="12033" max="12037" width="23.7109375" style="407" customWidth="1"/>
    <col min="12038" max="12038" width="46.7109375" style="407" customWidth="1"/>
    <col min="12039" max="12041" width="23.7109375" style="407" customWidth="1"/>
    <col min="12042" max="12043" width="16.7109375" style="407" customWidth="1"/>
    <col min="12044" max="12286" width="23.7109375" style="407" customWidth="1"/>
    <col min="12287" max="12287" width="23.7109375" style="407" bestFit="1" customWidth="1"/>
    <col min="12288" max="12288" width="9.140625" style="407"/>
    <col min="12289" max="12293" width="23.7109375" style="407" customWidth="1"/>
    <col min="12294" max="12294" width="46.7109375" style="407" customWidth="1"/>
    <col min="12295" max="12297" width="23.7109375" style="407" customWidth="1"/>
    <col min="12298" max="12299" width="16.7109375" style="407" customWidth="1"/>
    <col min="12300" max="12542" width="23.7109375" style="407" customWidth="1"/>
    <col min="12543" max="12543" width="23.7109375" style="407" bestFit="1" customWidth="1"/>
    <col min="12544" max="12544" width="9.140625" style="407"/>
    <col min="12545" max="12549" width="23.7109375" style="407" customWidth="1"/>
    <col min="12550" max="12550" width="46.7109375" style="407" customWidth="1"/>
    <col min="12551" max="12553" width="23.7109375" style="407" customWidth="1"/>
    <col min="12554" max="12555" width="16.7109375" style="407" customWidth="1"/>
    <col min="12556" max="12798" width="23.7109375" style="407" customWidth="1"/>
    <col min="12799" max="12799" width="23.7109375" style="407" bestFit="1" customWidth="1"/>
    <col min="12800" max="12800" width="9.140625" style="407"/>
    <col min="12801" max="12805" width="23.7109375" style="407" customWidth="1"/>
    <col min="12806" max="12806" width="46.7109375" style="407" customWidth="1"/>
    <col min="12807" max="12809" width="23.7109375" style="407" customWidth="1"/>
    <col min="12810" max="12811" width="16.7109375" style="407" customWidth="1"/>
    <col min="12812" max="13054" width="23.7109375" style="407" customWidth="1"/>
    <col min="13055" max="13055" width="23.7109375" style="407" bestFit="1" customWidth="1"/>
    <col min="13056" max="13056" width="9.140625" style="407"/>
    <col min="13057" max="13061" width="23.7109375" style="407" customWidth="1"/>
    <col min="13062" max="13062" width="46.7109375" style="407" customWidth="1"/>
    <col min="13063" max="13065" width="23.7109375" style="407" customWidth="1"/>
    <col min="13066" max="13067" width="16.7109375" style="407" customWidth="1"/>
    <col min="13068" max="13310" width="23.7109375" style="407" customWidth="1"/>
    <col min="13311" max="13311" width="23.7109375" style="407" bestFit="1" customWidth="1"/>
    <col min="13312" max="13312" width="9.140625" style="407"/>
    <col min="13313" max="13317" width="23.7109375" style="407" customWidth="1"/>
    <col min="13318" max="13318" width="46.7109375" style="407" customWidth="1"/>
    <col min="13319" max="13321" width="23.7109375" style="407" customWidth="1"/>
    <col min="13322" max="13323" width="16.7109375" style="407" customWidth="1"/>
    <col min="13324" max="13566" width="23.7109375" style="407" customWidth="1"/>
    <col min="13567" max="13567" width="23.7109375" style="407" bestFit="1" customWidth="1"/>
    <col min="13568" max="13568" width="9.140625" style="407"/>
    <col min="13569" max="13573" width="23.7109375" style="407" customWidth="1"/>
    <col min="13574" max="13574" width="46.7109375" style="407" customWidth="1"/>
    <col min="13575" max="13577" width="23.7109375" style="407" customWidth="1"/>
    <col min="13578" max="13579" width="16.7109375" style="407" customWidth="1"/>
    <col min="13580" max="13822" width="23.7109375" style="407" customWidth="1"/>
    <col min="13823" max="13823" width="23.7109375" style="407" bestFit="1" customWidth="1"/>
    <col min="13824" max="13824" width="9.140625" style="407"/>
    <col min="13825" max="13829" width="23.7109375" style="407" customWidth="1"/>
    <col min="13830" max="13830" width="46.7109375" style="407" customWidth="1"/>
    <col min="13831" max="13833" width="23.7109375" style="407" customWidth="1"/>
    <col min="13834" max="13835" width="16.7109375" style="407" customWidth="1"/>
    <col min="13836" max="14078" width="23.7109375" style="407" customWidth="1"/>
    <col min="14079" max="14079" width="23.7109375" style="407" bestFit="1" customWidth="1"/>
    <col min="14080" max="14080" width="9.140625" style="407"/>
    <col min="14081" max="14085" width="23.7109375" style="407" customWidth="1"/>
    <col min="14086" max="14086" width="46.7109375" style="407" customWidth="1"/>
    <col min="14087" max="14089" width="23.7109375" style="407" customWidth="1"/>
    <col min="14090" max="14091" width="16.7109375" style="407" customWidth="1"/>
    <col min="14092" max="14334" width="23.7109375" style="407" customWidth="1"/>
    <col min="14335" max="14335" width="23.7109375" style="407" bestFit="1" customWidth="1"/>
    <col min="14336" max="14336" width="9.140625" style="407"/>
    <col min="14337" max="14341" width="23.7109375" style="407" customWidth="1"/>
    <col min="14342" max="14342" width="46.7109375" style="407" customWidth="1"/>
    <col min="14343" max="14345" width="23.7109375" style="407" customWidth="1"/>
    <col min="14346" max="14347" width="16.7109375" style="407" customWidth="1"/>
    <col min="14348" max="14590" width="23.7109375" style="407" customWidth="1"/>
    <col min="14591" max="14591" width="23.7109375" style="407" bestFit="1" customWidth="1"/>
    <col min="14592" max="14592" width="9.140625" style="407"/>
    <col min="14593" max="14597" width="23.7109375" style="407" customWidth="1"/>
    <col min="14598" max="14598" width="46.7109375" style="407" customWidth="1"/>
    <col min="14599" max="14601" width="23.7109375" style="407" customWidth="1"/>
    <col min="14602" max="14603" width="16.7109375" style="407" customWidth="1"/>
    <col min="14604" max="14846" width="23.7109375" style="407" customWidth="1"/>
    <col min="14847" max="14847" width="23.7109375" style="407" bestFit="1" customWidth="1"/>
    <col min="14848" max="14848" width="9.140625" style="407"/>
    <col min="14849" max="14853" width="23.7109375" style="407" customWidth="1"/>
    <col min="14854" max="14854" width="46.7109375" style="407" customWidth="1"/>
    <col min="14855" max="14857" width="23.7109375" style="407" customWidth="1"/>
    <col min="14858" max="14859" width="16.7109375" style="407" customWidth="1"/>
    <col min="14860" max="15102" width="23.7109375" style="407" customWidth="1"/>
    <col min="15103" max="15103" width="23.7109375" style="407" bestFit="1" customWidth="1"/>
    <col min="15104" max="15104" width="9.140625" style="407"/>
    <col min="15105" max="15109" width="23.7109375" style="407" customWidth="1"/>
    <col min="15110" max="15110" width="46.7109375" style="407" customWidth="1"/>
    <col min="15111" max="15113" width="23.7109375" style="407" customWidth="1"/>
    <col min="15114" max="15115" width="16.7109375" style="407" customWidth="1"/>
    <col min="15116" max="15358" width="23.7109375" style="407" customWidth="1"/>
    <col min="15359" max="15359" width="23.7109375" style="407" bestFit="1" customWidth="1"/>
    <col min="15360" max="15360" width="9.140625" style="407"/>
    <col min="15361" max="15365" width="23.7109375" style="407" customWidth="1"/>
    <col min="15366" max="15366" width="46.7109375" style="407" customWidth="1"/>
    <col min="15367" max="15369" width="23.7109375" style="407" customWidth="1"/>
    <col min="15370" max="15371" width="16.7109375" style="407" customWidth="1"/>
    <col min="15372" max="15614" width="23.7109375" style="407" customWidth="1"/>
    <col min="15615" max="15615" width="23.7109375" style="407" bestFit="1" customWidth="1"/>
    <col min="15616" max="15616" width="9.140625" style="407"/>
    <col min="15617" max="15621" width="23.7109375" style="407" customWidth="1"/>
    <col min="15622" max="15622" width="46.7109375" style="407" customWidth="1"/>
    <col min="15623" max="15625" width="23.7109375" style="407" customWidth="1"/>
    <col min="15626" max="15627" width="16.7109375" style="407" customWidth="1"/>
    <col min="15628" max="15870" width="23.7109375" style="407" customWidth="1"/>
    <col min="15871" max="15871" width="23.7109375" style="407" bestFit="1" customWidth="1"/>
    <col min="15872" max="15872" width="9.140625" style="407"/>
    <col min="15873" max="15877" width="23.7109375" style="407" customWidth="1"/>
    <col min="15878" max="15878" width="46.7109375" style="407" customWidth="1"/>
    <col min="15879" max="15881" width="23.7109375" style="407" customWidth="1"/>
    <col min="15882" max="15883" width="16.7109375" style="407" customWidth="1"/>
    <col min="15884" max="16126" width="23.7109375" style="407" customWidth="1"/>
    <col min="16127" max="16127" width="23.7109375" style="407" bestFit="1" customWidth="1"/>
    <col min="16128" max="16128" width="9.140625" style="407"/>
    <col min="16129" max="16133" width="23.7109375" style="407" customWidth="1"/>
    <col min="16134" max="16134" width="46.7109375" style="407" customWidth="1"/>
    <col min="16135" max="16137" width="23.7109375" style="407" customWidth="1"/>
    <col min="16138" max="16139" width="16.7109375" style="407" customWidth="1"/>
    <col min="16140" max="16382" width="23.7109375" style="407" customWidth="1"/>
    <col min="16383" max="16383" width="23.7109375" style="407" bestFit="1" customWidth="1"/>
    <col min="16384" max="16384" width="9.140625" style="407"/>
  </cols>
  <sheetData>
    <row r="1" spans="1:12" ht="51" customHeight="1">
      <c r="A1" s="405"/>
      <c r="B1" s="405"/>
      <c r="C1" s="406"/>
      <c r="D1" s="405"/>
      <c r="E1" s="405"/>
      <c r="F1" s="405"/>
      <c r="G1" s="405"/>
      <c r="H1" s="405"/>
      <c r="I1" s="405"/>
      <c r="L1" s="408"/>
    </row>
    <row r="2" spans="1:12" ht="66" customHeight="1">
      <c r="A2" s="409" t="s">
        <v>2038</v>
      </c>
      <c r="B2" s="409" t="s">
        <v>1569</v>
      </c>
      <c r="C2" s="409" t="s">
        <v>1038</v>
      </c>
      <c r="D2" s="409" t="s">
        <v>0</v>
      </c>
      <c r="E2" s="409" t="s">
        <v>1</v>
      </c>
      <c r="F2" s="409" t="s">
        <v>2</v>
      </c>
      <c r="G2" s="409" t="s">
        <v>3</v>
      </c>
      <c r="H2" s="409" t="s">
        <v>1569</v>
      </c>
      <c r="I2" s="410" t="s">
        <v>4</v>
      </c>
      <c r="J2" s="411"/>
      <c r="K2" s="411"/>
      <c r="L2" s="408"/>
    </row>
    <row r="3" spans="1:12" ht="66" customHeight="1">
      <c r="A3" s="1561">
        <v>1</v>
      </c>
      <c r="B3" s="1561">
        <v>1</v>
      </c>
      <c r="C3" s="412"/>
      <c r="D3" s="412" t="s">
        <v>2039</v>
      </c>
      <c r="E3" s="413">
        <v>2672</v>
      </c>
      <c r="F3" s="414" t="s">
        <v>2040</v>
      </c>
      <c r="G3" s="415">
        <v>20</v>
      </c>
      <c r="H3" s="416">
        <v>1</v>
      </c>
      <c r="I3" s="415">
        <v>20</v>
      </c>
    </row>
    <row r="4" spans="1:12" ht="66" customHeight="1">
      <c r="A4" s="1561"/>
      <c r="B4" s="1561"/>
      <c r="C4" s="417"/>
      <c r="D4" s="417" t="s">
        <v>2041</v>
      </c>
      <c r="E4" s="413">
        <v>3047</v>
      </c>
      <c r="F4" s="414" t="s">
        <v>2040</v>
      </c>
      <c r="G4" s="415">
        <v>20</v>
      </c>
      <c r="H4" s="416">
        <v>1</v>
      </c>
      <c r="I4" s="415">
        <v>20</v>
      </c>
    </row>
    <row r="5" spans="1:12" ht="66" customHeight="1">
      <c r="A5" s="1561"/>
      <c r="B5" s="1561"/>
      <c r="C5" s="417"/>
      <c r="D5" s="417" t="s">
        <v>1443</v>
      </c>
      <c r="E5" s="413">
        <v>3132</v>
      </c>
      <c r="F5" s="414" t="s">
        <v>2040</v>
      </c>
      <c r="G5" s="415">
        <v>24</v>
      </c>
      <c r="H5" s="416">
        <v>2</v>
      </c>
      <c r="I5" s="415">
        <v>24</v>
      </c>
    </row>
    <row r="6" spans="1:12" ht="66" customHeight="1">
      <c r="A6" s="1561"/>
      <c r="B6" s="1561"/>
      <c r="C6" s="417"/>
      <c r="D6" s="417" t="s">
        <v>2042</v>
      </c>
      <c r="E6" s="413">
        <v>3104</v>
      </c>
      <c r="F6" s="414" t="s">
        <v>2040</v>
      </c>
      <c r="G6" s="415">
        <v>40</v>
      </c>
      <c r="H6" s="416">
        <v>2</v>
      </c>
      <c r="I6" s="415">
        <v>40</v>
      </c>
    </row>
    <row r="7" spans="1:12" ht="66" customHeight="1">
      <c r="A7" s="1561"/>
      <c r="B7" s="1561"/>
      <c r="C7" s="417"/>
      <c r="D7" s="417" t="s">
        <v>2043</v>
      </c>
      <c r="E7" s="413">
        <v>8997</v>
      </c>
      <c r="F7" s="414" t="s">
        <v>2040</v>
      </c>
      <c r="G7" s="415">
        <v>30</v>
      </c>
      <c r="H7" s="416">
        <v>2</v>
      </c>
      <c r="I7" s="415">
        <v>30</v>
      </c>
    </row>
    <row r="8" spans="1:12" ht="66" customHeight="1">
      <c r="A8" s="1561"/>
      <c r="B8" s="1561"/>
      <c r="C8" s="418"/>
      <c r="D8" s="418" t="s">
        <v>2044</v>
      </c>
      <c r="E8" s="413">
        <v>2812</v>
      </c>
      <c r="F8" s="414" t="s">
        <v>2040</v>
      </c>
      <c r="G8" s="415">
        <v>40</v>
      </c>
      <c r="H8" s="416">
        <v>3</v>
      </c>
      <c r="I8" s="415">
        <v>40</v>
      </c>
    </row>
    <row r="9" spans="1:12" ht="66" customHeight="1">
      <c r="A9" s="1561"/>
      <c r="B9" s="1561"/>
      <c r="C9" s="418"/>
      <c r="D9" s="418" t="s">
        <v>2045</v>
      </c>
      <c r="E9" s="413">
        <v>2813</v>
      </c>
      <c r="F9" s="414" t="s">
        <v>2040</v>
      </c>
      <c r="G9" s="415">
        <v>40</v>
      </c>
      <c r="H9" s="416">
        <v>3</v>
      </c>
      <c r="I9" s="415">
        <v>40</v>
      </c>
    </row>
    <row r="10" spans="1:12" ht="66" customHeight="1">
      <c r="A10" s="1561"/>
      <c r="B10" s="1561"/>
      <c r="C10" s="417"/>
      <c r="D10" s="417" t="s">
        <v>1863</v>
      </c>
      <c r="E10" s="413">
        <v>2866</v>
      </c>
      <c r="F10" s="414" t="s">
        <v>2040</v>
      </c>
      <c r="G10" s="415">
        <v>40</v>
      </c>
      <c r="H10" s="416">
        <v>2</v>
      </c>
      <c r="I10" s="415">
        <v>40</v>
      </c>
    </row>
    <row r="11" spans="1:12" ht="66" customHeight="1">
      <c r="A11" s="1561"/>
      <c r="B11" s="1561"/>
      <c r="C11" s="417"/>
      <c r="D11" s="417" t="s">
        <v>27</v>
      </c>
      <c r="E11" s="413">
        <v>2939</v>
      </c>
      <c r="F11" s="414" t="s">
        <v>2040</v>
      </c>
      <c r="G11" s="415">
        <v>80</v>
      </c>
      <c r="H11" s="416">
        <v>4</v>
      </c>
      <c r="I11" s="415">
        <v>80</v>
      </c>
    </row>
    <row r="12" spans="1:12" ht="66" customHeight="1">
      <c r="A12" s="1561"/>
      <c r="B12" s="1561"/>
      <c r="C12" s="417"/>
      <c r="D12" s="417" t="s">
        <v>131</v>
      </c>
      <c r="E12" s="413">
        <v>2947</v>
      </c>
      <c r="F12" s="414" t="s">
        <v>2040</v>
      </c>
      <c r="G12" s="415">
        <v>17</v>
      </c>
      <c r="H12" s="416">
        <v>1</v>
      </c>
      <c r="I12" s="415">
        <v>17</v>
      </c>
    </row>
    <row r="13" spans="1:12" ht="66" customHeight="1">
      <c r="A13" s="1561"/>
      <c r="B13" s="1561"/>
      <c r="C13" s="417"/>
      <c r="D13" s="417" t="s">
        <v>2046</v>
      </c>
      <c r="E13" s="413">
        <v>3113</v>
      </c>
      <c r="F13" s="414" t="s">
        <v>2040</v>
      </c>
      <c r="G13" s="415">
        <v>20</v>
      </c>
      <c r="H13" s="416">
        <v>2</v>
      </c>
      <c r="I13" s="415">
        <v>20</v>
      </c>
    </row>
    <row r="14" spans="1:12" ht="66" customHeight="1">
      <c r="A14" s="1561"/>
      <c r="B14" s="1562"/>
      <c r="C14" s="417"/>
      <c r="D14" s="417" t="s">
        <v>141</v>
      </c>
      <c r="E14" s="413">
        <v>9689</v>
      </c>
      <c r="F14" s="414" t="s">
        <v>2040</v>
      </c>
      <c r="G14" s="419">
        <v>17</v>
      </c>
      <c r="H14" s="420">
        <v>3</v>
      </c>
      <c r="I14" s="419">
        <v>17</v>
      </c>
    </row>
    <row r="15" spans="1:12" ht="66" customHeight="1">
      <c r="A15" s="414"/>
      <c r="B15" s="414">
        <v>1</v>
      </c>
      <c r="C15" s="421"/>
      <c r="D15" s="421" t="s">
        <v>2047</v>
      </c>
      <c r="E15" s="422" t="s">
        <v>2048</v>
      </c>
      <c r="F15" s="423" t="s">
        <v>1573</v>
      </c>
      <c r="G15" s="424">
        <v>40</v>
      </c>
      <c r="H15" s="414">
        <v>1</v>
      </c>
      <c r="I15" s="424">
        <v>40</v>
      </c>
    </row>
    <row r="16" spans="1:12" ht="66" customHeight="1">
      <c r="A16" s="414"/>
      <c r="B16" s="414">
        <v>1</v>
      </c>
      <c r="C16" s="421"/>
      <c r="D16" s="421" t="s">
        <v>2049</v>
      </c>
      <c r="E16" s="422" t="s">
        <v>1777</v>
      </c>
      <c r="F16" s="423" t="s">
        <v>1573</v>
      </c>
      <c r="G16" s="424">
        <v>40</v>
      </c>
      <c r="H16" s="414">
        <v>1</v>
      </c>
      <c r="I16" s="424">
        <v>40</v>
      </c>
    </row>
    <row r="17" spans="1:9" ht="66" customHeight="1">
      <c r="A17" s="414"/>
      <c r="B17" s="414">
        <v>1</v>
      </c>
      <c r="C17" s="421"/>
      <c r="D17" s="421" t="s">
        <v>1629</v>
      </c>
      <c r="E17" s="422" t="s">
        <v>1630</v>
      </c>
      <c r="F17" s="423" t="s">
        <v>1573</v>
      </c>
      <c r="G17" s="424">
        <v>40</v>
      </c>
      <c r="H17" s="414">
        <v>1</v>
      </c>
      <c r="I17" s="424">
        <v>40</v>
      </c>
    </row>
    <row r="18" spans="1:9" ht="66" customHeight="1">
      <c r="A18" s="414"/>
      <c r="B18" s="414">
        <v>1</v>
      </c>
      <c r="C18" s="421"/>
      <c r="D18" s="421" t="s">
        <v>1603</v>
      </c>
      <c r="E18" s="422" t="s">
        <v>1604</v>
      </c>
      <c r="F18" s="423" t="s">
        <v>1573</v>
      </c>
      <c r="G18" s="424">
        <v>30</v>
      </c>
      <c r="H18" s="414">
        <v>1</v>
      </c>
      <c r="I18" s="424">
        <v>30</v>
      </c>
    </row>
    <row r="19" spans="1:9" ht="66" customHeight="1">
      <c r="A19" s="414"/>
      <c r="B19" s="414">
        <v>1</v>
      </c>
      <c r="C19" s="421"/>
      <c r="D19" s="421" t="s">
        <v>2050</v>
      </c>
      <c r="E19" s="422" t="s">
        <v>2051</v>
      </c>
      <c r="F19" s="425" t="s">
        <v>1573</v>
      </c>
      <c r="G19" s="424">
        <v>40</v>
      </c>
      <c r="H19" s="414">
        <v>1</v>
      </c>
      <c r="I19" s="424">
        <v>40</v>
      </c>
    </row>
    <row r="20" spans="1:9" ht="66" customHeight="1">
      <c r="A20" s="414"/>
      <c r="B20" s="414">
        <v>1</v>
      </c>
      <c r="C20" s="426"/>
      <c r="D20" s="426" t="s">
        <v>1625</v>
      </c>
      <c r="E20" s="422" t="s">
        <v>1626</v>
      </c>
      <c r="F20" s="423" t="s">
        <v>1573</v>
      </c>
      <c r="G20" s="424">
        <v>20</v>
      </c>
      <c r="H20" s="414">
        <v>1</v>
      </c>
      <c r="I20" s="424">
        <v>20</v>
      </c>
    </row>
    <row r="21" spans="1:9" ht="66" customHeight="1">
      <c r="A21" s="414"/>
      <c r="B21" s="414">
        <v>1</v>
      </c>
      <c r="C21" s="421"/>
      <c r="D21" s="421" t="s">
        <v>1741</v>
      </c>
      <c r="E21" s="422" t="s">
        <v>1742</v>
      </c>
      <c r="F21" s="423" t="s">
        <v>1573</v>
      </c>
      <c r="G21" s="424">
        <v>40</v>
      </c>
      <c r="H21" s="414">
        <v>1</v>
      </c>
      <c r="I21" s="424">
        <v>40</v>
      </c>
    </row>
    <row r="22" spans="1:9" ht="66" customHeight="1">
      <c r="A22" s="414"/>
      <c r="B22" s="414">
        <v>1</v>
      </c>
      <c r="C22" s="421"/>
      <c r="D22" s="421" t="s">
        <v>1776</v>
      </c>
      <c r="E22" s="422" t="s">
        <v>1742</v>
      </c>
      <c r="F22" s="423" t="s">
        <v>1573</v>
      </c>
      <c r="G22" s="424">
        <v>40</v>
      </c>
      <c r="H22" s="414">
        <v>1</v>
      </c>
      <c r="I22" s="424">
        <v>40</v>
      </c>
    </row>
    <row r="23" spans="1:9" ht="66" customHeight="1">
      <c r="A23" s="414"/>
      <c r="B23" s="414">
        <v>1</v>
      </c>
      <c r="C23" s="426"/>
      <c r="D23" s="426" t="s">
        <v>1595</v>
      </c>
      <c r="E23" s="422" t="s">
        <v>1596</v>
      </c>
      <c r="F23" s="423" t="s">
        <v>1573</v>
      </c>
      <c r="G23" s="424">
        <v>40</v>
      </c>
      <c r="H23" s="414">
        <v>1</v>
      </c>
      <c r="I23" s="424">
        <v>40</v>
      </c>
    </row>
    <row r="24" spans="1:9" ht="66" customHeight="1">
      <c r="A24" s="414"/>
      <c r="B24" s="414">
        <v>1</v>
      </c>
      <c r="C24" s="426"/>
      <c r="D24" s="426" t="s">
        <v>1595</v>
      </c>
      <c r="E24" s="422" t="s">
        <v>1596</v>
      </c>
      <c r="F24" s="423" t="s">
        <v>1573</v>
      </c>
      <c r="G24" s="424">
        <v>20</v>
      </c>
      <c r="H24" s="414">
        <v>1</v>
      </c>
      <c r="I24" s="424">
        <v>20</v>
      </c>
    </row>
    <row r="25" spans="1:9" ht="66" customHeight="1">
      <c r="A25" s="414"/>
      <c r="B25" s="414">
        <v>1</v>
      </c>
      <c r="C25" s="421"/>
      <c r="D25" s="421" t="s">
        <v>1651</v>
      </c>
      <c r="E25" s="422" t="s">
        <v>1652</v>
      </c>
      <c r="F25" s="423" t="s">
        <v>1573</v>
      </c>
      <c r="G25" s="424">
        <v>40</v>
      </c>
      <c r="H25" s="414">
        <v>1</v>
      </c>
      <c r="I25" s="424">
        <v>40</v>
      </c>
    </row>
    <row r="26" spans="1:9" ht="66" customHeight="1">
      <c r="A26" s="414"/>
      <c r="B26" s="414">
        <v>1</v>
      </c>
      <c r="C26" s="421"/>
      <c r="D26" s="421" t="s">
        <v>1651</v>
      </c>
      <c r="E26" s="422" t="s">
        <v>1652</v>
      </c>
      <c r="F26" s="423" t="s">
        <v>1573</v>
      </c>
      <c r="G26" s="424">
        <v>40</v>
      </c>
      <c r="H26" s="414">
        <v>1</v>
      </c>
      <c r="I26" s="424">
        <v>40</v>
      </c>
    </row>
    <row r="27" spans="1:9" ht="66" customHeight="1">
      <c r="A27" s="414"/>
      <c r="B27" s="414">
        <v>1</v>
      </c>
      <c r="C27" s="426"/>
      <c r="D27" s="426" t="s">
        <v>1670</v>
      </c>
      <c r="E27" s="422" t="s">
        <v>1671</v>
      </c>
      <c r="F27" s="423" t="s">
        <v>1573</v>
      </c>
      <c r="G27" s="424">
        <v>40</v>
      </c>
      <c r="H27" s="414">
        <v>1</v>
      </c>
      <c r="I27" s="424">
        <v>40</v>
      </c>
    </row>
    <row r="28" spans="1:9" ht="66" customHeight="1">
      <c r="A28" s="414"/>
      <c r="B28" s="414">
        <v>1</v>
      </c>
      <c r="C28" s="426"/>
      <c r="D28" s="426" t="s">
        <v>1670</v>
      </c>
      <c r="E28" s="422" t="s">
        <v>1671</v>
      </c>
      <c r="F28" s="423" t="s">
        <v>1573</v>
      </c>
      <c r="G28" s="424">
        <v>50</v>
      </c>
      <c r="H28" s="414">
        <v>1</v>
      </c>
      <c r="I28" s="424">
        <v>50</v>
      </c>
    </row>
    <row r="29" spans="1:9" ht="66" customHeight="1">
      <c r="A29" s="414"/>
      <c r="B29" s="414">
        <v>1</v>
      </c>
      <c r="C29" s="427"/>
      <c r="D29" s="423" t="s">
        <v>2052</v>
      </c>
      <c r="E29" s="414"/>
      <c r="F29" s="423" t="s">
        <v>2052</v>
      </c>
      <c r="G29" s="424">
        <v>200</v>
      </c>
      <c r="H29" s="414">
        <v>1</v>
      </c>
      <c r="I29" s="424">
        <v>200</v>
      </c>
    </row>
    <row r="30" spans="1:9" ht="66" customHeight="1">
      <c r="A30" s="414"/>
      <c r="B30" s="428">
        <v>1</v>
      </c>
      <c r="C30" s="427"/>
      <c r="D30" s="423" t="s">
        <v>2052</v>
      </c>
      <c r="E30" s="414"/>
      <c r="F30" s="423" t="s">
        <v>2052</v>
      </c>
      <c r="G30" s="429">
        <v>200</v>
      </c>
      <c r="H30" s="428">
        <v>1</v>
      </c>
      <c r="I30" s="429">
        <v>200</v>
      </c>
    </row>
    <row r="31" spans="1:9" ht="66" customHeight="1">
      <c r="A31" s="430">
        <v>1</v>
      </c>
      <c r="B31" s="1551">
        <v>10</v>
      </c>
      <c r="C31" s="431"/>
      <c r="D31" s="432" t="s">
        <v>1895</v>
      </c>
      <c r="E31" s="432">
        <v>8974</v>
      </c>
      <c r="F31" s="414" t="s">
        <v>2040</v>
      </c>
      <c r="G31" s="430">
        <v>20</v>
      </c>
      <c r="H31" s="430">
        <v>5</v>
      </c>
      <c r="I31" s="430">
        <v>100</v>
      </c>
    </row>
    <row r="32" spans="1:9" ht="66" customHeight="1">
      <c r="A32" s="430">
        <v>1</v>
      </c>
      <c r="B32" s="1552"/>
      <c r="C32" s="431"/>
      <c r="D32" s="432" t="s">
        <v>1056</v>
      </c>
      <c r="E32" s="432">
        <v>9149</v>
      </c>
      <c r="F32" s="414" t="s">
        <v>2040</v>
      </c>
      <c r="G32" s="430">
        <v>10</v>
      </c>
      <c r="H32" s="430">
        <v>9</v>
      </c>
      <c r="I32" s="430">
        <f t="shared" ref="I32:I95" si="0">SUM(G32*H32)</f>
        <v>90</v>
      </c>
    </row>
    <row r="33" spans="1:9" ht="66" customHeight="1">
      <c r="A33" s="430">
        <v>1</v>
      </c>
      <c r="B33" s="1552"/>
      <c r="C33" s="431"/>
      <c r="D33" s="432" t="s">
        <v>1893</v>
      </c>
      <c r="E33" s="432">
        <v>9185</v>
      </c>
      <c r="F33" s="414" t="s">
        <v>2040</v>
      </c>
      <c r="G33" s="430">
        <v>10</v>
      </c>
      <c r="H33" s="430">
        <v>9</v>
      </c>
      <c r="I33" s="430">
        <f t="shared" si="0"/>
        <v>90</v>
      </c>
    </row>
    <row r="34" spans="1:9" ht="66" customHeight="1">
      <c r="A34" s="430">
        <v>1</v>
      </c>
      <c r="B34" s="1552"/>
      <c r="C34" s="431"/>
      <c r="D34" s="432" t="s">
        <v>1894</v>
      </c>
      <c r="E34" s="432">
        <v>9214</v>
      </c>
      <c r="F34" s="414" t="s">
        <v>2040</v>
      </c>
      <c r="G34" s="430">
        <v>80</v>
      </c>
      <c r="H34" s="430">
        <v>1</v>
      </c>
      <c r="I34" s="430">
        <f t="shared" si="0"/>
        <v>80</v>
      </c>
    </row>
    <row r="35" spans="1:9" ht="66" customHeight="1">
      <c r="A35" s="430">
        <v>2</v>
      </c>
      <c r="B35" s="1552"/>
      <c r="C35" s="431"/>
      <c r="D35" s="432" t="s">
        <v>1336</v>
      </c>
      <c r="E35" s="432">
        <v>9220</v>
      </c>
      <c r="F35" s="414" t="s">
        <v>2040</v>
      </c>
      <c r="G35" s="430">
        <v>40</v>
      </c>
      <c r="H35" s="430">
        <v>2</v>
      </c>
      <c r="I35" s="430">
        <f t="shared" si="0"/>
        <v>80</v>
      </c>
    </row>
    <row r="36" spans="1:9" ht="66" customHeight="1">
      <c r="A36" s="430">
        <v>2</v>
      </c>
      <c r="B36" s="1552"/>
      <c r="C36" s="431"/>
      <c r="D36" s="432" t="s">
        <v>1381</v>
      </c>
      <c r="E36" s="432">
        <v>9451</v>
      </c>
      <c r="F36" s="414" t="s">
        <v>2040</v>
      </c>
      <c r="G36" s="430">
        <v>10</v>
      </c>
      <c r="H36" s="430">
        <v>14</v>
      </c>
      <c r="I36" s="430">
        <f t="shared" si="0"/>
        <v>140</v>
      </c>
    </row>
    <row r="37" spans="1:9" ht="66" customHeight="1">
      <c r="A37" s="430">
        <v>4</v>
      </c>
      <c r="B37" s="1552"/>
      <c r="C37" s="431"/>
      <c r="D37" s="432" t="s">
        <v>1333</v>
      </c>
      <c r="E37" s="432">
        <v>9247</v>
      </c>
      <c r="F37" s="414" t="s">
        <v>2040</v>
      </c>
      <c r="G37" s="430">
        <v>10</v>
      </c>
      <c r="H37" s="430">
        <v>20</v>
      </c>
      <c r="I37" s="430">
        <f t="shared" si="0"/>
        <v>200</v>
      </c>
    </row>
    <row r="38" spans="1:9" ht="66" customHeight="1">
      <c r="A38" s="430">
        <v>3</v>
      </c>
      <c r="B38" s="1552"/>
      <c r="C38" s="431"/>
      <c r="D38" s="432" t="s">
        <v>1339</v>
      </c>
      <c r="E38" s="432"/>
      <c r="F38" s="414" t="s">
        <v>2040</v>
      </c>
      <c r="G38" s="430">
        <v>20</v>
      </c>
      <c r="H38" s="430">
        <v>9</v>
      </c>
      <c r="I38" s="430">
        <f t="shared" si="0"/>
        <v>180</v>
      </c>
    </row>
    <row r="39" spans="1:9" ht="66" customHeight="1">
      <c r="A39" s="430">
        <v>2</v>
      </c>
      <c r="B39" s="1552"/>
      <c r="C39" s="431"/>
      <c r="D39" s="432" t="s">
        <v>1340</v>
      </c>
      <c r="E39" s="432">
        <v>9194</v>
      </c>
      <c r="F39" s="414" t="s">
        <v>2040</v>
      </c>
      <c r="G39" s="430">
        <v>10</v>
      </c>
      <c r="H39" s="430">
        <v>8</v>
      </c>
      <c r="I39" s="430">
        <f t="shared" si="0"/>
        <v>80</v>
      </c>
    </row>
    <row r="40" spans="1:9" ht="66" customHeight="1">
      <c r="A40" s="430">
        <v>3</v>
      </c>
      <c r="B40" s="1552"/>
      <c r="C40" s="431"/>
      <c r="D40" s="432" t="s">
        <v>1341</v>
      </c>
      <c r="E40" s="432">
        <v>9152</v>
      </c>
      <c r="F40" s="414" t="s">
        <v>2040</v>
      </c>
      <c r="G40" s="430">
        <v>40</v>
      </c>
      <c r="H40" s="430">
        <v>2</v>
      </c>
      <c r="I40" s="430">
        <f t="shared" si="0"/>
        <v>80</v>
      </c>
    </row>
    <row r="41" spans="1:9" ht="66" customHeight="1">
      <c r="A41" s="430">
        <v>3</v>
      </c>
      <c r="B41" s="1552"/>
      <c r="C41" s="431"/>
      <c r="D41" s="432" t="s">
        <v>1342</v>
      </c>
      <c r="E41" s="432">
        <v>9151</v>
      </c>
      <c r="F41" s="414" t="s">
        <v>2040</v>
      </c>
      <c r="G41" s="430">
        <v>80</v>
      </c>
      <c r="H41" s="430">
        <v>1</v>
      </c>
      <c r="I41" s="430">
        <f t="shared" si="0"/>
        <v>80</v>
      </c>
    </row>
    <row r="42" spans="1:9" ht="66" customHeight="1">
      <c r="A42" s="430">
        <v>3</v>
      </c>
      <c r="B42" s="1552"/>
      <c r="C42" s="431"/>
      <c r="D42" s="432" t="s">
        <v>1343</v>
      </c>
      <c r="E42" s="432">
        <v>9225</v>
      </c>
      <c r="F42" s="414" t="s">
        <v>2040</v>
      </c>
      <c r="G42" s="430">
        <v>40</v>
      </c>
      <c r="H42" s="430">
        <v>2</v>
      </c>
      <c r="I42" s="430">
        <f t="shared" si="0"/>
        <v>80</v>
      </c>
    </row>
    <row r="43" spans="1:9" ht="66" customHeight="1">
      <c r="A43" s="430">
        <v>3</v>
      </c>
      <c r="B43" s="1552"/>
      <c r="C43" s="431"/>
      <c r="D43" s="432" t="s">
        <v>2053</v>
      </c>
      <c r="E43" s="432">
        <v>9488</v>
      </c>
      <c r="F43" s="414" t="s">
        <v>2040</v>
      </c>
      <c r="G43" s="430">
        <v>10</v>
      </c>
      <c r="H43" s="430">
        <v>3</v>
      </c>
      <c r="I43" s="430">
        <f t="shared" si="0"/>
        <v>30</v>
      </c>
    </row>
    <row r="44" spans="1:9" ht="66" customHeight="1">
      <c r="A44" s="430">
        <v>3</v>
      </c>
      <c r="B44" s="1552"/>
      <c r="C44" s="431"/>
      <c r="D44" s="432" t="s">
        <v>2054</v>
      </c>
      <c r="E44" s="432">
        <v>9443</v>
      </c>
      <c r="F44" s="414" t="s">
        <v>2040</v>
      </c>
      <c r="G44" s="430">
        <v>15</v>
      </c>
      <c r="H44" s="430">
        <v>2</v>
      </c>
      <c r="I44" s="430">
        <f t="shared" si="0"/>
        <v>30</v>
      </c>
    </row>
    <row r="45" spans="1:9" ht="66" customHeight="1">
      <c r="A45" s="430">
        <v>3</v>
      </c>
      <c r="B45" s="1552"/>
      <c r="C45" s="431"/>
      <c r="D45" s="432" t="s">
        <v>2055</v>
      </c>
      <c r="E45" s="432">
        <v>9457</v>
      </c>
      <c r="F45" s="414" t="s">
        <v>2040</v>
      </c>
      <c r="G45" s="430">
        <v>25</v>
      </c>
      <c r="H45" s="430">
        <v>1</v>
      </c>
      <c r="I45" s="430">
        <f t="shared" si="0"/>
        <v>25</v>
      </c>
    </row>
    <row r="46" spans="1:9" ht="66" customHeight="1">
      <c r="A46" s="430">
        <v>3</v>
      </c>
      <c r="B46" s="1552"/>
      <c r="C46" s="431"/>
      <c r="D46" s="432" t="s">
        <v>2056</v>
      </c>
      <c r="E46" s="432">
        <v>9428</v>
      </c>
      <c r="F46" s="414" t="s">
        <v>2040</v>
      </c>
      <c r="G46" s="430">
        <v>30</v>
      </c>
      <c r="H46" s="430">
        <v>1</v>
      </c>
      <c r="I46" s="430">
        <f t="shared" si="0"/>
        <v>30</v>
      </c>
    </row>
    <row r="47" spans="1:9" ht="66" customHeight="1">
      <c r="A47" s="430">
        <v>3</v>
      </c>
      <c r="B47" s="1552"/>
      <c r="C47" s="431"/>
      <c r="D47" s="432" t="s">
        <v>2057</v>
      </c>
      <c r="E47" s="432">
        <v>9459</v>
      </c>
      <c r="F47" s="414" t="s">
        <v>2040</v>
      </c>
      <c r="G47" s="430">
        <v>13</v>
      </c>
      <c r="H47" s="430">
        <v>2</v>
      </c>
      <c r="I47" s="430">
        <f t="shared" si="0"/>
        <v>26</v>
      </c>
    </row>
    <row r="48" spans="1:9" ht="66" customHeight="1">
      <c r="A48" s="430">
        <v>3</v>
      </c>
      <c r="B48" s="1552"/>
      <c r="C48" s="431"/>
      <c r="D48" s="432" t="s">
        <v>2057</v>
      </c>
      <c r="E48" s="432">
        <v>9459</v>
      </c>
      <c r="F48" s="414" t="s">
        <v>2040</v>
      </c>
      <c r="G48" s="430">
        <v>14</v>
      </c>
      <c r="H48" s="430">
        <v>1</v>
      </c>
      <c r="I48" s="430">
        <f t="shared" si="0"/>
        <v>14</v>
      </c>
    </row>
    <row r="49" spans="1:9" ht="66" customHeight="1">
      <c r="A49" s="430">
        <v>4</v>
      </c>
      <c r="B49" s="1552"/>
      <c r="C49" s="431"/>
      <c r="D49" s="432" t="s">
        <v>2058</v>
      </c>
      <c r="E49" s="432">
        <v>9459</v>
      </c>
      <c r="F49" s="414" t="s">
        <v>2040</v>
      </c>
      <c r="G49" s="430">
        <v>8</v>
      </c>
      <c r="H49" s="430">
        <v>2</v>
      </c>
      <c r="I49" s="430">
        <f t="shared" si="0"/>
        <v>16</v>
      </c>
    </row>
    <row r="50" spans="1:9" ht="66" customHeight="1">
      <c r="A50" s="430">
        <v>4</v>
      </c>
      <c r="B50" s="1552"/>
      <c r="C50" s="431"/>
      <c r="D50" s="432" t="s">
        <v>2058</v>
      </c>
      <c r="E50" s="432">
        <v>9459</v>
      </c>
      <c r="F50" s="414" t="s">
        <v>2040</v>
      </c>
      <c r="G50" s="430">
        <v>9</v>
      </c>
      <c r="H50" s="430">
        <v>1</v>
      </c>
      <c r="I50" s="430">
        <f t="shared" si="0"/>
        <v>9</v>
      </c>
    </row>
    <row r="51" spans="1:9" ht="66" customHeight="1">
      <c r="A51" s="430">
        <v>5</v>
      </c>
      <c r="B51" s="1552"/>
      <c r="C51" s="431"/>
      <c r="D51" s="432" t="s">
        <v>1344</v>
      </c>
      <c r="E51" s="432">
        <v>8024</v>
      </c>
      <c r="F51" s="414" t="s">
        <v>2040</v>
      </c>
      <c r="G51" s="430">
        <v>25</v>
      </c>
      <c r="H51" s="430">
        <v>2</v>
      </c>
      <c r="I51" s="430">
        <f t="shared" si="0"/>
        <v>50</v>
      </c>
    </row>
    <row r="52" spans="1:9" ht="66" customHeight="1">
      <c r="A52" s="430">
        <v>4</v>
      </c>
      <c r="B52" s="1552"/>
      <c r="C52" s="431"/>
      <c r="D52" s="432" t="s">
        <v>2059</v>
      </c>
      <c r="E52" s="432">
        <v>8016</v>
      </c>
      <c r="F52" s="414" t="s">
        <v>2040</v>
      </c>
      <c r="G52" s="430">
        <v>30</v>
      </c>
      <c r="H52" s="430">
        <v>1</v>
      </c>
      <c r="I52" s="430">
        <f t="shared" si="0"/>
        <v>30</v>
      </c>
    </row>
    <row r="53" spans="1:9" ht="66" customHeight="1">
      <c r="A53" s="430">
        <v>5</v>
      </c>
      <c r="B53" s="1552"/>
      <c r="C53" s="431"/>
      <c r="D53" s="432" t="s">
        <v>1345</v>
      </c>
      <c r="E53" s="432">
        <v>8002</v>
      </c>
      <c r="F53" s="414" t="s">
        <v>2040</v>
      </c>
      <c r="G53" s="430">
        <v>30</v>
      </c>
      <c r="H53" s="430">
        <v>1</v>
      </c>
      <c r="I53" s="430">
        <f t="shared" si="0"/>
        <v>30</v>
      </c>
    </row>
    <row r="54" spans="1:9" ht="66" customHeight="1">
      <c r="A54" s="430">
        <v>5</v>
      </c>
      <c r="B54" s="1552"/>
      <c r="C54" s="431"/>
      <c r="D54" s="432" t="s">
        <v>2060</v>
      </c>
      <c r="E54" s="432">
        <v>8984</v>
      </c>
      <c r="F54" s="414" t="s">
        <v>2040</v>
      </c>
      <c r="G54" s="430">
        <v>10</v>
      </c>
      <c r="H54" s="430">
        <v>5</v>
      </c>
      <c r="I54" s="430">
        <f t="shared" si="0"/>
        <v>50</v>
      </c>
    </row>
    <row r="55" spans="1:9" ht="66" customHeight="1">
      <c r="A55" s="430">
        <v>5</v>
      </c>
      <c r="B55" s="1552"/>
      <c r="C55" s="431"/>
      <c r="D55" s="432" t="s">
        <v>1346</v>
      </c>
      <c r="E55" s="432">
        <v>8026</v>
      </c>
      <c r="F55" s="414" t="s">
        <v>2040</v>
      </c>
      <c r="G55" s="430">
        <v>40</v>
      </c>
      <c r="H55" s="430">
        <v>1</v>
      </c>
      <c r="I55" s="430">
        <f t="shared" si="0"/>
        <v>40</v>
      </c>
    </row>
    <row r="56" spans="1:9" ht="66" customHeight="1">
      <c r="A56" s="430">
        <v>5</v>
      </c>
      <c r="B56" s="1552"/>
      <c r="C56" s="431"/>
      <c r="D56" s="432" t="s">
        <v>1348</v>
      </c>
      <c r="E56" s="432">
        <v>8341</v>
      </c>
      <c r="F56" s="414" t="s">
        <v>2040</v>
      </c>
      <c r="G56" s="430">
        <v>20</v>
      </c>
      <c r="H56" s="430">
        <v>2</v>
      </c>
      <c r="I56" s="430">
        <f t="shared" si="0"/>
        <v>40</v>
      </c>
    </row>
    <row r="57" spans="1:9" ht="66" customHeight="1">
      <c r="A57" s="430">
        <v>5</v>
      </c>
      <c r="B57" s="1552"/>
      <c r="C57" s="431"/>
      <c r="D57" s="432" t="s">
        <v>1350</v>
      </c>
      <c r="E57" s="432">
        <v>8404</v>
      </c>
      <c r="F57" s="414" t="s">
        <v>2040</v>
      </c>
      <c r="G57" s="430">
        <v>17</v>
      </c>
      <c r="H57" s="430">
        <v>1</v>
      </c>
      <c r="I57" s="430">
        <f t="shared" si="0"/>
        <v>17</v>
      </c>
    </row>
    <row r="58" spans="1:9" ht="66" customHeight="1">
      <c r="A58" s="430">
        <v>5</v>
      </c>
      <c r="B58" s="1552"/>
      <c r="C58" s="431"/>
      <c r="D58" s="432" t="s">
        <v>1350</v>
      </c>
      <c r="E58" s="432">
        <v>8404</v>
      </c>
      <c r="F58" s="414" t="s">
        <v>2040</v>
      </c>
      <c r="G58" s="430">
        <v>13</v>
      </c>
      <c r="H58" s="430">
        <v>1</v>
      </c>
      <c r="I58" s="430">
        <f t="shared" si="0"/>
        <v>13</v>
      </c>
    </row>
    <row r="59" spans="1:9" ht="66" customHeight="1">
      <c r="A59" s="430">
        <v>5</v>
      </c>
      <c r="B59" s="1552"/>
      <c r="C59" s="431"/>
      <c r="D59" s="432" t="s">
        <v>1351</v>
      </c>
      <c r="E59" s="432">
        <v>9300</v>
      </c>
      <c r="F59" s="414" t="s">
        <v>2040</v>
      </c>
      <c r="G59" s="430">
        <v>20</v>
      </c>
      <c r="H59" s="430">
        <v>2</v>
      </c>
      <c r="I59" s="430">
        <f t="shared" si="0"/>
        <v>40</v>
      </c>
    </row>
    <row r="60" spans="1:9" ht="66" customHeight="1">
      <c r="A60" s="430">
        <v>9</v>
      </c>
      <c r="B60" s="1552"/>
      <c r="C60" s="431"/>
      <c r="D60" s="432" t="s">
        <v>1383</v>
      </c>
      <c r="E60" s="432">
        <v>9016</v>
      </c>
      <c r="F60" s="414" t="s">
        <v>2040</v>
      </c>
      <c r="G60" s="430">
        <v>25</v>
      </c>
      <c r="H60" s="430">
        <v>2</v>
      </c>
      <c r="I60" s="430">
        <f t="shared" si="0"/>
        <v>50</v>
      </c>
    </row>
    <row r="61" spans="1:9" ht="66" customHeight="1">
      <c r="A61" s="430">
        <v>5</v>
      </c>
      <c r="B61" s="1552"/>
      <c r="C61" s="431"/>
      <c r="D61" s="432" t="s">
        <v>2061</v>
      </c>
      <c r="E61" s="432">
        <v>8988</v>
      </c>
      <c r="F61" s="414" t="s">
        <v>2040</v>
      </c>
      <c r="G61" s="430">
        <v>40</v>
      </c>
      <c r="H61" s="430">
        <v>1</v>
      </c>
      <c r="I61" s="430">
        <f t="shared" si="0"/>
        <v>40</v>
      </c>
    </row>
    <row r="62" spans="1:9" ht="66" customHeight="1">
      <c r="A62" s="430">
        <v>5</v>
      </c>
      <c r="B62" s="1552"/>
      <c r="C62" s="431"/>
      <c r="D62" s="432" t="s">
        <v>1352</v>
      </c>
      <c r="E62" s="432">
        <v>8845</v>
      </c>
      <c r="F62" s="414" t="s">
        <v>2040</v>
      </c>
      <c r="G62" s="430">
        <v>10</v>
      </c>
      <c r="H62" s="430">
        <v>4</v>
      </c>
      <c r="I62" s="430">
        <f t="shared" si="0"/>
        <v>40</v>
      </c>
    </row>
    <row r="63" spans="1:9" ht="66" customHeight="1">
      <c r="A63" s="430">
        <v>5</v>
      </c>
      <c r="B63" s="1552"/>
      <c r="C63" s="431"/>
      <c r="D63" s="432" t="s">
        <v>1347</v>
      </c>
      <c r="E63" s="432">
        <v>8801</v>
      </c>
      <c r="F63" s="414" t="s">
        <v>2040</v>
      </c>
      <c r="G63" s="430">
        <v>32</v>
      </c>
      <c r="H63" s="430">
        <v>1</v>
      </c>
      <c r="I63" s="430">
        <f t="shared" si="0"/>
        <v>32</v>
      </c>
    </row>
    <row r="64" spans="1:9" ht="66" customHeight="1">
      <c r="A64" s="430">
        <v>5</v>
      </c>
      <c r="B64" s="1552"/>
      <c r="C64" s="431"/>
      <c r="D64" s="432" t="s">
        <v>1979</v>
      </c>
      <c r="E64" s="432">
        <v>8899</v>
      </c>
      <c r="F64" s="414" t="s">
        <v>2040</v>
      </c>
      <c r="G64" s="430">
        <v>20</v>
      </c>
      <c r="H64" s="430">
        <v>2</v>
      </c>
      <c r="I64" s="430">
        <f t="shared" si="0"/>
        <v>40</v>
      </c>
    </row>
    <row r="65" spans="1:9" ht="66" customHeight="1">
      <c r="A65" s="430">
        <v>5</v>
      </c>
      <c r="B65" s="1552"/>
      <c r="C65" s="431"/>
      <c r="D65" s="432" t="s">
        <v>2062</v>
      </c>
      <c r="E65" s="432">
        <v>8983</v>
      </c>
      <c r="F65" s="414" t="s">
        <v>2040</v>
      </c>
      <c r="G65" s="430">
        <v>30</v>
      </c>
      <c r="H65" s="430">
        <v>1</v>
      </c>
      <c r="I65" s="430">
        <f t="shared" si="0"/>
        <v>30</v>
      </c>
    </row>
    <row r="66" spans="1:9" ht="66" customHeight="1">
      <c r="A66" s="430">
        <v>6</v>
      </c>
      <c r="B66" s="1552"/>
      <c r="C66" s="431"/>
      <c r="D66" s="432" t="s">
        <v>1354</v>
      </c>
      <c r="E66" s="432">
        <v>9168</v>
      </c>
      <c r="F66" s="414" t="s">
        <v>2040</v>
      </c>
      <c r="G66" s="430">
        <v>20</v>
      </c>
      <c r="H66" s="430">
        <v>2</v>
      </c>
      <c r="I66" s="430">
        <f t="shared" si="0"/>
        <v>40</v>
      </c>
    </row>
    <row r="67" spans="1:9" ht="66" customHeight="1">
      <c r="A67" s="430">
        <v>6</v>
      </c>
      <c r="B67" s="1552"/>
      <c r="C67" s="431"/>
      <c r="D67" s="432" t="s">
        <v>1363</v>
      </c>
      <c r="E67" s="432">
        <v>9205</v>
      </c>
      <c r="F67" s="414" t="s">
        <v>2040</v>
      </c>
      <c r="G67" s="430">
        <v>25</v>
      </c>
      <c r="H67" s="430">
        <v>2</v>
      </c>
      <c r="I67" s="430">
        <f t="shared" si="0"/>
        <v>50</v>
      </c>
    </row>
    <row r="68" spans="1:9" ht="66" customHeight="1">
      <c r="A68" s="430">
        <v>6</v>
      </c>
      <c r="B68" s="1552"/>
      <c r="C68" s="431"/>
      <c r="D68" s="432" t="s">
        <v>1337</v>
      </c>
      <c r="E68" s="432">
        <v>9139</v>
      </c>
      <c r="F68" s="414" t="s">
        <v>2040</v>
      </c>
      <c r="G68" s="430">
        <v>30</v>
      </c>
      <c r="H68" s="430">
        <v>1</v>
      </c>
      <c r="I68" s="430">
        <f t="shared" si="0"/>
        <v>30</v>
      </c>
    </row>
    <row r="69" spans="1:9" ht="66" customHeight="1">
      <c r="A69" s="430">
        <v>6</v>
      </c>
      <c r="B69" s="1552"/>
      <c r="C69" s="431"/>
      <c r="D69" s="432" t="s">
        <v>1355</v>
      </c>
      <c r="E69" s="432">
        <v>9066</v>
      </c>
      <c r="F69" s="414" t="s">
        <v>2040</v>
      </c>
      <c r="G69" s="430">
        <v>40</v>
      </c>
      <c r="H69" s="430">
        <v>1</v>
      </c>
      <c r="I69" s="430">
        <f t="shared" si="0"/>
        <v>40</v>
      </c>
    </row>
    <row r="70" spans="1:9" ht="66" customHeight="1">
      <c r="A70" s="430">
        <v>10</v>
      </c>
      <c r="B70" s="1552"/>
      <c r="C70" s="431"/>
      <c r="D70" s="432" t="s">
        <v>1375</v>
      </c>
      <c r="E70" s="432">
        <v>9280</v>
      </c>
      <c r="F70" s="414" t="s">
        <v>2040</v>
      </c>
      <c r="G70" s="430">
        <v>9</v>
      </c>
      <c r="H70" s="430">
        <v>22</v>
      </c>
      <c r="I70" s="430">
        <f t="shared" si="0"/>
        <v>198</v>
      </c>
    </row>
    <row r="71" spans="1:9" ht="66" customHeight="1">
      <c r="A71" s="430">
        <v>6</v>
      </c>
      <c r="B71" s="1552"/>
      <c r="C71" s="431"/>
      <c r="D71" s="432" t="s">
        <v>1356</v>
      </c>
      <c r="E71" s="432">
        <v>9216</v>
      </c>
      <c r="F71" s="414" t="s">
        <v>2040</v>
      </c>
      <c r="G71" s="430">
        <v>22</v>
      </c>
      <c r="H71" s="430">
        <v>5</v>
      </c>
      <c r="I71" s="430">
        <f t="shared" si="0"/>
        <v>110</v>
      </c>
    </row>
    <row r="72" spans="1:9" ht="66" customHeight="1">
      <c r="A72" s="430">
        <v>6</v>
      </c>
      <c r="B72" s="1552"/>
      <c r="C72" s="431"/>
      <c r="D72" s="432" t="s">
        <v>1356</v>
      </c>
      <c r="E72" s="432">
        <v>9216</v>
      </c>
      <c r="F72" s="414" t="s">
        <v>2040</v>
      </c>
      <c r="G72" s="430">
        <v>20</v>
      </c>
      <c r="H72" s="430">
        <v>2</v>
      </c>
      <c r="I72" s="430">
        <f t="shared" si="0"/>
        <v>40</v>
      </c>
    </row>
    <row r="73" spans="1:9" ht="66" customHeight="1">
      <c r="A73" s="430">
        <v>6</v>
      </c>
      <c r="B73" s="1552"/>
      <c r="C73" s="431"/>
      <c r="D73" s="432" t="s">
        <v>1357</v>
      </c>
      <c r="E73" s="432">
        <v>9218</v>
      </c>
      <c r="F73" s="414" t="s">
        <v>2040</v>
      </c>
      <c r="G73" s="430">
        <v>25</v>
      </c>
      <c r="H73" s="430">
        <v>4</v>
      </c>
      <c r="I73" s="430">
        <f t="shared" si="0"/>
        <v>100</v>
      </c>
    </row>
    <row r="74" spans="1:9" ht="66" customHeight="1">
      <c r="A74" s="430">
        <v>6</v>
      </c>
      <c r="B74" s="1552"/>
      <c r="C74" s="431"/>
      <c r="D74" s="432" t="s">
        <v>1358</v>
      </c>
      <c r="E74" s="432">
        <v>9213</v>
      </c>
      <c r="F74" s="414" t="s">
        <v>2040</v>
      </c>
      <c r="G74" s="430">
        <v>20</v>
      </c>
      <c r="H74" s="430">
        <v>5</v>
      </c>
      <c r="I74" s="430">
        <f t="shared" si="0"/>
        <v>100</v>
      </c>
    </row>
    <row r="75" spans="1:9" ht="66" customHeight="1">
      <c r="A75" s="430">
        <v>6</v>
      </c>
      <c r="B75" s="1552"/>
      <c r="C75" s="431"/>
      <c r="D75" s="432" t="s">
        <v>1359</v>
      </c>
      <c r="E75" s="432">
        <v>8710</v>
      </c>
      <c r="F75" s="414" t="s">
        <v>2040</v>
      </c>
      <c r="G75" s="430">
        <v>20</v>
      </c>
      <c r="H75" s="430">
        <v>2</v>
      </c>
      <c r="I75" s="430">
        <f t="shared" si="0"/>
        <v>40</v>
      </c>
    </row>
    <row r="76" spans="1:9" ht="66" customHeight="1">
      <c r="A76" s="430">
        <v>7</v>
      </c>
      <c r="B76" s="1552"/>
      <c r="C76" s="431"/>
      <c r="D76" s="432" t="s">
        <v>2063</v>
      </c>
      <c r="E76" s="432">
        <v>8435</v>
      </c>
      <c r="F76" s="414" t="s">
        <v>2040</v>
      </c>
      <c r="G76" s="430">
        <v>40</v>
      </c>
      <c r="H76" s="430">
        <v>1</v>
      </c>
      <c r="I76" s="430">
        <f t="shared" si="0"/>
        <v>40</v>
      </c>
    </row>
    <row r="77" spans="1:9" ht="66" customHeight="1">
      <c r="A77" s="430">
        <v>7</v>
      </c>
      <c r="B77" s="1552"/>
      <c r="C77" s="431"/>
      <c r="D77" s="432" t="s">
        <v>1360</v>
      </c>
      <c r="E77" s="432">
        <v>8434</v>
      </c>
      <c r="F77" s="414" t="s">
        <v>2040</v>
      </c>
      <c r="G77" s="430">
        <v>40</v>
      </c>
      <c r="H77" s="430">
        <v>1</v>
      </c>
      <c r="I77" s="430">
        <f t="shared" si="0"/>
        <v>40</v>
      </c>
    </row>
    <row r="78" spans="1:9" ht="66" customHeight="1">
      <c r="A78" s="430">
        <v>7</v>
      </c>
      <c r="B78" s="1552"/>
      <c r="C78" s="431"/>
      <c r="D78" s="432" t="s">
        <v>1361</v>
      </c>
      <c r="E78" s="432">
        <v>8010</v>
      </c>
      <c r="F78" s="414" t="s">
        <v>2040</v>
      </c>
      <c r="G78" s="430">
        <v>20</v>
      </c>
      <c r="H78" s="430">
        <v>2</v>
      </c>
      <c r="I78" s="430">
        <f t="shared" si="0"/>
        <v>40</v>
      </c>
    </row>
    <row r="79" spans="1:9" ht="66" customHeight="1">
      <c r="A79" s="430">
        <v>7</v>
      </c>
      <c r="B79" s="1552"/>
      <c r="C79" s="431"/>
      <c r="D79" s="432" t="s">
        <v>1364</v>
      </c>
      <c r="E79" s="432">
        <v>8300</v>
      </c>
      <c r="F79" s="414" t="s">
        <v>2040</v>
      </c>
      <c r="G79" s="430">
        <v>20</v>
      </c>
      <c r="H79" s="430">
        <v>2</v>
      </c>
      <c r="I79" s="430">
        <f t="shared" si="0"/>
        <v>40</v>
      </c>
    </row>
    <row r="80" spans="1:9" ht="66" customHeight="1">
      <c r="A80" s="430">
        <v>7</v>
      </c>
      <c r="B80" s="1552"/>
      <c r="C80" s="431"/>
      <c r="D80" s="432" t="s">
        <v>1338</v>
      </c>
      <c r="E80" s="432">
        <v>8982</v>
      </c>
      <c r="F80" s="414" t="s">
        <v>2040</v>
      </c>
      <c r="G80" s="430">
        <v>15</v>
      </c>
      <c r="H80" s="430">
        <v>2</v>
      </c>
      <c r="I80" s="430">
        <f t="shared" si="0"/>
        <v>30</v>
      </c>
    </row>
    <row r="81" spans="1:9" ht="66" customHeight="1">
      <c r="A81" s="430">
        <v>7</v>
      </c>
      <c r="B81" s="1552"/>
      <c r="C81" s="431"/>
      <c r="D81" s="432" t="s">
        <v>1322</v>
      </c>
      <c r="E81" s="432">
        <v>8975</v>
      </c>
      <c r="F81" s="414" t="s">
        <v>2040</v>
      </c>
      <c r="G81" s="430">
        <v>20</v>
      </c>
      <c r="H81" s="430">
        <v>2</v>
      </c>
      <c r="I81" s="430">
        <f t="shared" si="0"/>
        <v>40</v>
      </c>
    </row>
    <row r="82" spans="1:9" ht="66" customHeight="1">
      <c r="A82" s="430">
        <v>7</v>
      </c>
      <c r="B82" s="1552"/>
      <c r="C82" s="431"/>
      <c r="D82" s="432" t="s">
        <v>2064</v>
      </c>
      <c r="E82" s="432">
        <v>8030</v>
      </c>
      <c r="F82" s="414" t="s">
        <v>2040</v>
      </c>
      <c r="G82" s="430">
        <v>30</v>
      </c>
      <c r="H82" s="430">
        <v>1</v>
      </c>
      <c r="I82" s="430">
        <f t="shared" si="0"/>
        <v>30</v>
      </c>
    </row>
    <row r="83" spans="1:9" ht="66" customHeight="1">
      <c r="A83" s="430">
        <v>7</v>
      </c>
      <c r="B83" s="1552"/>
      <c r="C83" s="431"/>
      <c r="D83" s="432" t="s">
        <v>1330</v>
      </c>
      <c r="E83" s="432" t="s">
        <v>2065</v>
      </c>
      <c r="F83" s="414" t="s">
        <v>2040</v>
      </c>
      <c r="G83" s="430">
        <v>30</v>
      </c>
      <c r="H83" s="430">
        <v>2</v>
      </c>
      <c r="I83" s="430">
        <f t="shared" si="0"/>
        <v>60</v>
      </c>
    </row>
    <row r="84" spans="1:9" ht="66" customHeight="1">
      <c r="A84" s="430">
        <v>7</v>
      </c>
      <c r="B84" s="1552"/>
      <c r="C84" s="431"/>
      <c r="D84" s="432" t="s">
        <v>2066</v>
      </c>
      <c r="E84" s="432">
        <v>9302</v>
      </c>
      <c r="F84" s="414" t="s">
        <v>2040</v>
      </c>
      <c r="G84" s="430">
        <v>27</v>
      </c>
      <c r="H84" s="430">
        <v>1</v>
      </c>
      <c r="I84" s="430">
        <f t="shared" si="0"/>
        <v>27</v>
      </c>
    </row>
    <row r="85" spans="1:9" ht="66" customHeight="1">
      <c r="A85" s="430">
        <v>7</v>
      </c>
      <c r="B85" s="1552"/>
      <c r="C85" s="431"/>
      <c r="D85" s="432" t="s">
        <v>1299</v>
      </c>
      <c r="E85" s="432">
        <v>9397</v>
      </c>
      <c r="F85" s="414" t="s">
        <v>2040</v>
      </c>
      <c r="G85" s="430">
        <v>25</v>
      </c>
      <c r="H85" s="430">
        <v>1</v>
      </c>
      <c r="I85" s="430">
        <f t="shared" si="0"/>
        <v>25</v>
      </c>
    </row>
    <row r="86" spans="1:9" ht="66" customHeight="1">
      <c r="A86" s="430">
        <v>7</v>
      </c>
      <c r="B86" s="1552"/>
      <c r="C86" s="431"/>
      <c r="D86" s="432" t="s">
        <v>2067</v>
      </c>
      <c r="E86" s="432"/>
      <c r="F86" s="414" t="s">
        <v>2040</v>
      </c>
      <c r="G86" s="430">
        <v>30</v>
      </c>
      <c r="H86" s="430">
        <v>1</v>
      </c>
      <c r="I86" s="430">
        <f t="shared" si="0"/>
        <v>30</v>
      </c>
    </row>
    <row r="87" spans="1:9" ht="66" customHeight="1">
      <c r="A87" s="430">
        <v>7</v>
      </c>
      <c r="B87" s="1552"/>
      <c r="C87" s="431"/>
      <c r="D87" s="432" t="s">
        <v>1365</v>
      </c>
      <c r="E87" s="432">
        <v>9137</v>
      </c>
      <c r="F87" s="414" t="s">
        <v>2040</v>
      </c>
      <c r="G87" s="430">
        <v>30</v>
      </c>
      <c r="H87" s="430">
        <v>1</v>
      </c>
      <c r="I87" s="430">
        <f t="shared" si="0"/>
        <v>30</v>
      </c>
    </row>
    <row r="88" spans="1:9" ht="66" customHeight="1">
      <c r="A88" s="430">
        <v>7</v>
      </c>
      <c r="B88" s="1552"/>
      <c r="C88" s="431"/>
      <c r="D88" s="432" t="s">
        <v>2068</v>
      </c>
      <c r="E88" s="432">
        <v>9389</v>
      </c>
      <c r="F88" s="414" t="s">
        <v>2040</v>
      </c>
      <c r="G88" s="430">
        <v>20</v>
      </c>
      <c r="H88" s="430">
        <v>2</v>
      </c>
      <c r="I88" s="430">
        <f t="shared" si="0"/>
        <v>40</v>
      </c>
    </row>
    <row r="89" spans="1:9" ht="66" customHeight="1">
      <c r="A89" s="430">
        <v>7</v>
      </c>
      <c r="B89" s="1552"/>
      <c r="C89" s="431"/>
      <c r="D89" s="432" t="s">
        <v>1349</v>
      </c>
      <c r="E89" s="432">
        <v>9486</v>
      </c>
      <c r="F89" s="414" t="s">
        <v>2040</v>
      </c>
      <c r="G89" s="430">
        <v>30</v>
      </c>
      <c r="H89" s="430">
        <v>1</v>
      </c>
      <c r="I89" s="430">
        <f t="shared" si="0"/>
        <v>30</v>
      </c>
    </row>
    <row r="90" spans="1:9" ht="66" customHeight="1">
      <c r="A90" s="430">
        <v>7</v>
      </c>
      <c r="B90" s="1552"/>
      <c r="C90" s="431"/>
      <c r="D90" s="432" t="s">
        <v>1367</v>
      </c>
      <c r="E90" s="432">
        <v>9487</v>
      </c>
      <c r="F90" s="414" t="s">
        <v>2040</v>
      </c>
      <c r="G90" s="430">
        <v>30</v>
      </c>
      <c r="H90" s="430">
        <v>1</v>
      </c>
      <c r="I90" s="430">
        <f t="shared" si="0"/>
        <v>30</v>
      </c>
    </row>
    <row r="91" spans="1:9" ht="66" customHeight="1">
      <c r="A91" s="430">
        <v>7</v>
      </c>
      <c r="B91" s="1552"/>
      <c r="C91" s="431"/>
      <c r="D91" s="432" t="s">
        <v>2069</v>
      </c>
      <c r="E91" s="432" t="s">
        <v>2070</v>
      </c>
      <c r="F91" s="414" t="s">
        <v>2040</v>
      </c>
      <c r="G91" s="430">
        <v>30</v>
      </c>
      <c r="H91" s="430">
        <v>2</v>
      </c>
      <c r="I91" s="430">
        <f t="shared" si="0"/>
        <v>60</v>
      </c>
    </row>
    <row r="92" spans="1:9" ht="66" customHeight="1">
      <c r="A92" s="430">
        <v>7</v>
      </c>
      <c r="B92" s="1552"/>
      <c r="C92" s="431"/>
      <c r="D92" s="432" t="s">
        <v>1384</v>
      </c>
      <c r="E92" s="432">
        <v>9411</v>
      </c>
      <c r="F92" s="414" t="s">
        <v>2040</v>
      </c>
      <c r="G92" s="430">
        <v>22</v>
      </c>
      <c r="H92" s="430">
        <v>1</v>
      </c>
      <c r="I92" s="430">
        <f t="shared" si="0"/>
        <v>22</v>
      </c>
    </row>
    <row r="93" spans="1:9" ht="66" customHeight="1">
      <c r="A93" s="430">
        <v>8</v>
      </c>
      <c r="B93" s="1552"/>
      <c r="C93" s="431"/>
      <c r="D93" s="432" t="s">
        <v>2071</v>
      </c>
      <c r="E93" s="432">
        <v>9435</v>
      </c>
      <c r="F93" s="414" t="s">
        <v>2040</v>
      </c>
      <c r="G93" s="430">
        <v>30</v>
      </c>
      <c r="H93" s="430">
        <v>1</v>
      </c>
      <c r="I93" s="430">
        <f t="shared" si="0"/>
        <v>30</v>
      </c>
    </row>
    <row r="94" spans="1:9" ht="66" customHeight="1">
      <c r="A94" s="430">
        <v>8</v>
      </c>
      <c r="B94" s="1552"/>
      <c r="C94" s="431"/>
      <c r="D94" s="432" t="s">
        <v>2072</v>
      </c>
      <c r="E94" s="432"/>
      <c r="F94" s="414" t="s">
        <v>2040</v>
      </c>
      <c r="G94" s="430">
        <v>30</v>
      </c>
      <c r="H94" s="430">
        <v>1</v>
      </c>
      <c r="I94" s="430">
        <f t="shared" si="0"/>
        <v>30</v>
      </c>
    </row>
    <row r="95" spans="1:9" ht="66" customHeight="1">
      <c r="A95" s="430">
        <v>8</v>
      </c>
      <c r="B95" s="1552"/>
      <c r="C95" s="431"/>
      <c r="D95" s="432" t="s">
        <v>1368</v>
      </c>
      <c r="E95" s="432">
        <v>9136</v>
      </c>
      <c r="F95" s="414" t="s">
        <v>2040</v>
      </c>
      <c r="G95" s="430">
        <v>20</v>
      </c>
      <c r="H95" s="430">
        <v>1</v>
      </c>
      <c r="I95" s="430">
        <f t="shared" si="0"/>
        <v>20</v>
      </c>
    </row>
    <row r="96" spans="1:9" ht="66" customHeight="1">
      <c r="A96" s="430">
        <v>8</v>
      </c>
      <c r="B96" s="1552"/>
      <c r="C96" s="431"/>
      <c r="D96" s="432" t="s">
        <v>1370</v>
      </c>
      <c r="E96" s="432" t="s">
        <v>1518</v>
      </c>
      <c r="F96" s="414" t="s">
        <v>2040</v>
      </c>
      <c r="G96" s="430">
        <v>20</v>
      </c>
      <c r="H96" s="430">
        <v>1</v>
      </c>
      <c r="I96" s="430">
        <f t="shared" ref="I96:I133" si="1">SUM(G96*H96)</f>
        <v>20</v>
      </c>
    </row>
    <row r="97" spans="1:9" ht="66" customHeight="1">
      <c r="A97" s="430">
        <v>8</v>
      </c>
      <c r="B97" s="1552"/>
      <c r="C97" s="431"/>
      <c r="D97" s="432" t="s">
        <v>1371</v>
      </c>
      <c r="E97" s="432">
        <v>9433</v>
      </c>
      <c r="F97" s="414" t="s">
        <v>2040</v>
      </c>
      <c r="G97" s="430">
        <v>30</v>
      </c>
      <c r="H97" s="430">
        <v>1</v>
      </c>
      <c r="I97" s="430">
        <f t="shared" si="1"/>
        <v>30</v>
      </c>
    </row>
    <row r="98" spans="1:9" ht="66" customHeight="1">
      <c r="A98" s="430">
        <v>8</v>
      </c>
      <c r="B98" s="1552"/>
      <c r="C98" s="431"/>
      <c r="D98" s="432" t="s">
        <v>2073</v>
      </c>
      <c r="E98" s="432">
        <v>9301</v>
      </c>
      <c r="F98" s="414" t="s">
        <v>2040</v>
      </c>
      <c r="G98" s="430">
        <v>30</v>
      </c>
      <c r="H98" s="430">
        <v>1</v>
      </c>
      <c r="I98" s="430">
        <f t="shared" si="1"/>
        <v>30</v>
      </c>
    </row>
    <row r="99" spans="1:9" ht="66" customHeight="1">
      <c r="A99" s="430">
        <v>8</v>
      </c>
      <c r="B99" s="1552"/>
      <c r="C99" s="431"/>
      <c r="D99" s="432" t="s">
        <v>1372</v>
      </c>
      <c r="E99" s="432">
        <v>8806</v>
      </c>
      <c r="F99" s="414" t="s">
        <v>2040</v>
      </c>
      <c r="G99" s="430">
        <v>30</v>
      </c>
      <c r="H99" s="430">
        <v>1</v>
      </c>
      <c r="I99" s="430">
        <f t="shared" si="1"/>
        <v>30</v>
      </c>
    </row>
    <row r="100" spans="1:9" ht="66" customHeight="1">
      <c r="A100" s="430">
        <v>8</v>
      </c>
      <c r="B100" s="1552"/>
      <c r="C100" s="431"/>
      <c r="D100" s="432" t="s">
        <v>2074</v>
      </c>
      <c r="E100" s="432"/>
      <c r="F100" s="414" t="s">
        <v>2040</v>
      </c>
      <c r="G100" s="430">
        <v>30</v>
      </c>
      <c r="H100" s="430">
        <v>2</v>
      </c>
      <c r="I100" s="430">
        <f t="shared" si="1"/>
        <v>60</v>
      </c>
    </row>
    <row r="101" spans="1:9" ht="66" customHeight="1">
      <c r="A101" s="430">
        <v>8</v>
      </c>
      <c r="B101" s="1552"/>
      <c r="C101" s="431"/>
      <c r="D101" s="432" t="s">
        <v>2075</v>
      </c>
      <c r="E101" s="432">
        <v>9424</v>
      </c>
      <c r="F101" s="414" t="s">
        <v>2040</v>
      </c>
      <c r="G101" s="430">
        <v>25</v>
      </c>
      <c r="H101" s="430">
        <v>2</v>
      </c>
      <c r="I101" s="430">
        <f t="shared" si="1"/>
        <v>50</v>
      </c>
    </row>
    <row r="102" spans="1:9" ht="66" customHeight="1">
      <c r="A102" s="430">
        <v>8</v>
      </c>
      <c r="B102" s="1552"/>
      <c r="C102" s="431"/>
      <c r="D102" s="432" t="s">
        <v>2076</v>
      </c>
      <c r="E102" s="432"/>
      <c r="F102" s="414" t="s">
        <v>2040</v>
      </c>
      <c r="G102" s="430">
        <v>20</v>
      </c>
      <c r="H102" s="430">
        <v>2</v>
      </c>
      <c r="I102" s="430">
        <f t="shared" si="1"/>
        <v>40</v>
      </c>
    </row>
    <row r="103" spans="1:9" ht="66" customHeight="1">
      <c r="A103" s="430">
        <v>8</v>
      </c>
      <c r="B103" s="1552"/>
      <c r="C103" s="431"/>
      <c r="D103" s="432" t="s">
        <v>1387</v>
      </c>
      <c r="E103" s="432">
        <v>8894</v>
      </c>
      <c r="F103" s="414" t="s">
        <v>2040</v>
      </c>
      <c r="G103" s="430">
        <v>30</v>
      </c>
      <c r="H103" s="430">
        <v>1</v>
      </c>
      <c r="I103" s="430">
        <f t="shared" si="1"/>
        <v>30</v>
      </c>
    </row>
    <row r="104" spans="1:9" ht="66" customHeight="1">
      <c r="A104" s="430">
        <v>9</v>
      </c>
      <c r="B104" s="1552"/>
      <c r="C104" s="431"/>
      <c r="D104" s="432" t="s">
        <v>2077</v>
      </c>
      <c r="E104" s="432">
        <v>8992</v>
      </c>
      <c r="F104" s="414" t="s">
        <v>2040</v>
      </c>
      <c r="G104" s="430">
        <v>20</v>
      </c>
      <c r="H104" s="430">
        <v>1</v>
      </c>
      <c r="I104" s="430">
        <f t="shared" si="1"/>
        <v>20</v>
      </c>
    </row>
    <row r="105" spans="1:9" ht="66" customHeight="1">
      <c r="A105" s="430">
        <v>8</v>
      </c>
      <c r="B105" s="1552"/>
      <c r="C105" s="431"/>
      <c r="D105" s="432" t="s">
        <v>2078</v>
      </c>
      <c r="E105" s="432">
        <v>65019</v>
      </c>
      <c r="F105" s="414" t="s">
        <v>2040</v>
      </c>
      <c r="G105" s="430">
        <v>7</v>
      </c>
      <c r="H105" s="430">
        <v>7</v>
      </c>
      <c r="I105" s="430">
        <f t="shared" si="1"/>
        <v>49</v>
      </c>
    </row>
    <row r="106" spans="1:9" ht="66" customHeight="1">
      <c r="A106" s="430">
        <v>8</v>
      </c>
      <c r="B106" s="1552"/>
      <c r="C106" s="431"/>
      <c r="D106" s="432" t="s">
        <v>2079</v>
      </c>
      <c r="E106" s="433">
        <v>9553</v>
      </c>
      <c r="F106" s="414" t="s">
        <v>2040</v>
      </c>
      <c r="G106" s="430">
        <v>25</v>
      </c>
      <c r="H106" s="430">
        <v>2</v>
      </c>
      <c r="I106" s="430">
        <f t="shared" si="1"/>
        <v>50</v>
      </c>
    </row>
    <row r="107" spans="1:9" ht="66" customHeight="1">
      <c r="A107" s="430">
        <v>10</v>
      </c>
      <c r="B107" s="1552"/>
      <c r="C107" s="431"/>
      <c r="D107" s="432" t="s">
        <v>2080</v>
      </c>
      <c r="E107" s="434">
        <v>9617</v>
      </c>
      <c r="F107" s="414" t="s">
        <v>2040</v>
      </c>
      <c r="G107" s="430">
        <v>30</v>
      </c>
      <c r="H107" s="430">
        <v>1</v>
      </c>
      <c r="I107" s="430">
        <f t="shared" si="1"/>
        <v>30</v>
      </c>
    </row>
    <row r="108" spans="1:9" ht="66" customHeight="1">
      <c r="A108" s="430">
        <v>10</v>
      </c>
      <c r="B108" s="1552"/>
      <c r="C108" s="431"/>
      <c r="D108" s="432" t="s">
        <v>2081</v>
      </c>
      <c r="E108" s="432"/>
      <c r="F108" s="414" t="s">
        <v>2040</v>
      </c>
      <c r="G108" s="430">
        <v>6</v>
      </c>
      <c r="H108" s="430">
        <v>5</v>
      </c>
      <c r="I108" s="430">
        <f t="shared" si="1"/>
        <v>30</v>
      </c>
    </row>
    <row r="109" spans="1:9" ht="66" customHeight="1">
      <c r="A109" s="430">
        <v>8</v>
      </c>
      <c r="B109" s="1552"/>
      <c r="C109" s="431"/>
      <c r="D109" s="432" t="s">
        <v>2082</v>
      </c>
      <c r="E109" s="432">
        <v>9467</v>
      </c>
      <c r="F109" s="414" t="s">
        <v>2040</v>
      </c>
      <c r="G109" s="430">
        <v>25</v>
      </c>
      <c r="H109" s="430">
        <v>1</v>
      </c>
      <c r="I109" s="430">
        <f t="shared" si="1"/>
        <v>25</v>
      </c>
    </row>
    <row r="110" spans="1:9" ht="66" customHeight="1">
      <c r="A110" s="430">
        <v>9</v>
      </c>
      <c r="B110" s="1552"/>
      <c r="C110" s="431"/>
      <c r="D110" s="432" t="s">
        <v>2083</v>
      </c>
      <c r="E110" s="432">
        <v>9439</v>
      </c>
      <c r="F110" s="414" t="s">
        <v>2040</v>
      </c>
      <c r="G110" s="430">
        <v>30</v>
      </c>
      <c r="H110" s="430">
        <v>1</v>
      </c>
      <c r="I110" s="430">
        <f t="shared" si="1"/>
        <v>30</v>
      </c>
    </row>
    <row r="111" spans="1:9" ht="66" customHeight="1">
      <c r="A111" s="430">
        <v>9</v>
      </c>
      <c r="B111" s="1552"/>
      <c r="C111" s="431"/>
      <c r="D111" s="432" t="s">
        <v>2084</v>
      </c>
      <c r="E111" s="432"/>
      <c r="F111" s="414" t="s">
        <v>2040</v>
      </c>
      <c r="G111" s="430">
        <v>6</v>
      </c>
      <c r="H111" s="430">
        <v>3</v>
      </c>
      <c r="I111" s="430">
        <f t="shared" si="1"/>
        <v>18</v>
      </c>
    </row>
    <row r="112" spans="1:9" ht="66" customHeight="1">
      <c r="A112" s="430">
        <v>9</v>
      </c>
      <c r="B112" s="1552"/>
      <c r="C112" s="431"/>
      <c r="D112" s="432" t="s">
        <v>2085</v>
      </c>
      <c r="E112" s="432"/>
      <c r="F112" s="414" t="s">
        <v>2040</v>
      </c>
      <c r="G112" s="430">
        <v>10</v>
      </c>
      <c r="H112" s="430">
        <v>3</v>
      </c>
      <c r="I112" s="430">
        <f t="shared" si="1"/>
        <v>30</v>
      </c>
    </row>
    <row r="113" spans="1:9" ht="66" customHeight="1">
      <c r="A113" s="430">
        <v>9</v>
      </c>
      <c r="B113" s="1552"/>
      <c r="C113" s="431"/>
      <c r="D113" s="432" t="s">
        <v>2086</v>
      </c>
      <c r="E113" s="432"/>
      <c r="F113" s="414" t="s">
        <v>2040</v>
      </c>
      <c r="G113" s="430">
        <v>30</v>
      </c>
      <c r="H113" s="430">
        <v>1</v>
      </c>
      <c r="I113" s="430">
        <f t="shared" si="1"/>
        <v>30</v>
      </c>
    </row>
    <row r="114" spans="1:9" ht="66" customHeight="1">
      <c r="A114" s="430">
        <v>9</v>
      </c>
      <c r="B114" s="1552"/>
      <c r="C114" s="431"/>
      <c r="D114" s="432" t="s">
        <v>2087</v>
      </c>
      <c r="E114" s="432"/>
      <c r="F114" s="414" t="s">
        <v>2040</v>
      </c>
      <c r="G114" s="430">
        <v>20</v>
      </c>
      <c r="H114" s="430">
        <v>2</v>
      </c>
      <c r="I114" s="430">
        <f t="shared" si="1"/>
        <v>40</v>
      </c>
    </row>
    <row r="115" spans="1:9" ht="66" customHeight="1">
      <c r="A115" s="430">
        <v>9</v>
      </c>
      <c r="B115" s="1552"/>
      <c r="C115" s="431"/>
      <c r="D115" s="432" t="s">
        <v>2088</v>
      </c>
      <c r="E115" s="432"/>
      <c r="F115" s="414" t="s">
        <v>2040</v>
      </c>
      <c r="G115" s="430">
        <v>20</v>
      </c>
      <c r="H115" s="430">
        <v>2</v>
      </c>
      <c r="I115" s="430">
        <f t="shared" si="1"/>
        <v>40</v>
      </c>
    </row>
    <row r="116" spans="1:9" ht="66" customHeight="1">
      <c r="A116" s="430">
        <v>10</v>
      </c>
      <c r="B116" s="1552"/>
      <c r="C116" s="431"/>
      <c r="D116" s="432" t="s">
        <v>2089</v>
      </c>
      <c r="E116" s="432"/>
      <c r="F116" s="414" t="s">
        <v>2040</v>
      </c>
      <c r="G116" s="430">
        <v>20</v>
      </c>
      <c r="H116" s="430">
        <v>2</v>
      </c>
      <c r="I116" s="430">
        <f t="shared" si="1"/>
        <v>40</v>
      </c>
    </row>
    <row r="117" spans="1:9" ht="66" customHeight="1">
      <c r="A117" s="430">
        <v>9</v>
      </c>
      <c r="B117" s="1552"/>
      <c r="C117" s="431"/>
      <c r="D117" s="432" t="s">
        <v>662</v>
      </c>
      <c r="E117" s="432"/>
      <c r="F117" s="414" t="s">
        <v>2040</v>
      </c>
      <c r="G117" s="430">
        <v>40</v>
      </c>
      <c r="H117" s="430">
        <v>1</v>
      </c>
      <c r="I117" s="430">
        <f t="shared" si="1"/>
        <v>40</v>
      </c>
    </row>
    <row r="118" spans="1:9" ht="66" customHeight="1">
      <c r="A118" s="430">
        <v>9</v>
      </c>
      <c r="B118" s="1552"/>
      <c r="C118" s="431"/>
      <c r="D118" s="432" t="s">
        <v>2090</v>
      </c>
      <c r="E118" s="432"/>
      <c r="F118" s="414" t="s">
        <v>2040</v>
      </c>
      <c r="G118" s="430">
        <v>40</v>
      </c>
      <c r="H118" s="430">
        <v>1</v>
      </c>
      <c r="I118" s="430">
        <f t="shared" si="1"/>
        <v>40</v>
      </c>
    </row>
    <row r="119" spans="1:9" ht="66" customHeight="1">
      <c r="A119" s="430">
        <v>9</v>
      </c>
      <c r="B119" s="1552"/>
      <c r="C119" s="431"/>
      <c r="D119" s="432" t="s">
        <v>2091</v>
      </c>
      <c r="E119" s="432"/>
      <c r="F119" s="414" t="s">
        <v>2040</v>
      </c>
      <c r="G119" s="430">
        <v>25</v>
      </c>
      <c r="H119" s="430">
        <v>2</v>
      </c>
      <c r="I119" s="430">
        <f t="shared" si="1"/>
        <v>50</v>
      </c>
    </row>
    <row r="120" spans="1:9" ht="66" customHeight="1">
      <c r="A120" s="430">
        <v>4</v>
      </c>
      <c r="B120" s="1552"/>
      <c r="C120" s="431"/>
      <c r="D120" s="432" t="s">
        <v>1438</v>
      </c>
      <c r="E120" s="432"/>
      <c r="F120" s="414" t="s">
        <v>2040</v>
      </c>
      <c r="G120" s="430">
        <v>10</v>
      </c>
      <c r="H120" s="430">
        <v>2</v>
      </c>
      <c r="I120" s="430">
        <f t="shared" si="1"/>
        <v>20</v>
      </c>
    </row>
    <row r="121" spans="1:9" ht="66" customHeight="1">
      <c r="A121" s="430">
        <v>4</v>
      </c>
      <c r="B121" s="1552"/>
      <c r="C121" s="431"/>
      <c r="D121" s="432" t="s">
        <v>1435</v>
      </c>
      <c r="E121" s="432"/>
      <c r="F121" s="414" t="s">
        <v>2040</v>
      </c>
      <c r="G121" s="430">
        <v>10</v>
      </c>
      <c r="H121" s="430">
        <v>3</v>
      </c>
      <c r="I121" s="430">
        <f t="shared" si="1"/>
        <v>30</v>
      </c>
    </row>
    <row r="122" spans="1:9" ht="66" customHeight="1">
      <c r="A122" s="430">
        <v>9</v>
      </c>
      <c r="B122" s="1552"/>
      <c r="C122" s="431"/>
      <c r="D122" s="432" t="s">
        <v>1388</v>
      </c>
      <c r="E122" s="432"/>
      <c r="F122" s="414" t="s">
        <v>2040</v>
      </c>
      <c r="G122" s="430">
        <v>15</v>
      </c>
      <c r="H122" s="430">
        <v>2</v>
      </c>
      <c r="I122" s="430">
        <f t="shared" si="1"/>
        <v>30</v>
      </c>
    </row>
    <row r="123" spans="1:9" ht="66" customHeight="1">
      <c r="A123" s="430">
        <v>9</v>
      </c>
      <c r="B123" s="1552"/>
      <c r="C123" s="431"/>
      <c r="D123" s="432" t="s">
        <v>2092</v>
      </c>
      <c r="E123" s="432"/>
      <c r="F123" s="414" t="s">
        <v>2040</v>
      </c>
      <c r="G123" s="430">
        <v>40</v>
      </c>
      <c r="H123" s="430">
        <v>1</v>
      </c>
      <c r="I123" s="430">
        <f t="shared" si="1"/>
        <v>40</v>
      </c>
    </row>
    <row r="124" spans="1:9" ht="66" customHeight="1">
      <c r="A124" s="430">
        <v>9</v>
      </c>
      <c r="B124" s="1552"/>
      <c r="C124" s="431"/>
      <c r="D124" s="432" t="s">
        <v>2093</v>
      </c>
      <c r="E124" s="432">
        <v>9496</v>
      </c>
      <c r="F124" s="414" t="s">
        <v>2040</v>
      </c>
      <c r="G124" s="430">
        <v>10</v>
      </c>
      <c r="H124" s="430">
        <v>3</v>
      </c>
      <c r="I124" s="430">
        <f t="shared" si="1"/>
        <v>30</v>
      </c>
    </row>
    <row r="125" spans="1:9" ht="66" customHeight="1">
      <c r="A125" s="1554">
        <v>9</v>
      </c>
      <c r="B125" s="1552"/>
      <c r="C125" s="1560"/>
      <c r="D125" s="435" t="s">
        <v>2094</v>
      </c>
      <c r="E125" s="435"/>
      <c r="F125" s="414" t="s">
        <v>2095</v>
      </c>
      <c r="G125" s="1554">
        <v>40</v>
      </c>
      <c r="H125" s="1554">
        <v>1</v>
      </c>
      <c r="I125" s="1551">
        <f t="shared" si="1"/>
        <v>40</v>
      </c>
    </row>
    <row r="126" spans="1:9" ht="66" customHeight="1">
      <c r="A126" s="1554"/>
      <c r="B126" s="1552"/>
      <c r="C126" s="1560"/>
      <c r="D126" s="435" t="s">
        <v>2094</v>
      </c>
      <c r="E126" s="435"/>
      <c r="F126" s="414" t="s">
        <v>2095</v>
      </c>
      <c r="G126" s="1554"/>
      <c r="H126" s="1554"/>
      <c r="I126" s="1558"/>
    </row>
    <row r="127" spans="1:9" ht="66" customHeight="1">
      <c r="A127" s="430">
        <v>9</v>
      </c>
      <c r="B127" s="1552"/>
      <c r="C127" s="431"/>
      <c r="D127" s="435" t="s">
        <v>2096</v>
      </c>
      <c r="E127" s="435"/>
      <c r="F127" s="436" t="s">
        <v>2097</v>
      </c>
      <c r="G127" s="430">
        <v>40</v>
      </c>
      <c r="H127" s="430">
        <v>1</v>
      </c>
      <c r="I127" s="430">
        <f t="shared" si="1"/>
        <v>40</v>
      </c>
    </row>
    <row r="128" spans="1:9" ht="66" customHeight="1">
      <c r="A128" s="430">
        <v>9</v>
      </c>
      <c r="B128" s="1552"/>
      <c r="C128" s="431"/>
      <c r="D128" s="435" t="s">
        <v>807</v>
      </c>
      <c r="E128" s="435"/>
      <c r="F128" s="414" t="s">
        <v>2095</v>
      </c>
      <c r="G128" s="430">
        <v>400</v>
      </c>
      <c r="H128" s="430">
        <v>1</v>
      </c>
      <c r="I128" s="430">
        <f t="shared" si="1"/>
        <v>400</v>
      </c>
    </row>
    <row r="129" spans="1:9" ht="66" customHeight="1">
      <c r="A129" s="430">
        <v>6</v>
      </c>
      <c r="B129" s="1552"/>
      <c r="C129" s="431"/>
      <c r="D129" s="417" t="s">
        <v>2098</v>
      </c>
      <c r="E129" s="437" t="s">
        <v>2099</v>
      </c>
      <c r="F129" s="414" t="s">
        <v>2040</v>
      </c>
      <c r="G129" s="430">
        <v>10</v>
      </c>
      <c r="H129" s="430">
        <v>2</v>
      </c>
      <c r="I129" s="430">
        <f t="shared" si="1"/>
        <v>20</v>
      </c>
    </row>
    <row r="130" spans="1:9" ht="66" customHeight="1">
      <c r="A130" s="430">
        <v>6</v>
      </c>
      <c r="B130" s="1552"/>
      <c r="C130" s="431"/>
      <c r="D130" s="417" t="s">
        <v>2100</v>
      </c>
      <c r="E130" s="437" t="s">
        <v>2099</v>
      </c>
      <c r="F130" s="414" t="s">
        <v>2040</v>
      </c>
      <c r="G130" s="430">
        <v>10</v>
      </c>
      <c r="H130" s="430">
        <v>2</v>
      </c>
      <c r="I130" s="430">
        <f t="shared" si="1"/>
        <v>20</v>
      </c>
    </row>
    <row r="131" spans="1:9" ht="66" customHeight="1">
      <c r="A131" s="430">
        <v>6</v>
      </c>
      <c r="B131" s="1552"/>
      <c r="C131" s="431"/>
      <c r="D131" s="417" t="s">
        <v>2101</v>
      </c>
      <c r="E131" s="437" t="s">
        <v>2102</v>
      </c>
      <c r="F131" s="414" t="s">
        <v>2040</v>
      </c>
      <c r="G131" s="430">
        <v>10</v>
      </c>
      <c r="H131" s="430">
        <v>2</v>
      </c>
      <c r="I131" s="430">
        <f t="shared" si="1"/>
        <v>20</v>
      </c>
    </row>
    <row r="132" spans="1:9" ht="66" customHeight="1">
      <c r="A132" s="430">
        <v>9</v>
      </c>
      <c r="B132" s="1552"/>
      <c r="C132" s="431"/>
      <c r="D132" s="417" t="s">
        <v>2103</v>
      </c>
      <c r="E132" s="437" t="s">
        <v>2104</v>
      </c>
      <c r="F132" s="414" t="s">
        <v>2040</v>
      </c>
      <c r="G132" s="430">
        <v>7</v>
      </c>
      <c r="H132" s="430">
        <v>2</v>
      </c>
      <c r="I132" s="430">
        <f t="shared" si="1"/>
        <v>14</v>
      </c>
    </row>
    <row r="133" spans="1:9" ht="66" customHeight="1">
      <c r="A133" s="430">
        <v>9</v>
      </c>
      <c r="B133" s="1558"/>
      <c r="C133" s="430"/>
      <c r="D133" s="417" t="s">
        <v>2103</v>
      </c>
      <c r="E133" s="430"/>
      <c r="F133" s="414" t="s">
        <v>2040</v>
      </c>
      <c r="G133" s="430">
        <v>6</v>
      </c>
      <c r="H133" s="430">
        <v>1</v>
      </c>
      <c r="I133" s="430">
        <f t="shared" si="1"/>
        <v>6</v>
      </c>
    </row>
    <row r="134" spans="1:9" ht="66" customHeight="1">
      <c r="A134" s="1551">
        <v>11</v>
      </c>
      <c r="B134" s="1551">
        <v>1</v>
      </c>
      <c r="C134" s="430"/>
      <c r="D134" s="432" t="s">
        <v>2105</v>
      </c>
      <c r="E134" s="432">
        <v>9351</v>
      </c>
      <c r="F134" s="414" t="s">
        <v>2040</v>
      </c>
      <c r="G134" s="430">
        <f>I134/H134</f>
        <v>20</v>
      </c>
      <c r="H134" s="430">
        <v>2</v>
      </c>
      <c r="I134" s="430">
        <v>40</v>
      </c>
    </row>
    <row r="135" spans="1:9" ht="66" customHeight="1">
      <c r="A135" s="1552"/>
      <c r="B135" s="1552"/>
      <c r="C135" s="430"/>
      <c r="D135" s="432" t="s">
        <v>2106</v>
      </c>
      <c r="E135" s="432">
        <v>9359</v>
      </c>
      <c r="F135" s="414" t="s">
        <v>2040</v>
      </c>
      <c r="G135" s="430">
        <f>I135/H135</f>
        <v>20</v>
      </c>
      <c r="H135" s="430">
        <v>3</v>
      </c>
      <c r="I135" s="430">
        <v>60</v>
      </c>
    </row>
    <row r="136" spans="1:9" ht="66" customHeight="1">
      <c r="A136" s="1552"/>
      <c r="B136" s="1552"/>
      <c r="C136" s="430"/>
      <c r="D136" s="434" t="s">
        <v>2107</v>
      </c>
      <c r="E136" s="434">
        <v>9643</v>
      </c>
      <c r="F136" s="414" t="s">
        <v>2040</v>
      </c>
      <c r="G136" s="430">
        <f>I136/H136</f>
        <v>10</v>
      </c>
      <c r="H136" s="430">
        <v>3</v>
      </c>
      <c r="I136" s="430">
        <v>30</v>
      </c>
    </row>
    <row r="137" spans="1:9" ht="66" customHeight="1">
      <c r="A137" s="1552"/>
      <c r="B137" s="1552"/>
      <c r="C137" s="430"/>
      <c r="D137" s="432" t="s">
        <v>2108</v>
      </c>
      <c r="E137" s="432">
        <v>8783</v>
      </c>
      <c r="F137" s="414" t="s">
        <v>2040</v>
      </c>
      <c r="G137" s="430">
        <f>I137/H137</f>
        <v>15</v>
      </c>
      <c r="H137" s="430">
        <v>2</v>
      </c>
      <c r="I137" s="430">
        <v>30</v>
      </c>
    </row>
    <row r="138" spans="1:9" ht="66" customHeight="1">
      <c r="A138" s="1552"/>
      <c r="B138" s="1552"/>
      <c r="C138" s="430"/>
      <c r="D138" s="432" t="s">
        <v>2109</v>
      </c>
      <c r="E138" s="432">
        <v>8945</v>
      </c>
      <c r="F138" s="414" t="s">
        <v>2040</v>
      </c>
      <c r="G138" s="430">
        <f t="shared" ref="G138:G201" si="2">I138/H138</f>
        <v>20</v>
      </c>
      <c r="H138" s="430">
        <v>3</v>
      </c>
      <c r="I138" s="430">
        <v>60</v>
      </c>
    </row>
    <row r="139" spans="1:9" ht="66" customHeight="1">
      <c r="A139" s="1552"/>
      <c r="B139" s="1552"/>
      <c r="C139" s="430"/>
      <c r="D139" s="434" t="s">
        <v>2110</v>
      </c>
      <c r="E139" s="432">
        <v>8769</v>
      </c>
      <c r="F139" s="414" t="s">
        <v>2040</v>
      </c>
      <c r="G139" s="430">
        <f t="shared" si="2"/>
        <v>30</v>
      </c>
      <c r="H139" s="430">
        <v>1</v>
      </c>
      <c r="I139" s="430">
        <v>30</v>
      </c>
    </row>
    <row r="140" spans="1:9" ht="66" customHeight="1">
      <c r="A140" s="1552"/>
      <c r="B140" s="1552"/>
      <c r="C140" s="430"/>
      <c r="D140" s="432" t="s">
        <v>2111</v>
      </c>
      <c r="E140" s="432">
        <v>8942</v>
      </c>
      <c r="F140" s="414" t="s">
        <v>2040</v>
      </c>
      <c r="G140" s="430">
        <f t="shared" si="2"/>
        <v>30</v>
      </c>
      <c r="H140" s="430">
        <v>1</v>
      </c>
      <c r="I140" s="430">
        <v>30</v>
      </c>
    </row>
    <row r="141" spans="1:9" ht="66" customHeight="1">
      <c r="A141" s="1552"/>
      <c r="B141" s="1552"/>
      <c r="C141" s="430"/>
      <c r="D141" s="432" t="s">
        <v>2112</v>
      </c>
      <c r="E141" s="432">
        <v>9309</v>
      </c>
      <c r="F141" s="414" t="s">
        <v>2040</v>
      </c>
      <c r="G141" s="430">
        <f t="shared" si="2"/>
        <v>20</v>
      </c>
      <c r="H141" s="430">
        <v>1</v>
      </c>
      <c r="I141" s="430">
        <v>20</v>
      </c>
    </row>
    <row r="142" spans="1:9" ht="66" customHeight="1">
      <c r="A142" s="1552"/>
      <c r="B142" s="1552"/>
      <c r="C142" s="430"/>
      <c r="D142" s="432" t="s">
        <v>2113</v>
      </c>
      <c r="E142" s="432">
        <v>9376</v>
      </c>
      <c r="F142" s="414" t="s">
        <v>2040</v>
      </c>
      <c r="G142" s="430">
        <f t="shared" si="2"/>
        <v>10</v>
      </c>
      <c r="H142" s="430">
        <v>3</v>
      </c>
      <c r="I142" s="430">
        <v>30</v>
      </c>
    </row>
    <row r="143" spans="1:9" ht="66" customHeight="1">
      <c r="A143" s="1552"/>
      <c r="B143" s="1552"/>
      <c r="C143" s="430"/>
      <c r="D143" s="432" t="s">
        <v>2114</v>
      </c>
      <c r="E143" s="432">
        <v>8722</v>
      </c>
      <c r="F143" s="414" t="s">
        <v>2040</v>
      </c>
      <c r="G143" s="430">
        <f t="shared" si="2"/>
        <v>10</v>
      </c>
      <c r="H143" s="430">
        <v>3</v>
      </c>
      <c r="I143" s="430">
        <v>30</v>
      </c>
    </row>
    <row r="144" spans="1:9" ht="66" customHeight="1">
      <c r="A144" s="1552"/>
      <c r="B144" s="1552"/>
      <c r="C144" s="430"/>
      <c r="D144" s="432" t="s">
        <v>2115</v>
      </c>
      <c r="E144" s="432">
        <v>9130</v>
      </c>
      <c r="F144" s="414" t="s">
        <v>2040</v>
      </c>
      <c r="G144" s="430">
        <f t="shared" si="2"/>
        <v>20</v>
      </c>
      <c r="H144" s="430">
        <v>1</v>
      </c>
      <c r="I144" s="430">
        <v>20</v>
      </c>
    </row>
    <row r="145" spans="1:9" ht="66" customHeight="1">
      <c r="A145" s="1552"/>
      <c r="B145" s="1552"/>
      <c r="C145" s="430"/>
      <c r="D145" s="432" t="s">
        <v>2116</v>
      </c>
      <c r="E145" s="432">
        <v>8944</v>
      </c>
      <c r="F145" s="414" t="s">
        <v>2040</v>
      </c>
      <c r="G145" s="430">
        <f t="shared" si="2"/>
        <v>15</v>
      </c>
      <c r="H145" s="430">
        <v>2</v>
      </c>
      <c r="I145" s="430">
        <v>30</v>
      </c>
    </row>
    <row r="146" spans="1:9" ht="66" customHeight="1">
      <c r="A146" s="1552"/>
      <c r="B146" s="1552"/>
      <c r="C146" s="430"/>
      <c r="D146" s="432" t="s">
        <v>2117</v>
      </c>
      <c r="E146" s="432">
        <v>8947</v>
      </c>
      <c r="F146" s="414" t="s">
        <v>2040</v>
      </c>
      <c r="G146" s="430">
        <f t="shared" si="2"/>
        <v>15</v>
      </c>
      <c r="H146" s="430">
        <v>2</v>
      </c>
      <c r="I146" s="430">
        <v>30</v>
      </c>
    </row>
    <row r="147" spans="1:9" ht="66" customHeight="1">
      <c r="A147" s="1552"/>
      <c r="B147" s="1552"/>
      <c r="C147" s="438"/>
      <c r="D147" s="432" t="s">
        <v>2118</v>
      </c>
      <c r="E147" s="432">
        <v>5126</v>
      </c>
      <c r="F147" s="414" t="s">
        <v>2040</v>
      </c>
      <c r="G147" s="430">
        <f t="shared" si="2"/>
        <v>10</v>
      </c>
      <c r="H147" s="430">
        <v>2</v>
      </c>
      <c r="I147" s="430">
        <v>20</v>
      </c>
    </row>
    <row r="148" spans="1:9" ht="66" customHeight="1">
      <c r="A148" s="1558"/>
      <c r="B148" s="1558"/>
      <c r="C148" s="430"/>
      <c r="D148" s="432" t="s">
        <v>2119</v>
      </c>
      <c r="E148" s="432">
        <v>5127</v>
      </c>
      <c r="F148" s="414" t="s">
        <v>2040</v>
      </c>
      <c r="G148" s="430">
        <f t="shared" si="2"/>
        <v>10</v>
      </c>
      <c r="H148" s="438">
        <v>2</v>
      </c>
      <c r="I148" s="438">
        <v>20</v>
      </c>
    </row>
    <row r="149" spans="1:9" ht="66" customHeight="1">
      <c r="A149" s="439" t="s">
        <v>2120</v>
      </c>
      <c r="B149" s="1559">
        <v>3</v>
      </c>
      <c r="C149" s="439"/>
      <c r="D149" s="440" t="s">
        <v>2121</v>
      </c>
      <c r="E149" s="440"/>
      <c r="F149" s="441" t="s">
        <v>2040</v>
      </c>
      <c r="G149" s="442">
        <f t="shared" si="2"/>
        <v>4</v>
      </c>
      <c r="H149" s="443">
        <v>3</v>
      </c>
      <c r="I149" s="444">
        <v>12</v>
      </c>
    </row>
    <row r="150" spans="1:9" ht="66" customHeight="1">
      <c r="A150" s="445" t="s">
        <v>2120</v>
      </c>
      <c r="B150" s="1559"/>
      <c r="C150" s="445"/>
      <c r="D150" s="432" t="s">
        <v>2122</v>
      </c>
      <c r="E150" s="432"/>
      <c r="F150" s="414" t="s">
        <v>2040</v>
      </c>
      <c r="G150" s="430">
        <f t="shared" si="2"/>
        <v>25</v>
      </c>
      <c r="H150" s="446">
        <v>1</v>
      </c>
      <c r="I150" s="447">
        <v>25</v>
      </c>
    </row>
    <row r="151" spans="1:9" ht="66" customHeight="1">
      <c r="A151" s="445" t="s">
        <v>2120</v>
      </c>
      <c r="B151" s="1559"/>
      <c r="C151" s="445"/>
      <c r="D151" s="432" t="s">
        <v>2123</v>
      </c>
      <c r="E151" s="432">
        <v>8702</v>
      </c>
      <c r="F151" s="414" t="s">
        <v>2040</v>
      </c>
      <c r="G151" s="430">
        <f t="shared" si="2"/>
        <v>30</v>
      </c>
      <c r="H151" s="446">
        <v>1</v>
      </c>
      <c r="I151" s="447">
        <v>30</v>
      </c>
    </row>
    <row r="152" spans="1:9" ht="66" customHeight="1">
      <c r="A152" s="448" t="s">
        <v>2124</v>
      </c>
      <c r="B152" s="1559"/>
      <c r="C152" s="445"/>
      <c r="D152" s="432" t="s">
        <v>1426</v>
      </c>
      <c r="E152" s="432">
        <v>8866</v>
      </c>
      <c r="F152" s="414" t="s">
        <v>2040</v>
      </c>
      <c r="G152" s="430">
        <f t="shared" si="2"/>
        <v>10</v>
      </c>
      <c r="H152" s="446">
        <v>4</v>
      </c>
      <c r="I152" s="447">
        <v>40</v>
      </c>
    </row>
    <row r="153" spans="1:9" ht="66" customHeight="1">
      <c r="A153" s="448" t="s">
        <v>2124</v>
      </c>
      <c r="B153" s="1559"/>
      <c r="C153" s="445"/>
      <c r="D153" s="432" t="s">
        <v>1427</v>
      </c>
      <c r="E153" s="432">
        <v>8959</v>
      </c>
      <c r="F153" s="414" t="s">
        <v>2040</v>
      </c>
      <c r="G153" s="430">
        <f t="shared" si="2"/>
        <v>15</v>
      </c>
      <c r="H153" s="446">
        <v>2</v>
      </c>
      <c r="I153" s="447">
        <v>30</v>
      </c>
    </row>
    <row r="154" spans="1:9" ht="66" customHeight="1">
      <c r="A154" s="448" t="s">
        <v>2124</v>
      </c>
      <c r="B154" s="1559"/>
      <c r="C154" s="445"/>
      <c r="D154" s="432" t="s">
        <v>1428</v>
      </c>
      <c r="E154" s="432">
        <v>9031</v>
      </c>
      <c r="F154" s="414" t="s">
        <v>2040</v>
      </c>
      <c r="G154" s="430">
        <f t="shared" si="2"/>
        <v>15</v>
      </c>
      <c r="H154" s="446">
        <v>2</v>
      </c>
      <c r="I154" s="447">
        <v>30</v>
      </c>
    </row>
    <row r="155" spans="1:9" ht="66" customHeight="1">
      <c r="A155" s="448" t="s">
        <v>2124</v>
      </c>
      <c r="B155" s="1559"/>
      <c r="C155" s="445"/>
      <c r="D155" s="432" t="s">
        <v>1429</v>
      </c>
      <c r="E155" s="432">
        <v>9532</v>
      </c>
      <c r="F155" s="414" t="s">
        <v>2040</v>
      </c>
      <c r="G155" s="430">
        <f t="shared" si="2"/>
        <v>10</v>
      </c>
      <c r="H155" s="446">
        <v>4</v>
      </c>
      <c r="I155" s="447">
        <v>40</v>
      </c>
    </row>
    <row r="156" spans="1:9" ht="66" customHeight="1">
      <c r="A156" s="448" t="s">
        <v>2125</v>
      </c>
      <c r="B156" s="1559"/>
      <c r="C156" s="448"/>
      <c r="D156" s="432" t="s">
        <v>1480</v>
      </c>
      <c r="E156" s="432">
        <v>9252</v>
      </c>
      <c r="F156" s="414" t="s">
        <v>2040</v>
      </c>
      <c r="G156" s="430">
        <f t="shared" si="2"/>
        <v>10</v>
      </c>
      <c r="H156" s="449">
        <v>11</v>
      </c>
      <c r="I156" s="447">
        <v>110</v>
      </c>
    </row>
    <row r="157" spans="1:9" ht="66" customHeight="1">
      <c r="A157" s="448" t="s">
        <v>2124</v>
      </c>
      <c r="B157" s="1559"/>
      <c r="C157" s="448"/>
      <c r="D157" s="432" t="s">
        <v>2126</v>
      </c>
      <c r="E157" s="432"/>
      <c r="F157" s="414" t="s">
        <v>2040</v>
      </c>
      <c r="G157" s="430">
        <f t="shared" si="2"/>
        <v>15</v>
      </c>
      <c r="H157" s="449">
        <v>2</v>
      </c>
      <c r="I157" s="447">
        <v>30</v>
      </c>
    </row>
    <row r="158" spans="1:9" ht="66" customHeight="1">
      <c r="A158" s="448" t="s">
        <v>2124</v>
      </c>
      <c r="B158" s="1559"/>
      <c r="C158" s="448"/>
      <c r="D158" s="432" t="s">
        <v>1437</v>
      </c>
      <c r="E158" s="432">
        <v>8858</v>
      </c>
      <c r="F158" s="414" t="s">
        <v>2040</v>
      </c>
      <c r="G158" s="430">
        <f t="shared" si="2"/>
        <v>15</v>
      </c>
      <c r="H158" s="449">
        <v>2</v>
      </c>
      <c r="I158" s="447">
        <v>30</v>
      </c>
    </row>
    <row r="159" spans="1:9" ht="66" customHeight="1">
      <c r="A159" s="448" t="s">
        <v>2120</v>
      </c>
      <c r="B159" s="1559"/>
      <c r="C159" s="448"/>
      <c r="D159" s="434" t="s">
        <v>2127</v>
      </c>
      <c r="E159" s="434"/>
      <c r="F159" s="414" t="s">
        <v>2040</v>
      </c>
      <c r="G159" s="430">
        <f t="shared" si="2"/>
        <v>10</v>
      </c>
      <c r="H159" s="449">
        <v>3</v>
      </c>
      <c r="I159" s="447">
        <v>30</v>
      </c>
    </row>
    <row r="160" spans="1:9" ht="66" customHeight="1">
      <c r="A160" s="448" t="s">
        <v>2120</v>
      </c>
      <c r="B160" s="1559"/>
      <c r="C160" s="448"/>
      <c r="D160" s="434" t="s">
        <v>2128</v>
      </c>
      <c r="E160" s="434"/>
      <c r="F160" s="414" t="s">
        <v>2040</v>
      </c>
      <c r="G160" s="430">
        <f t="shared" si="2"/>
        <v>10</v>
      </c>
      <c r="H160" s="449">
        <v>2</v>
      </c>
      <c r="I160" s="447">
        <v>20</v>
      </c>
    </row>
    <row r="161" spans="1:9" ht="66" customHeight="1">
      <c r="A161" s="448" t="s">
        <v>2124</v>
      </c>
      <c r="B161" s="1559"/>
      <c r="C161" s="448"/>
      <c r="D161" s="434" t="s">
        <v>2129</v>
      </c>
      <c r="E161" s="434">
        <v>9471</v>
      </c>
      <c r="F161" s="414" t="s">
        <v>2040</v>
      </c>
      <c r="G161" s="430">
        <f t="shared" si="2"/>
        <v>10</v>
      </c>
      <c r="H161" s="449">
        <v>2</v>
      </c>
      <c r="I161" s="447">
        <v>20</v>
      </c>
    </row>
    <row r="162" spans="1:9" ht="66" customHeight="1">
      <c r="A162" s="448" t="s">
        <v>2124</v>
      </c>
      <c r="B162" s="1559"/>
      <c r="C162" s="448"/>
      <c r="D162" s="432" t="s">
        <v>2130</v>
      </c>
      <c r="E162" s="432">
        <v>8132</v>
      </c>
      <c r="F162" s="414" t="s">
        <v>2040</v>
      </c>
      <c r="G162" s="430">
        <f t="shared" si="2"/>
        <v>30</v>
      </c>
      <c r="H162" s="449">
        <v>1</v>
      </c>
      <c r="I162" s="447">
        <v>30</v>
      </c>
    </row>
    <row r="163" spans="1:9" ht="66" customHeight="1">
      <c r="A163" s="448" t="s">
        <v>2124</v>
      </c>
      <c r="B163" s="1559"/>
      <c r="C163" s="448"/>
      <c r="D163" s="434" t="s">
        <v>2131</v>
      </c>
      <c r="E163" s="450"/>
      <c r="F163" s="414" t="s">
        <v>2040</v>
      </c>
      <c r="G163" s="430">
        <f t="shared" si="2"/>
        <v>25</v>
      </c>
      <c r="H163" s="449">
        <v>1</v>
      </c>
      <c r="I163" s="447">
        <v>25</v>
      </c>
    </row>
    <row r="164" spans="1:9" ht="66" customHeight="1">
      <c r="A164" s="448" t="s">
        <v>2124</v>
      </c>
      <c r="B164" s="1559"/>
      <c r="C164" s="451"/>
      <c r="D164" s="432" t="s">
        <v>2132</v>
      </c>
      <c r="E164" s="452">
        <v>9452</v>
      </c>
      <c r="F164" s="414" t="s">
        <v>2040</v>
      </c>
      <c r="G164" s="430">
        <f t="shared" si="2"/>
        <v>30</v>
      </c>
      <c r="H164" s="453">
        <v>1</v>
      </c>
      <c r="I164" s="454">
        <v>30</v>
      </c>
    </row>
    <row r="165" spans="1:9" ht="66" customHeight="1">
      <c r="A165" s="448" t="s">
        <v>2124</v>
      </c>
      <c r="B165" s="1559"/>
      <c r="C165" s="455"/>
      <c r="D165" s="432" t="s">
        <v>2133</v>
      </c>
      <c r="E165" s="432"/>
      <c r="F165" s="414" t="s">
        <v>2040</v>
      </c>
      <c r="G165" s="430">
        <f t="shared" si="2"/>
        <v>10</v>
      </c>
      <c r="H165" s="455">
        <v>1</v>
      </c>
      <c r="I165" s="455">
        <v>10</v>
      </c>
    </row>
    <row r="166" spans="1:9" ht="66" customHeight="1">
      <c r="A166" s="455" t="s">
        <v>2120</v>
      </c>
      <c r="B166" s="1559"/>
      <c r="C166" s="455"/>
      <c r="D166" s="432" t="s">
        <v>1436</v>
      </c>
      <c r="E166" s="432"/>
      <c r="F166" s="414" t="s">
        <v>2040</v>
      </c>
      <c r="G166" s="430">
        <f t="shared" si="2"/>
        <v>5</v>
      </c>
      <c r="H166" s="455">
        <v>6</v>
      </c>
      <c r="I166" s="455">
        <v>30</v>
      </c>
    </row>
    <row r="167" spans="1:9" ht="66" customHeight="1">
      <c r="A167" s="455" t="s">
        <v>2120</v>
      </c>
      <c r="B167" s="1559"/>
      <c r="C167" s="455"/>
      <c r="D167" s="432" t="s">
        <v>2134</v>
      </c>
      <c r="E167" s="432"/>
      <c r="F167" s="414" t="s">
        <v>2040</v>
      </c>
      <c r="G167" s="430">
        <f t="shared" si="2"/>
        <v>20</v>
      </c>
      <c r="H167" s="455">
        <v>1</v>
      </c>
      <c r="I167" s="455">
        <v>20</v>
      </c>
    </row>
    <row r="168" spans="1:9" ht="66" customHeight="1">
      <c r="A168" s="448" t="s">
        <v>2124</v>
      </c>
      <c r="B168" s="1559"/>
      <c r="C168" s="448"/>
      <c r="D168" s="432" t="s">
        <v>1430</v>
      </c>
      <c r="E168" s="432">
        <v>9166</v>
      </c>
      <c r="F168" s="414" t="s">
        <v>2040</v>
      </c>
      <c r="G168" s="430">
        <f t="shared" si="2"/>
        <v>45</v>
      </c>
      <c r="H168" s="449">
        <v>1</v>
      </c>
      <c r="I168" s="447">
        <v>45</v>
      </c>
    </row>
    <row r="169" spans="1:9" ht="66" customHeight="1">
      <c r="A169" s="448" t="s">
        <v>2124</v>
      </c>
      <c r="B169" s="1559"/>
      <c r="C169" s="448"/>
      <c r="D169" s="432" t="s">
        <v>1431</v>
      </c>
      <c r="E169" s="432">
        <v>9200</v>
      </c>
      <c r="F169" s="414" t="s">
        <v>2040</v>
      </c>
      <c r="G169" s="430">
        <f t="shared" si="2"/>
        <v>40</v>
      </c>
      <c r="H169" s="449">
        <v>1</v>
      </c>
      <c r="I169" s="447">
        <v>40</v>
      </c>
    </row>
    <row r="170" spans="1:9" ht="66" customHeight="1">
      <c r="A170" s="448" t="s">
        <v>2124</v>
      </c>
      <c r="B170" s="1559"/>
      <c r="C170" s="448"/>
      <c r="D170" s="432" t="s">
        <v>1319</v>
      </c>
      <c r="E170" s="432">
        <v>9229</v>
      </c>
      <c r="F170" s="414" t="s">
        <v>2040</v>
      </c>
      <c r="G170" s="430">
        <f t="shared" si="2"/>
        <v>30</v>
      </c>
      <c r="H170" s="449">
        <v>2</v>
      </c>
      <c r="I170" s="447">
        <v>60</v>
      </c>
    </row>
    <row r="171" spans="1:9" ht="66" customHeight="1">
      <c r="A171" s="448" t="s">
        <v>2120</v>
      </c>
      <c r="B171" s="1559"/>
      <c r="C171" s="448"/>
      <c r="D171" s="432" t="s">
        <v>1433</v>
      </c>
      <c r="E171" s="432"/>
      <c r="F171" s="414" t="s">
        <v>2040</v>
      </c>
      <c r="G171" s="430">
        <f t="shared" si="2"/>
        <v>20</v>
      </c>
      <c r="H171" s="449">
        <v>2</v>
      </c>
      <c r="I171" s="447">
        <v>40</v>
      </c>
    </row>
    <row r="172" spans="1:9" ht="66" customHeight="1">
      <c r="A172" s="455" t="s">
        <v>2125</v>
      </c>
      <c r="B172" s="1559"/>
      <c r="C172" s="455"/>
      <c r="D172" s="432" t="s">
        <v>2135</v>
      </c>
      <c r="E172" s="432"/>
      <c r="F172" s="414" t="s">
        <v>2040</v>
      </c>
      <c r="G172" s="430">
        <f t="shared" si="2"/>
        <v>5</v>
      </c>
      <c r="H172" s="455">
        <v>4</v>
      </c>
      <c r="I172" s="455">
        <v>20</v>
      </c>
    </row>
    <row r="173" spans="1:9" ht="66" customHeight="1">
      <c r="A173" s="448" t="s">
        <v>2125</v>
      </c>
      <c r="B173" s="1559"/>
      <c r="C173" s="448"/>
      <c r="D173" s="434" t="s">
        <v>2136</v>
      </c>
      <c r="E173" s="432">
        <v>9288</v>
      </c>
      <c r="F173" s="414" t="s">
        <v>2040</v>
      </c>
      <c r="G173" s="430">
        <f t="shared" si="2"/>
        <v>15</v>
      </c>
      <c r="H173" s="449">
        <v>2</v>
      </c>
      <c r="I173" s="447">
        <v>30</v>
      </c>
    </row>
    <row r="174" spans="1:9" ht="66" customHeight="1">
      <c r="A174" s="448" t="s">
        <v>2120</v>
      </c>
      <c r="B174" s="1559"/>
      <c r="C174" s="448"/>
      <c r="D174" s="432" t="s">
        <v>2137</v>
      </c>
      <c r="E174" s="432"/>
      <c r="F174" s="414" t="s">
        <v>2040</v>
      </c>
      <c r="G174" s="430">
        <f t="shared" si="2"/>
        <v>30</v>
      </c>
      <c r="H174" s="449">
        <v>1</v>
      </c>
      <c r="I174" s="447">
        <v>30</v>
      </c>
    </row>
    <row r="175" spans="1:9" ht="66" customHeight="1">
      <c r="A175" s="448" t="s">
        <v>2124</v>
      </c>
      <c r="B175" s="1559"/>
      <c r="C175" s="448"/>
      <c r="D175" s="434" t="s">
        <v>2138</v>
      </c>
      <c r="E175" s="434"/>
      <c r="F175" s="414" t="s">
        <v>2040</v>
      </c>
      <c r="G175" s="430">
        <f t="shared" si="2"/>
        <v>10</v>
      </c>
      <c r="H175" s="449">
        <v>3</v>
      </c>
      <c r="I175" s="447">
        <v>30</v>
      </c>
    </row>
    <row r="176" spans="1:9" ht="66" customHeight="1">
      <c r="A176" s="448" t="s">
        <v>2120</v>
      </c>
      <c r="B176" s="1559"/>
      <c r="C176" s="448"/>
      <c r="D176" s="434" t="s">
        <v>2139</v>
      </c>
      <c r="E176" s="434"/>
      <c r="F176" s="414" t="s">
        <v>2040</v>
      </c>
      <c r="G176" s="430">
        <f t="shared" si="2"/>
        <v>50</v>
      </c>
      <c r="H176" s="449">
        <v>1</v>
      </c>
      <c r="I176" s="447">
        <v>50</v>
      </c>
    </row>
    <row r="177" spans="1:9" ht="66" customHeight="1">
      <c r="A177" s="456" t="s">
        <v>2125</v>
      </c>
      <c r="B177" s="1559"/>
      <c r="C177" s="430"/>
      <c r="D177" s="434" t="s">
        <v>1439</v>
      </c>
      <c r="E177" s="434"/>
      <c r="F177" s="414" t="s">
        <v>2040</v>
      </c>
      <c r="G177" s="430">
        <f t="shared" si="2"/>
        <v>10</v>
      </c>
      <c r="H177" s="457">
        <v>10</v>
      </c>
      <c r="I177" s="458">
        <v>100</v>
      </c>
    </row>
    <row r="178" spans="1:9" ht="66" customHeight="1">
      <c r="A178" s="1551" t="s">
        <v>2140</v>
      </c>
      <c r="B178" s="1551">
        <v>1</v>
      </c>
      <c r="C178" s="432"/>
      <c r="D178" s="432" t="s">
        <v>1467</v>
      </c>
      <c r="E178" s="432">
        <v>8978</v>
      </c>
      <c r="F178" s="414" t="s">
        <v>2040</v>
      </c>
      <c r="G178" s="430">
        <f t="shared" si="2"/>
        <v>18</v>
      </c>
      <c r="H178" s="430">
        <v>1</v>
      </c>
      <c r="I178" s="459">
        <v>18</v>
      </c>
    </row>
    <row r="179" spans="1:9" ht="66" customHeight="1">
      <c r="A179" s="1552"/>
      <c r="B179" s="1552"/>
      <c r="C179" s="432"/>
      <c r="D179" s="432" t="s">
        <v>1460</v>
      </c>
      <c r="E179" s="432">
        <v>8977</v>
      </c>
      <c r="F179" s="414" t="s">
        <v>2040</v>
      </c>
      <c r="G179" s="430">
        <f t="shared" si="2"/>
        <v>18</v>
      </c>
      <c r="H179" s="430">
        <v>1</v>
      </c>
      <c r="I179" s="459">
        <v>18</v>
      </c>
    </row>
    <row r="180" spans="1:9" ht="66" customHeight="1">
      <c r="A180" s="1552"/>
      <c r="B180" s="1552"/>
      <c r="C180" s="434"/>
      <c r="D180" s="434" t="s">
        <v>2141</v>
      </c>
      <c r="E180" s="434"/>
      <c r="F180" s="414" t="s">
        <v>2040</v>
      </c>
      <c r="G180" s="430">
        <f t="shared" si="2"/>
        <v>15</v>
      </c>
      <c r="H180" s="430">
        <v>1</v>
      </c>
      <c r="I180" s="459">
        <v>15</v>
      </c>
    </row>
    <row r="181" spans="1:9" ht="66" customHeight="1">
      <c r="A181" s="1552"/>
      <c r="B181" s="1552"/>
      <c r="C181" s="432"/>
      <c r="D181" s="432" t="s">
        <v>1464</v>
      </c>
      <c r="E181" s="432">
        <v>9166</v>
      </c>
      <c r="F181" s="414" t="s">
        <v>2040</v>
      </c>
      <c r="G181" s="430">
        <f t="shared" si="2"/>
        <v>20</v>
      </c>
      <c r="H181" s="430">
        <v>3</v>
      </c>
      <c r="I181" s="459">
        <v>60</v>
      </c>
    </row>
    <row r="182" spans="1:9" ht="66" customHeight="1">
      <c r="A182" s="1552"/>
      <c r="B182" s="1552"/>
      <c r="C182" s="432"/>
      <c r="D182" s="432" t="s">
        <v>1462</v>
      </c>
      <c r="E182" s="432">
        <v>9222</v>
      </c>
      <c r="F182" s="414" t="s">
        <v>2040</v>
      </c>
      <c r="G182" s="430">
        <f t="shared" si="2"/>
        <v>40</v>
      </c>
      <c r="H182" s="430">
        <v>1</v>
      </c>
      <c r="I182" s="459">
        <v>40</v>
      </c>
    </row>
    <row r="183" spans="1:9" ht="66" customHeight="1">
      <c r="A183" s="1552"/>
      <c r="B183" s="1552"/>
      <c r="C183" s="434"/>
      <c r="D183" s="434" t="s">
        <v>2142</v>
      </c>
      <c r="E183" s="434"/>
      <c r="F183" s="414" t="s">
        <v>2040</v>
      </c>
      <c r="G183" s="430">
        <f t="shared" si="2"/>
        <v>20</v>
      </c>
      <c r="H183" s="430">
        <v>1</v>
      </c>
      <c r="I183" s="459">
        <v>20</v>
      </c>
    </row>
    <row r="184" spans="1:9" ht="66" customHeight="1">
      <c r="A184" s="1552"/>
      <c r="B184" s="1552"/>
      <c r="C184" s="432"/>
      <c r="D184" s="432" t="s">
        <v>2143</v>
      </c>
      <c r="E184" s="432">
        <v>9632</v>
      </c>
      <c r="F184" s="414" t="s">
        <v>2040</v>
      </c>
      <c r="G184" s="430">
        <f t="shared" si="2"/>
        <v>70</v>
      </c>
      <c r="H184" s="430">
        <v>1</v>
      </c>
      <c r="I184" s="459">
        <v>70</v>
      </c>
    </row>
    <row r="185" spans="1:9" ht="66" customHeight="1">
      <c r="A185" s="1552"/>
      <c r="B185" s="1552"/>
      <c r="C185" s="432"/>
      <c r="D185" s="432" t="s">
        <v>1463</v>
      </c>
      <c r="E185" s="432">
        <v>3453</v>
      </c>
      <c r="F185" s="414" t="s">
        <v>2040</v>
      </c>
      <c r="G185" s="430">
        <f t="shared" si="2"/>
        <v>18</v>
      </c>
      <c r="H185" s="430">
        <v>4</v>
      </c>
      <c r="I185" s="459">
        <v>72</v>
      </c>
    </row>
    <row r="186" spans="1:9" ht="66" customHeight="1">
      <c r="A186" s="1552"/>
      <c r="B186" s="1552"/>
      <c r="C186" s="434"/>
      <c r="D186" s="434" t="s">
        <v>2144</v>
      </c>
      <c r="E186" s="434"/>
      <c r="F186" s="414" t="s">
        <v>2040</v>
      </c>
      <c r="G186" s="430">
        <f t="shared" si="2"/>
        <v>11</v>
      </c>
      <c r="H186" s="430">
        <v>2</v>
      </c>
      <c r="I186" s="459">
        <v>22</v>
      </c>
    </row>
    <row r="187" spans="1:9" ht="66" customHeight="1">
      <c r="A187" s="1552"/>
      <c r="B187" s="1552"/>
      <c r="C187" s="432"/>
      <c r="D187" s="432" t="s">
        <v>2145</v>
      </c>
      <c r="E187" s="432"/>
      <c r="F187" s="414" t="s">
        <v>2040</v>
      </c>
      <c r="G187" s="430">
        <f t="shared" si="2"/>
        <v>15</v>
      </c>
      <c r="H187" s="430">
        <v>2</v>
      </c>
      <c r="I187" s="459">
        <v>30</v>
      </c>
    </row>
    <row r="188" spans="1:9" ht="66" customHeight="1">
      <c r="A188" s="1552"/>
      <c r="B188" s="1552"/>
      <c r="C188" s="432"/>
      <c r="D188" s="432" t="s">
        <v>2146</v>
      </c>
      <c r="E188" s="432">
        <v>8513</v>
      </c>
      <c r="F188" s="414" t="s">
        <v>2040</v>
      </c>
      <c r="G188" s="430">
        <f t="shared" si="2"/>
        <v>30</v>
      </c>
      <c r="H188" s="430">
        <v>1</v>
      </c>
      <c r="I188" s="459">
        <v>30</v>
      </c>
    </row>
    <row r="189" spans="1:9" ht="66" customHeight="1">
      <c r="A189" s="1552"/>
      <c r="B189" s="1552"/>
      <c r="C189" s="432"/>
      <c r="D189" s="432" t="s">
        <v>2147</v>
      </c>
      <c r="E189" s="432">
        <v>9132</v>
      </c>
      <c r="F189" s="414" t="s">
        <v>2040</v>
      </c>
      <c r="G189" s="430">
        <f t="shared" si="2"/>
        <v>25</v>
      </c>
      <c r="H189" s="430">
        <v>1</v>
      </c>
      <c r="I189" s="459">
        <v>25</v>
      </c>
    </row>
    <row r="190" spans="1:9" ht="66" customHeight="1">
      <c r="A190" s="1552"/>
      <c r="B190" s="1552"/>
      <c r="C190" s="432"/>
      <c r="D190" s="432" t="s">
        <v>2148</v>
      </c>
      <c r="E190" s="432">
        <v>8064</v>
      </c>
      <c r="F190" s="414" t="s">
        <v>2040</v>
      </c>
      <c r="G190" s="430">
        <f t="shared" si="2"/>
        <v>30</v>
      </c>
      <c r="H190" s="430">
        <v>1</v>
      </c>
      <c r="I190" s="459">
        <v>30</v>
      </c>
    </row>
    <row r="191" spans="1:9" ht="66" customHeight="1">
      <c r="A191" s="1552"/>
      <c r="B191" s="1552"/>
      <c r="C191" s="432"/>
      <c r="D191" s="432" t="s">
        <v>2149</v>
      </c>
      <c r="E191" s="432">
        <v>8740</v>
      </c>
      <c r="F191" s="414" t="s">
        <v>2040</v>
      </c>
      <c r="G191" s="430">
        <f t="shared" si="2"/>
        <v>15</v>
      </c>
      <c r="H191" s="430">
        <v>2</v>
      </c>
      <c r="I191" s="459">
        <v>30</v>
      </c>
    </row>
    <row r="192" spans="1:9" ht="66" customHeight="1">
      <c r="A192" s="1558"/>
      <c r="B192" s="1558"/>
      <c r="C192" s="432"/>
      <c r="D192" s="432" t="s">
        <v>2150</v>
      </c>
      <c r="E192" s="432">
        <v>8075</v>
      </c>
      <c r="F192" s="414" t="s">
        <v>2040</v>
      </c>
      <c r="G192" s="430">
        <f t="shared" si="2"/>
        <v>17</v>
      </c>
      <c r="H192" s="430">
        <v>2</v>
      </c>
      <c r="I192" s="459">
        <v>34</v>
      </c>
    </row>
    <row r="193" spans="1:9" ht="66" customHeight="1">
      <c r="A193" s="1551" t="s">
        <v>2151</v>
      </c>
      <c r="B193" s="1551">
        <v>1</v>
      </c>
      <c r="C193" s="432"/>
      <c r="D193" s="432" t="s">
        <v>2152</v>
      </c>
      <c r="E193" s="432">
        <v>9166</v>
      </c>
      <c r="F193" s="414" t="s">
        <v>2040</v>
      </c>
      <c r="G193" s="430">
        <f t="shared" si="2"/>
        <v>20</v>
      </c>
      <c r="H193" s="430">
        <v>1</v>
      </c>
      <c r="I193" s="460">
        <v>20</v>
      </c>
    </row>
    <row r="194" spans="1:9" ht="66" customHeight="1">
      <c r="A194" s="1552"/>
      <c r="B194" s="1552"/>
      <c r="C194" s="432"/>
      <c r="D194" s="432" t="s">
        <v>2153</v>
      </c>
      <c r="E194" s="461">
        <v>9087</v>
      </c>
      <c r="F194" s="414" t="s">
        <v>2040</v>
      </c>
      <c r="G194" s="430">
        <f t="shared" si="2"/>
        <v>50</v>
      </c>
      <c r="H194" s="430">
        <v>1</v>
      </c>
      <c r="I194" s="460">
        <v>50</v>
      </c>
    </row>
    <row r="195" spans="1:9" ht="66" customHeight="1">
      <c r="A195" s="1552"/>
      <c r="B195" s="1552"/>
      <c r="C195" s="432"/>
      <c r="D195" s="432" t="s">
        <v>2154</v>
      </c>
      <c r="E195" s="432">
        <v>9222</v>
      </c>
      <c r="F195" s="414" t="s">
        <v>2040</v>
      </c>
      <c r="G195" s="430">
        <f t="shared" si="2"/>
        <v>40</v>
      </c>
      <c r="H195" s="430">
        <v>1</v>
      </c>
      <c r="I195" s="460">
        <v>40</v>
      </c>
    </row>
    <row r="196" spans="1:9" ht="66" customHeight="1">
      <c r="A196" s="1552"/>
      <c r="B196" s="1552"/>
      <c r="C196" s="432"/>
      <c r="D196" s="432" t="s">
        <v>2155</v>
      </c>
      <c r="E196" s="432"/>
      <c r="F196" s="414" t="s">
        <v>2040</v>
      </c>
      <c r="G196" s="430">
        <f t="shared" si="2"/>
        <v>20</v>
      </c>
      <c r="H196" s="430">
        <v>2</v>
      </c>
      <c r="I196" s="460">
        <v>40</v>
      </c>
    </row>
    <row r="197" spans="1:9" ht="66" customHeight="1">
      <c r="A197" s="1552"/>
      <c r="B197" s="1552"/>
      <c r="C197" s="432"/>
      <c r="D197" s="432" t="s">
        <v>1459</v>
      </c>
      <c r="E197" s="432">
        <v>9072</v>
      </c>
      <c r="F197" s="414" t="s">
        <v>2040</v>
      </c>
      <c r="G197" s="430">
        <f t="shared" si="2"/>
        <v>18</v>
      </c>
      <c r="H197" s="430">
        <v>3</v>
      </c>
      <c r="I197" s="460">
        <v>54</v>
      </c>
    </row>
    <row r="198" spans="1:9" ht="66" customHeight="1">
      <c r="A198" s="1552"/>
      <c r="B198" s="1552"/>
      <c r="C198" s="432"/>
      <c r="D198" s="432" t="s">
        <v>2156</v>
      </c>
      <c r="E198" s="432">
        <v>9632</v>
      </c>
      <c r="F198" s="414" t="s">
        <v>2040</v>
      </c>
      <c r="G198" s="430">
        <f t="shared" si="2"/>
        <v>30</v>
      </c>
      <c r="H198" s="430">
        <v>1</v>
      </c>
      <c r="I198" s="460">
        <v>30</v>
      </c>
    </row>
    <row r="199" spans="1:9" ht="66" customHeight="1">
      <c r="A199" s="1552"/>
      <c r="B199" s="1552"/>
      <c r="C199" s="432"/>
      <c r="D199" s="432" t="s">
        <v>2157</v>
      </c>
      <c r="E199" s="432">
        <v>8884</v>
      </c>
      <c r="F199" s="414" t="s">
        <v>2040</v>
      </c>
      <c r="G199" s="430">
        <f t="shared" si="2"/>
        <v>18</v>
      </c>
      <c r="H199" s="430">
        <v>3</v>
      </c>
      <c r="I199" s="460">
        <v>54</v>
      </c>
    </row>
    <row r="200" spans="1:9" ht="66" customHeight="1">
      <c r="A200" s="1552"/>
      <c r="B200" s="1552"/>
      <c r="C200" s="432"/>
      <c r="D200" s="432" t="s">
        <v>2158</v>
      </c>
      <c r="E200" s="432"/>
      <c r="F200" s="414" t="s">
        <v>2040</v>
      </c>
      <c r="G200" s="430">
        <f t="shared" si="2"/>
        <v>12</v>
      </c>
      <c r="H200" s="430">
        <v>2</v>
      </c>
      <c r="I200" s="460">
        <v>24</v>
      </c>
    </row>
    <row r="201" spans="1:9" ht="66" customHeight="1">
      <c r="A201" s="1552"/>
      <c r="B201" s="1552"/>
      <c r="C201" s="432"/>
      <c r="D201" s="432" t="s">
        <v>2159</v>
      </c>
      <c r="E201" s="432"/>
      <c r="F201" s="414" t="s">
        <v>2040</v>
      </c>
      <c r="G201" s="430">
        <f t="shared" si="2"/>
        <v>12</v>
      </c>
      <c r="H201" s="430">
        <v>3</v>
      </c>
      <c r="I201" s="460">
        <v>36</v>
      </c>
    </row>
    <row r="202" spans="1:9" ht="66" customHeight="1">
      <c r="A202" s="1552"/>
      <c r="B202" s="1552"/>
      <c r="C202" s="432"/>
      <c r="D202" s="432" t="s">
        <v>1457</v>
      </c>
      <c r="E202" s="432">
        <v>9195</v>
      </c>
      <c r="F202" s="414" t="s">
        <v>2040</v>
      </c>
      <c r="G202" s="430">
        <f t="shared" ref="G202:G227" si="3">I202/H202</f>
        <v>50</v>
      </c>
      <c r="H202" s="430">
        <v>1</v>
      </c>
      <c r="I202" s="460">
        <v>50</v>
      </c>
    </row>
    <row r="203" spans="1:9" ht="66" customHeight="1">
      <c r="A203" s="1552"/>
      <c r="B203" s="1552"/>
      <c r="C203" s="432"/>
      <c r="D203" s="432" t="s">
        <v>1466</v>
      </c>
      <c r="E203" s="432">
        <v>9221</v>
      </c>
      <c r="F203" s="414" t="s">
        <v>2040</v>
      </c>
      <c r="G203" s="430">
        <f t="shared" si="3"/>
        <v>40</v>
      </c>
      <c r="H203" s="430">
        <v>1</v>
      </c>
      <c r="I203" s="460">
        <v>40</v>
      </c>
    </row>
    <row r="204" spans="1:9" ht="66" customHeight="1">
      <c r="A204" s="1558"/>
      <c r="B204" s="1558"/>
      <c r="C204" s="432"/>
      <c r="D204" s="432" t="s">
        <v>2160</v>
      </c>
      <c r="E204" s="432">
        <v>9182</v>
      </c>
      <c r="F204" s="414" t="s">
        <v>2040</v>
      </c>
      <c r="G204" s="430">
        <f t="shared" si="3"/>
        <v>16</v>
      </c>
      <c r="H204" s="430">
        <v>5</v>
      </c>
      <c r="I204" s="460">
        <v>80</v>
      </c>
    </row>
    <row r="205" spans="1:9" ht="66" customHeight="1">
      <c r="A205" s="1551" t="s">
        <v>2161</v>
      </c>
      <c r="B205" s="1551">
        <v>1</v>
      </c>
      <c r="C205" s="434"/>
      <c r="D205" s="434" t="s">
        <v>2162</v>
      </c>
      <c r="E205" s="434"/>
      <c r="F205" s="414" t="s">
        <v>2040</v>
      </c>
      <c r="G205" s="430">
        <f t="shared" si="3"/>
        <v>20</v>
      </c>
      <c r="H205" s="430">
        <v>1</v>
      </c>
      <c r="I205" s="462">
        <v>20</v>
      </c>
    </row>
    <row r="206" spans="1:9" ht="66" customHeight="1">
      <c r="A206" s="1552"/>
      <c r="B206" s="1552"/>
      <c r="C206" s="432"/>
      <c r="D206" s="432" t="s">
        <v>2163</v>
      </c>
      <c r="E206" s="432">
        <v>8456</v>
      </c>
      <c r="F206" s="414" t="s">
        <v>2040</v>
      </c>
      <c r="G206" s="430">
        <f t="shared" si="3"/>
        <v>25</v>
      </c>
      <c r="H206" s="430">
        <v>1</v>
      </c>
      <c r="I206" s="462">
        <v>25</v>
      </c>
    </row>
    <row r="207" spans="1:9" ht="66" customHeight="1">
      <c r="A207" s="1552"/>
      <c r="B207" s="1552"/>
      <c r="C207" s="432"/>
      <c r="D207" s="432" t="s">
        <v>2164</v>
      </c>
      <c r="E207" s="432" t="s">
        <v>2165</v>
      </c>
      <c r="F207" s="414" t="s">
        <v>2040</v>
      </c>
      <c r="G207" s="430">
        <f t="shared" si="3"/>
        <v>30</v>
      </c>
      <c r="H207" s="430">
        <v>1</v>
      </c>
      <c r="I207" s="462">
        <v>30</v>
      </c>
    </row>
    <row r="208" spans="1:9" ht="66" customHeight="1">
      <c r="A208" s="1552"/>
      <c r="B208" s="1552"/>
      <c r="C208" s="432"/>
      <c r="D208" s="432" t="s">
        <v>1465</v>
      </c>
      <c r="E208" s="432">
        <v>8074</v>
      </c>
      <c r="F208" s="414" t="s">
        <v>2040</v>
      </c>
      <c r="G208" s="430">
        <f t="shared" si="3"/>
        <v>20</v>
      </c>
      <c r="H208" s="430">
        <v>1</v>
      </c>
      <c r="I208" s="462">
        <v>20</v>
      </c>
    </row>
    <row r="209" spans="1:9" ht="66" customHeight="1">
      <c r="A209" s="1552"/>
      <c r="B209" s="1552"/>
      <c r="C209" s="432"/>
      <c r="D209" s="432" t="s">
        <v>2166</v>
      </c>
      <c r="E209" s="432">
        <v>8073</v>
      </c>
      <c r="F209" s="414" t="s">
        <v>2040</v>
      </c>
      <c r="G209" s="430">
        <f t="shared" si="3"/>
        <v>40</v>
      </c>
      <c r="H209" s="430">
        <v>1</v>
      </c>
      <c r="I209" s="462">
        <v>40</v>
      </c>
    </row>
    <row r="210" spans="1:9" ht="66" customHeight="1">
      <c r="A210" s="1552"/>
      <c r="B210" s="1552"/>
      <c r="C210" s="432"/>
      <c r="D210" s="432" t="s">
        <v>2167</v>
      </c>
      <c r="E210" s="432"/>
      <c r="F210" s="414" t="s">
        <v>2040</v>
      </c>
      <c r="G210" s="430">
        <f t="shared" si="3"/>
        <v>12</v>
      </c>
      <c r="H210" s="430">
        <v>8</v>
      </c>
      <c r="I210" s="462">
        <v>96</v>
      </c>
    </row>
    <row r="211" spans="1:9" ht="66" customHeight="1">
      <c r="A211" s="1552"/>
      <c r="B211" s="1552"/>
      <c r="C211" s="432"/>
      <c r="D211" s="432" t="s">
        <v>1917</v>
      </c>
      <c r="E211" s="432"/>
      <c r="F211" s="414" t="s">
        <v>2040</v>
      </c>
      <c r="G211" s="430">
        <f t="shared" si="3"/>
        <v>12</v>
      </c>
      <c r="H211" s="430">
        <v>9</v>
      </c>
      <c r="I211" s="462">
        <v>108</v>
      </c>
    </row>
    <row r="212" spans="1:9" ht="66" customHeight="1">
      <c r="A212" s="1558"/>
      <c r="B212" s="1558"/>
      <c r="C212" s="434"/>
      <c r="D212" s="434" t="s">
        <v>2168</v>
      </c>
      <c r="E212" s="434"/>
      <c r="F212" s="414" t="s">
        <v>2040</v>
      </c>
      <c r="G212" s="430">
        <f t="shared" si="3"/>
        <v>16</v>
      </c>
      <c r="H212" s="438">
        <v>2</v>
      </c>
      <c r="I212" s="463">
        <v>32</v>
      </c>
    </row>
    <row r="213" spans="1:9" ht="66" customHeight="1">
      <c r="A213" s="430" t="s">
        <v>2169</v>
      </c>
      <c r="B213" s="1551">
        <v>2</v>
      </c>
      <c r="C213" s="432"/>
      <c r="D213" s="432" t="s">
        <v>1442</v>
      </c>
      <c r="E213" s="432">
        <v>8817</v>
      </c>
      <c r="F213" s="414" t="s">
        <v>2040</v>
      </c>
      <c r="G213" s="430">
        <f t="shared" si="3"/>
        <v>12</v>
      </c>
      <c r="H213" s="464">
        <v>1</v>
      </c>
      <c r="I213" s="430">
        <v>12</v>
      </c>
    </row>
    <row r="214" spans="1:9" ht="66" customHeight="1">
      <c r="A214" s="430" t="s">
        <v>2169</v>
      </c>
      <c r="B214" s="1552"/>
      <c r="C214" s="432"/>
      <c r="D214" s="432" t="s">
        <v>2170</v>
      </c>
      <c r="E214" s="432">
        <v>9181</v>
      </c>
      <c r="F214" s="414" t="s">
        <v>2040</v>
      </c>
      <c r="G214" s="430">
        <f t="shared" si="3"/>
        <v>20</v>
      </c>
      <c r="H214" s="464">
        <v>1</v>
      </c>
      <c r="I214" s="430">
        <v>20</v>
      </c>
    </row>
    <row r="215" spans="1:9" ht="66" customHeight="1">
      <c r="A215" s="430" t="s">
        <v>2169</v>
      </c>
      <c r="B215" s="1552"/>
      <c r="C215" s="432"/>
      <c r="D215" s="432" t="s">
        <v>2171</v>
      </c>
      <c r="E215" s="432">
        <v>9198</v>
      </c>
      <c r="F215" s="414" t="s">
        <v>2040</v>
      </c>
      <c r="G215" s="430">
        <f t="shared" si="3"/>
        <v>15</v>
      </c>
      <c r="H215" s="464">
        <v>2</v>
      </c>
      <c r="I215" s="430">
        <v>30</v>
      </c>
    </row>
    <row r="216" spans="1:9" ht="66" customHeight="1">
      <c r="A216" s="430" t="s">
        <v>2169</v>
      </c>
      <c r="B216" s="1552"/>
      <c r="C216" s="432"/>
      <c r="D216" s="432" t="s">
        <v>2172</v>
      </c>
      <c r="E216" s="432">
        <v>9384</v>
      </c>
      <c r="F216" s="414" t="s">
        <v>2040</v>
      </c>
      <c r="G216" s="430">
        <f t="shared" si="3"/>
        <v>25</v>
      </c>
      <c r="H216" s="464">
        <v>1</v>
      </c>
      <c r="I216" s="430">
        <v>25</v>
      </c>
    </row>
    <row r="217" spans="1:9" ht="66" customHeight="1">
      <c r="A217" s="430" t="s">
        <v>2169</v>
      </c>
      <c r="B217" s="1552"/>
      <c r="C217" s="434"/>
      <c r="D217" s="432" t="s">
        <v>2173</v>
      </c>
      <c r="E217" s="432">
        <v>5349</v>
      </c>
      <c r="F217" s="414" t="s">
        <v>2040</v>
      </c>
      <c r="G217" s="430">
        <f t="shared" si="3"/>
        <v>25</v>
      </c>
      <c r="H217" s="464">
        <v>1</v>
      </c>
      <c r="I217" s="430">
        <v>25</v>
      </c>
    </row>
    <row r="218" spans="1:9" ht="66" customHeight="1">
      <c r="A218" s="430" t="s">
        <v>2169</v>
      </c>
      <c r="B218" s="1552"/>
      <c r="C218" s="434"/>
      <c r="D218" s="432" t="s">
        <v>2174</v>
      </c>
      <c r="E218" s="432">
        <v>9187</v>
      </c>
      <c r="F218" s="414" t="s">
        <v>2040</v>
      </c>
      <c r="G218" s="430">
        <f t="shared" si="3"/>
        <v>20</v>
      </c>
      <c r="H218" s="464">
        <v>2</v>
      </c>
      <c r="I218" s="430">
        <v>40</v>
      </c>
    </row>
    <row r="219" spans="1:9" ht="66" customHeight="1">
      <c r="A219" s="430" t="s">
        <v>2169</v>
      </c>
      <c r="B219" s="1552"/>
      <c r="C219" s="434"/>
      <c r="D219" s="432" t="s">
        <v>1454</v>
      </c>
      <c r="E219" s="432">
        <v>9162</v>
      </c>
      <c r="F219" s="414" t="s">
        <v>2040</v>
      </c>
      <c r="G219" s="430">
        <f t="shared" si="3"/>
        <v>17</v>
      </c>
      <c r="H219" s="464">
        <v>1</v>
      </c>
      <c r="I219" s="430">
        <v>17</v>
      </c>
    </row>
    <row r="220" spans="1:9" ht="66" customHeight="1">
      <c r="A220" s="430" t="s">
        <v>2169</v>
      </c>
      <c r="B220" s="1552"/>
      <c r="C220" s="465"/>
      <c r="D220" s="432" t="s">
        <v>1454</v>
      </c>
      <c r="E220" s="432">
        <v>9162</v>
      </c>
      <c r="F220" s="414" t="s">
        <v>2040</v>
      </c>
      <c r="G220" s="430">
        <f t="shared" si="3"/>
        <v>18</v>
      </c>
      <c r="H220" s="464">
        <v>1</v>
      </c>
      <c r="I220" s="430">
        <v>18</v>
      </c>
    </row>
    <row r="221" spans="1:9" ht="66" customHeight="1">
      <c r="A221" s="430" t="s">
        <v>2169</v>
      </c>
      <c r="B221" s="1552"/>
      <c r="C221" s="432"/>
      <c r="D221" s="466" t="s">
        <v>1455</v>
      </c>
      <c r="E221" s="432">
        <v>9184</v>
      </c>
      <c r="F221" s="414" t="s">
        <v>2040</v>
      </c>
      <c r="G221" s="430">
        <f t="shared" si="3"/>
        <v>20</v>
      </c>
      <c r="H221" s="464">
        <v>2</v>
      </c>
      <c r="I221" s="430">
        <v>40</v>
      </c>
    </row>
    <row r="222" spans="1:9" ht="66" customHeight="1">
      <c r="A222" s="430" t="s">
        <v>2169</v>
      </c>
      <c r="B222" s="1552"/>
      <c r="C222" s="432"/>
      <c r="D222" s="432" t="s">
        <v>1445</v>
      </c>
      <c r="E222" s="432">
        <v>9153</v>
      </c>
      <c r="F222" s="414" t="s">
        <v>2040</v>
      </c>
      <c r="G222" s="430">
        <f t="shared" si="3"/>
        <v>17</v>
      </c>
      <c r="H222" s="464">
        <v>2</v>
      </c>
      <c r="I222" s="430">
        <v>34</v>
      </c>
    </row>
    <row r="223" spans="1:9" ht="66" customHeight="1">
      <c r="A223" s="430" t="s">
        <v>2169</v>
      </c>
      <c r="B223" s="1552"/>
      <c r="C223" s="432"/>
      <c r="D223" s="432" t="s">
        <v>1441</v>
      </c>
      <c r="E223" s="432">
        <v>9569</v>
      </c>
      <c r="F223" s="414" t="s">
        <v>2040</v>
      </c>
      <c r="G223" s="430">
        <f t="shared" si="3"/>
        <v>20</v>
      </c>
      <c r="H223" s="464">
        <v>2</v>
      </c>
      <c r="I223" s="430">
        <v>40</v>
      </c>
    </row>
    <row r="224" spans="1:9" ht="66" customHeight="1">
      <c r="A224" s="430" t="s">
        <v>2169</v>
      </c>
      <c r="B224" s="1552"/>
      <c r="C224" s="432"/>
      <c r="D224" s="432" t="s">
        <v>1447</v>
      </c>
      <c r="E224" s="432">
        <v>9465</v>
      </c>
      <c r="F224" s="414" t="s">
        <v>2040</v>
      </c>
      <c r="G224" s="430">
        <f t="shared" si="3"/>
        <v>10</v>
      </c>
      <c r="H224" s="464">
        <v>3</v>
      </c>
      <c r="I224" s="430">
        <v>30</v>
      </c>
    </row>
    <row r="225" spans="1:9" ht="66" customHeight="1">
      <c r="A225" s="430" t="s">
        <v>2175</v>
      </c>
      <c r="B225" s="1552"/>
      <c r="C225" s="434"/>
      <c r="D225" s="432" t="s">
        <v>1442</v>
      </c>
      <c r="E225" s="432">
        <v>8817</v>
      </c>
      <c r="F225" s="414" t="s">
        <v>2040</v>
      </c>
      <c r="G225" s="430">
        <f t="shared" si="3"/>
        <v>13</v>
      </c>
      <c r="H225" s="464">
        <v>1</v>
      </c>
      <c r="I225" s="430">
        <v>13</v>
      </c>
    </row>
    <row r="226" spans="1:9" ht="66" customHeight="1">
      <c r="A226" s="430" t="s">
        <v>2175</v>
      </c>
      <c r="B226" s="1552"/>
      <c r="C226" s="450"/>
      <c r="D226" s="432" t="s">
        <v>2176</v>
      </c>
      <c r="E226" s="432">
        <v>9034</v>
      </c>
      <c r="F226" s="414" t="s">
        <v>2040</v>
      </c>
      <c r="G226" s="430">
        <f t="shared" si="3"/>
        <v>20</v>
      </c>
      <c r="H226" s="464">
        <v>2</v>
      </c>
      <c r="I226" s="430">
        <v>40</v>
      </c>
    </row>
    <row r="227" spans="1:9" ht="66" customHeight="1">
      <c r="A227" s="430" t="s">
        <v>2175</v>
      </c>
      <c r="B227" s="1552"/>
      <c r="C227" s="432"/>
      <c r="D227" s="434" t="s">
        <v>2177</v>
      </c>
      <c r="E227" s="434">
        <v>3130</v>
      </c>
      <c r="F227" s="414" t="s">
        <v>2040</v>
      </c>
      <c r="G227" s="430">
        <f t="shared" si="3"/>
        <v>20</v>
      </c>
      <c r="H227" s="464">
        <v>1</v>
      </c>
      <c r="I227" s="430">
        <v>20</v>
      </c>
    </row>
    <row r="228" spans="1:9" ht="66" customHeight="1">
      <c r="A228" s="430" t="s">
        <v>2175</v>
      </c>
      <c r="B228" s="1552"/>
      <c r="C228" s="432"/>
      <c r="D228" s="434" t="s">
        <v>2178</v>
      </c>
      <c r="E228" s="432">
        <v>8046</v>
      </c>
      <c r="F228" s="414" t="s">
        <v>2040</v>
      </c>
      <c r="G228" s="430">
        <v>20</v>
      </c>
      <c r="H228" s="464">
        <v>1</v>
      </c>
      <c r="I228" s="430">
        <v>20</v>
      </c>
    </row>
    <row r="229" spans="1:9" ht="66" customHeight="1">
      <c r="A229" s="430" t="s">
        <v>2175</v>
      </c>
      <c r="B229" s="1552"/>
      <c r="C229" s="432"/>
      <c r="D229" s="434" t="s">
        <v>2179</v>
      </c>
      <c r="E229" s="434" t="s">
        <v>2180</v>
      </c>
      <c r="F229" s="414" t="s">
        <v>2040</v>
      </c>
      <c r="G229" s="430">
        <f t="shared" ref="G229:G242" si="4">I229/H229</f>
        <v>20</v>
      </c>
      <c r="H229" s="464">
        <v>1</v>
      </c>
      <c r="I229" s="430">
        <v>20</v>
      </c>
    </row>
    <row r="230" spans="1:9" ht="66" customHeight="1">
      <c r="A230" s="430" t="s">
        <v>2175</v>
      </c>
      <c r="B230" s="1552"/>
      <c r="C230" s="432"/>
      <c r="D230" s="465" t="s">
        <v>2181</v>
      </c>
      <c r="E230" s="434" t="s">
        <v>2182</v>
      </c>
      <c r="F230" s="414" t="s">
        <v>2040</v>
      </c>
      <c r="G230" s="430">
        <f t="shared" si="4"/>
        <v>15</v>
      </c>
      <c r="H230" s="464">
        <v>2</v>
      </c>
      <c r="I230" s="430">
        <v>30</v>
      </c>
    </row>
    <row r="231" spans="1:9" ht="66" customHeight="1">
      <c r="A231" s="430" t="s">
        <v>2175</v>
      </c>
      <c r="B231" s="1552"/>
      <c r="C231" s="432"/>
      <c r="D231" s="432" t="s">
        <v>1440</v>
      </c>
      <c r="E231" s="432">
        <v>8792</v>
      </c>
      <c r="F231" s="414" t="s">
        <v>2040</v>
      </c>
      <c r="G231" s="430">
        <f t="shared" si="4"/>
        <v>15</v>
      </c>
      <c r="H231" s="464">
        <v>2</v>
      </c>
      <c r="I231" s="430">
        <v>30</v>
      </c>
    </row>
    <row r="232" spans="1:9" ht="66" customHeight="1">
      <c r="A232" s="430" t="s">
        <v>2175</v>
      </c>
      <c r="B232" s="1552"/>
      <c r="C232" s="432"/>
      <c r="D232" s="432" t="s">
        <v>2183</v>
      </c>
      <c r="E232" s="432">
        <v>8798</v>
      </c>
      <c r="F232" s="414" t="s">
        <v>2040</v>
      </c>
      <c r="G232" s="430">
        <f t="shared" si="4"/>
        <v>20</v>
      </c>
      <c r="H232" s="464">
        <v>1</v>
      </c>
      <c r="I232" s="430">
        <v>20</v>
      </c>
    </row>
    <row r="233" spans="1:9" ht="66" customHeight="1">
      <c r="A233" s="430" t="s">
        <v>2175</v>
      </c>
      <c r="B233" s="1552"/>
      <c r="C233" s="466"/>
      <c r="D233" s="432" t="s">
        <v>2184</v>
      </c>
      <c r="E233" s="432">
        <v>9203</v>
      </c>
      <c r="F233" s="414" t="s">
        <v>2040</v>
      </c>
      <c r="G233" s="430">
        <f t="shared" si="4"/>
        <v>25</v>
      </c>
      <c r="H233" s="464">
        <v>1</v>
      </c>
      <c r="I233" s="430">
        <v>25</v>
      </c>
    </row>
    <row r="234" spans="1:9" ht="66" customHeight="1">
      <c r="A234" s="430" t="s">
        <v>2175</v>
      </c>
      <c r="B234" s="1552"/>
      <c r="C234" s="432"/>
      <c r="D234" s="434" t="s">
        <v>2185</v>
      </c>
      <c r="E234" s="434">
        <v>9186</v>
      </c>
      <c r="F234" s="414" t="s">
        <v>2040</v>
      </c>
      <c r="G234" s="430">
        <f t="shared" si="4"/>
        <v>15</v>
      </c>
      <c r="H234" s="464">
        <v>2</v>
      </c>
      <c r="I234" s="430">
        <v>30</v>
      </c>
    </row>
    <row r="235" spans="1:9" ht="66" customHeight="1">
      <c r="A235" s="430" t="s">
        <v>2175</v>
      </c>
      <c r="B235" s="1552"/>
      <c r="C235" s="432"/>
      <c r="D235" s="450" t="s">
        <v>2186</v>
      </c>
      <c r="E235" s="467">
        <v>9201</v>
      </c>
      <c r="F235" s="414" t="s">
        <v>2040</v>
      </c>
      <c r="G235" s="430">
        <f t="shared" si="4"/>
        <v>10</v>
      </c>
      <c r="H235" s="464">
        <v>2</v>
      </c>
      <c r="I235" s="430">
        <v>20</v>
      </c>
    </row>
    <row r="236" spans="1:9" ht="66" customHeight="1">
      <c r="A236" s="430" t="s">
        <v>2175</v>
      </c>
      <c r="B236" s="1552"/>
      <c r="C236" s="432"/>
      <c r="D236" s="432" t="s">
        <v>2187</v>
      </c>
      <c r="E236" s="432">
        <v>9189</v>
      </c>
      <c r="F236" s="414" t="s">
        <v>2040</v>
      </c>
      <c r="G236" s="430">
        <f t="shared" si="4"/>
        <v>20</v>
      </c>
      <c r="H236" s="464">
        <v>1</v>
      </c>
      <c r="I236" s="430">
        <v>20</v>
      </c>
    </row>
    <row r="237" spans="1:9" ht="66" customHeight="1">
      <c r="A237" s="430" t="s">
        <v>2175</v>
      </c>
      <c r="B237" s="1552"/>
      <c r="C237" s="432"/>
      <c r="D237" s="432" t="s">
        <v>2188</v>
      </c>
      <c r="E237" s="432">
        <v>9173</v>
      </c>
      <c r="F237" s="414" t="s">
        <v>2040</v>
      </c>
      <c r="G237" s="430">
        <f t="shared" si="4"/>
        <v>25</v>
      </c>
      <c r="H237" s="464">
        <v>1</v>
      </c>
      <c r="I237" s="430">
        <v>25</v>
      </c>
    </row>
    <row r="238" spans="1:9" ht="66" customHeight="1">
      <c r="A238" s="430" t="s">
        <v>2175</v>
      </c>
      <c r="B238" s="1552"/>
      <c r="C238" s="432"/>
      <c r="D238" s="432" t="s">
        <v>1444</v>
      </c>
      <c r="E238" s="432">
        <v>9160</v>
      </c>
      <c r="F238" s="414" t="s">
        <v>2040</v>
      </c>
      <c r="G238" s="430">
        <f t="shared" si="4"/>
        <v>35</v>
      </c>
      <c r="H238" s="464">
        <v>2</v>
      </c>
      <c r="I238" s="430">
        <v>70</v>
      </c>
    </row>
    <row r="239" spans="1:9" ht="66" customHeight="1">
      <c r="A239" s="430" t="s">
        <v>2175</v>
      </c>
      <c r="B239" s="1552"/>
      <c r="C239" s="432"/>
      <c r="D239" s="432" t="s">
        <v>1445</v>
      </c>
      <c r="E239" s="432">
        <v>9153</v>
      </c>
      <c r="F239" s="414" t="s">
        <v>2040</v>
      </c>
      <c r="G239" s="430">
        <f t="shared" si="4"/>
        <v>16</v>
      </c>
      <c r="H239" s="464">
        <v>1</v>
      </c>
      <c r="I239" s="430">
        <v>16</v>
      </c>
    </row>
    <row r="240" spans="1:9" ht="66" customHeight="1">
      <c r="A240" s="430" t="s">
        <v>2175</v>
      </c>
      <c r="B240" s="1552"/>
      <c r="C240" s="432"/>
      <c r="D240" s="432" t="s">
        <v>1446</v>
      </c>
      <c r="E240" s="432">
        <v>9631</v>
      </c>
      <c r="F240" s="414" t="s">
        <v>2040</v>
      </c>
      <c r="G240" s="430">
        <f t="shared" si="4"/>
        <v>30</v>
      </c>
      <c r="H240" s="464">
        <v>1</v>
      </c>
      <c r="I240" s="430">
        <v>30</v>
      </c>
    </row>
    <row r="241" spans="1:9" ht="66" customHeight="1">
      <c r="A241" s="430" t="s">
        <v>2175</v>
      </c>
      <c r="B241" s="1552"/>
      <c r="C241" s="432"/>
      <c r="D241" s="432" t="s">
        <v>1448</v>
      </c>
      <c r="E241" s="432">
        <v>9170</v>
      </c>
      <c r="F241" s="414" t="s">
        <v>2040</v>
      </c>
      <c r="G241" s="430">
        <f t="shared" si="4"/>
        <v>10</v>
      </c>
      <c r="H241" s="464">
        <v>1</v>
      </c>
      <c r="I241" s="430">
        <v>10</v>
      </c>
    </row>
    <row r="242" spans="1:9" ht="66" customHeight="1">
      <c r="A242" s="430" t="s">
        <v>2175</v>
      </c>
      <c r="B242" s="1552"/>
      <c r="C242" s="432"/>
      <c r="D242" s="432" t="s">
        <v>2189</v>
      </c>
      <c r="E242" s="432">
        <v>9188</v>
      </c>
      <c r="F242" s="414" t="s">
        <v>2040</v>
      </c>
      <c r="G242" s="430">
        <f t="shared" si="4"/>
        <v>20</v>
      </c>
      <c r="H242" s="468">
        <v>1</v>
      </c>
      <c r="I242" s="438">
        <v>20</v>
      </c>
    </row>
    <row r="243" spans="1:9" ht="66" customHeight="1">
      <c r="A243" s="469" t="s">
        <v>2190</v>
      </c>
      <c r="B243" s="1551">
        <v>5</v>
      </c>
      <c r="C243" s="430"/>
      <c r="D243" s="432" t="s">
        <v>1396</v>
      </c>
      <c r="E243" s="432">
        <v>8200</v>
      </c>
      <c r="F243" s="414" t="s">
        <v>2040</v>
      </c>
      <c r="G243" s="430">
        <f>I243/H243</f>
        <v>40</v>
      </c>
      <c r="H243" s="470">
        <v>1</v>
      </c>
      <c r="I243" s="469">
        <v>40</v>
      </c>
    </row>
    <row r="244" spans="1:9" ht="66" customHeight="1">
      <c r="A244" s="469" t="s">
        <v>2190</v>
      </c>
      <c r="B244" s="1552"/>
      <c r="C244" s="430"/>
      <c r="D244" s="432" t="s">
        <v>2191</v>
      </c>
      <c r="E244" s="432">
        <v>8698</v>
      </c>
      <c r="F244" s="414" t="s">
        <v>2040</v>
      </c>
      <c r="G244" s="430">
        <f>I244/H244</f>
        <v>30</v>
      </c>
      <c r="H244" s="470">
        <v>1</v>
      </c>
      <c r="I244" s="469">
        <v>30</v>
      </c>
    </row>
    <row r="245" spans="1:9" ht="66" customHeight="1">
      <c r="A245" s="430" t="s">
        <v>2192</v>
      </c>
      <c r="B245" s="1552"/>
      <c r="C245" s="430"/>
      <c r="D245" s="432" t="s">
        <v>1406</v>
      </c>
      <c r="E245" s="432">
        <v>9148</v>
      </c>
      <c r="F245" s="414" t="s">
        <v>2040</v>
      </c>
      <c r="G245" s="430">
        <f>I245/H245</f>
        <v>25</v>
      </c>
      <c r="H245" s="470">
        <v>4</v>
      </c>
      <c r="I245" s="469">
        <v>100</v>
      </c>
    </row>
    <row r="246" spans="1:9" ht="66" customHeight="1">
      <c r="A246" s="430" t="s">
        <v>2190</v>
      </c>
      <c r="B246" s="1552"/>
      <c r="C246" s="430"/>
      <c r="D246" s="432" t="s">
        <v>1407</v>
      </c>
      <c r="E246" s="432">
        <v>9197</v>
      </c>
      <c r="F246" s="414" t="s">
        <v>2040</v>
      </c>
      <c r="G246" s="430">
        <f>I246/H246</f>
        <v>30</v>
      </c>
      <c r="H246" s="470">
        <v>2</v>
      </c>
      <c r="I246" s="469">
        <v>60</v>
      </c>
    </row>
    <row r="247" spans="1:9" ht="66" customHeight="1">
      <c r="A247" s="430" t="s">
        <v>2192</v>
      </c>
      <c r="B247" s="1552"/>
      <c r="C247" s="430"/>
      <c r="D247" s="432" t="s">
        <v>2193</v>
      </c>
      <c r="E247" s="432">
        <v>9477</v>
      </c>
      <c r="F247" s="414" t="s">
        <v>2040</v>
      </c>
      <c r="G247" s="430">
        <f>I247/H247</f>
        <v>20</v>
      </c>
      <c r="H247" s="470">
        <v>2</v>
      </c>
      <c r="I247" s="469">
        <v>40</v>
      </c>
    </row>
    <row r="248" spans="1:9" ht="66" customHeight="1">
      <c r="A248" s="430" t="s">
        <v>2194</v>
      </c>
      <c r="B248" s="1552"/>
      <c r="C248" s="430"/>
      <c r="D248" s="471" t="s">
        <v>1408</v>
      </c>
      <c r="E248" s="471">
        <v>8415</v>
      </c>
      <c r="F248" s="428" t="s">
        <v>2040</v>
      </c>
      <c r="G248" s="430">
        <v>17</v>
      </c>
      <c r="H248" s="470">
        <v>2</v>
      </c>
      <c r="I248" s="1555">
        <f>H248*G248+H249*G249</f>
        <v>50</v>
      </c>
    </row>
    <row r="249" spans="1:9" ht="66" customHeight="1">
      <c r="A249" s="430" t="s">
        <v>2194</v>
      </c>
      <c r="B249" s="1552"/>
      <c r="C249" s="430"/>
      <c r="D249" s="471" t="s">
        <v>1408</v>
      </c>
      <c r="E249" s="471">
        <v>8415</v>
      </c>
      <c r="F249" s="428" t="s">
        <v>2040</v>
      </c>
      <c r="G249" s="430">
        <v>16</v>
      </c>
      <c r="H249" s="470">
        <v>1</v>
      </c>
      <c r="I249" s="1555"/>
    </row>
    <row r="250" spans="1:9" ht="66" customHeight="1">
      <c r="A250" s="469" t="s">
        <v>2194</v>
      </c>
      <c r="B250" s="1552"/>
      <c r="C250" s="430"/>
      <c r="D250" s="432" t="s">
        <v>1418</v>
      </c>
      <c r="E250" s="432">
        <v>8851</v>
      </c>
      <c r="F250" s="414" t="s">
        <v>2040</v>
      </c>
      <c r="G250" s="430">
        <f t="shared" ref="G250:G259" si="5">I250/H250</f>
        <v>20</v>
      </c>
      <c r="H250" s="470">
        <v>2</v>
      </c>
      <c r="I250" s="469">
        <v>40</v>
      </c>
    </row>
    <row r="251" spans="1:9" ht="66" customHeight="1">
      <c r="A251" s="469" t="s">
        <v>2190</v>
      </c>
      <c r="B251" s="1552"/>
      <c r="C251" s="430"/>
      <c r="D251" s="432" t="s">
        <v>1409</v>
      </c>
      <c r="E251" s="432">
        <v>8191</v>
      </c>
      <c r="F251" s="414" t="s">
        <v>2040</v>
      </c>
      <c r="G251" s="430">
        <f t="shared" si="5"/>
        <v>15</v>
      </c>
      <c r="H251" s="470">
        <v>2</v>
      </c>
      <c r="I251" s="469">
        <v>30</v>
      </c>
    </row>
    <row r="252" spans="1:9" ht="66" customHeight="1">
      <c r="A252" s="469" t="s">
        <v>2194</v>
      </c>
      <c r="B252" s="1552"/>
      <c r="C252" s="430"/>
      <c r="D252" s="432" t="s">
        <v>1419</v>
      </c>
      <c r="E252" s="461">
        <v>8873</v>
      </c>
      <c r="F252" s="414" t="s">
        <v>2040</v>
      </c>
      <c r="G252" s="430">
        <f t="shared" si="5"/>
        <v>20</v>
      </c>
      <c r="H252" s="470">
        <v>1</v>
      </c>
      <c r="I252" s="469">
        <v>20</v>
      </c>
    </row>
    <row r="253" spans="1:9" ht="66" customHeight="1">
      <c r="A253" s="469" t="s">
        <v>2194</v>
      </c>
      <c r="B253" s="1552"/>
      <c r="C253" s="430"/>
      <c r="D253" s="432" t="s">
        <v>2195</v>
      </c>
      <c r="E253" s="432">
        <v>9227</v>
      </c>
      <c r="F253" s="414" t="s">
        <v>2040</v>
      </c>
      <c r="G253" s="430">
        <f t="shared" si="5"/>
        <v>30</v>
      </c>
      <c r="H253" s="470">
        <v>1</v>
      </c>
      <c r="I253" s="469">
        <v>30</v>
      </c>
    </row>
    <row r="254" spans="1:9" ht="66" customHeight="1">
      <c r="A254" s="469" t="s">
        <v>2190</v>
      </c>
      <c r="B254" s="1552"/>
      <c r="C254" s="430"/>
      <c r="D254" s="432" t="s">
        <v>1411</v>
      </c>
      <c r="E254" s="432">
        <v>9598</v>
      </c>
      <c r="F254" s="414" t="s">
        <v>2040</v>
      </c>
      <c r="G254" s="430">
        <f t="shared" si="5"/>
        <v>20</v>
      </c>
      <c r="H254" s="470">
        <v>2</v>
      </c>
      <c r="I254" s="469">
        <v>40</v>
      </c>
    </row>
    <row r="255" spans="1:9" ht="66" customHeight="1">
      <c r="A255" s="469" t="s">
        <v>2194</v>
      </c>
      <c r="B255" s="1552"/>
      <c r="C255" s="430"/>
      <c r="D255" s="432" t="s">
        <v>2196</v>
      </c>
      <c r="E255" s="432"/>
      <c r="F255" s="414" t="s">
        <v>2040</v>
      </c>
      <c r="G255" s="430">
        <f t="shared" si="5"/>
        <v>20</v>
      </c>
      <c r="H255" s="470">
        <v>1</v>
      </c>
      <c r="I255" s="469">
        <v>20</v>
      </c>
    </row>
    <row r="256" spans="1:9" ht="66" customHeight="1">
      <c r="A256" s="469" t="s">
        <v>2190</v>
      </c>
      <c r="B256" s="1552"/>
      <c r="C256" s="430"/>
      <c r="D256" s="432" t="s">
        <v>1412</v>
      </c>
      <c r="E256" s="432"/>
      <c r="F256" s="414" t="s">
        <v>2040</v>
      </c>
      <c r="G256" s="430">
        <f t="shared" si="5"/>
        <v>20</v>
      </c>
      <c r="H256" s="470">
        <v>1</v>
      </c>
      <c r="I256" s="469">
        <v>20</v>
      </c>
    </row>
    <row r="257" spans="1:9" ht="66" customHeight="1">
      <c r="A257" s="469" t="s">
        <v>2194</v>
      </c>
      <c r="B257" s="1552"/>
      <c r="C257" s="430"/>
      <c r="D257" s="432" t="s">
        <v>1413</v>
      </c>
      <c r="E257" s="432"/>
      <c r="F257" s="414" t="s">
        <v>2040</v>
      </c>
      <c r="G257" s="430">
        <f t="shared" si="5"/>
        <v>20</v>
      </c>
      <c r="H257" s="470">
        <v>1</v>
      </c>
      <c r="I257" s="469">
        <v>20</v>
      </c>
    </row>
    <row r="258" spans="1:9" ht="66" customHeight="1">
      <c r="A258" s="469" t="s">
        <v>2194</v>
      </c>
      <c r="B258" s="1552"/>
      <c r="C258" s="430"/>
      <c r="D258" s="434" t="s">
        <v>2197</v>
      </c>
      <c r="E258" s="434"/>
      <c r="F258" s="414" t="s">
        <v>2040</v>
      </c>
      <c r="G258" s="430">
        <f t="shared" si="5"/>
        <v>30</v>
      </c>
      <c r="H258" s="470">
        <v>1</v>
      </c>
      <c r="I258" s="469">
        <v>30</v>
      </c>
    </row>
    <row r="259" spans="1:9" ht="66" customHeight="1">
      <c r="A259" s="469" t="s">
        <v>2194</v>
      </c>
      <c r="B259" s="1552"/>
      <c r="C259" s="430"/>
      <c r="D259" s="432" t="s">
        <v>1421</v>
      </c>
      <c r="E259" s="432"/>
      <c r="F259" s="414" t="s">
        <v>2040</v>
      </c>
      <c r="G259" s="430">
        <f t="shared" si="5"/>
        <v>20</v>
      </c>
      <c r="H259" s="470">
        <v>1</v>
      </c>
      <c r="I259" s="469">
        <v>20</v>
      </c>
    </row>
    <row r="260" spans="1:9" ht="66" customHeight="1">
      <c r="A260" s="469" t="s">
        <v>2194</v>
      </c>
      <c r="B260" s="1552"/>
      <c r="C260" s="430"/>
      <c r="D260" s="432" t="s">
        <v>2198</v>
      </c>
      <c r="E260" s="432">
        <v>62039</v>
      </c>
      <c r="F260" s="414" t="s">
        <v>2040</v>
      </c>
      <c r="G260" s="430">
        <v>15</v>
      </c>
      <c r="H260" s="470">
        <v>2</v>
      </c>
      <c r="I260" s="469">
        <v>30</v>
      </c>
    </row>
    <row r="261" spans="1:9" ht="66" customHeight="1">
      <c r="A261" s="469" t="s">
        <v>2194</v>
      </c>
      <c r="B261" s="1552"/>
      <c r="C261" s="430"/>
      <c r="D261" s="417" t="s">
        <v>2199</v>
      </c>
      <c r="E261" s="417"/>
      <c r="F261" s="414" t="s">
        <v>2040</v>
      </c>
      <c r="G261" s="430">
        <f t="shared" ref="G261:G274" si="6">I261/H261</f>
        <v>15</v>
      </c>
      <c r="H261" s="470">
        <v>2</v>
      </c>
      <c r="I261" s="469">
        <v>30</v>
      </c>
    </row>
    <row r="262" spans="1:9" ht="66" customHeight="1">
      <c r="A262" s="469" t="s">
        <v>2194</v>
      </c>
      <c r="B262" s="1552"/>
      <c r="C262" s="430"/>
      <c r="D262" s="432" t="s">
        <v>2200</v>
      </c>
      <c r="E262" s="432">
        <v>9391</v>
      </c>
      <c r="F262" s="414" t="s">
        <v>2040</v>
      </c>
      <c r="G262" s="430">
        <f t="shared" si="6"/>
        <v>30</v>
      </c>
      <c r="H262" s="470">
        <v>1</v>
      </c>
      <c r="I262" s="469">
        <v>30</v>
      </c>
    </row>
    <row r="263" spans="1:9" ht="66" customHeight="1">
      <c r="A263" s="469" t="s">
        <v>2194</v>
      </c>
      <c r="B263" s="1552"/>
      <c r="C263" s="430"/>
      <c r="D263" s="432" t="s">
        <v>2201</v>
      </c>
      <c r="E263" s="432">
        <v>62037</v>
      </c>
      <c r="F263" s="414" t="s">
        <v>2040</v>
      </c>
      <c r="G263" s="430">
        <f t="shared" si="6"/>
        <v>20</v>
      </c>
      <c r="H263" s="470">
        <v>1</v>
      </c>
      <c r="I263" s="469">
        <v>20</v>
      </c>
    </row>
    <row r="264" spans="1:9" ht="66" customHeight="1">
      <c r="A264" s="469" t="s">
        <v>2190</v>
      </c>
      <c r="B264" s="1552"/>
      <c r="C264" s="430"/>
      <c r="D264" s="432" t="s">
        <v>1416</v>
      </c>
      <c r="E264" s="432"/>
      <c r="F264" s="414" t="s">
        <v>2040</v>
      </c>
      <c r="G264" s="430">
        <f t="shared" si="6"/>
        <v>15</v>
      </c>
      <c r="H264" s="470">
        <v>2</v>
      </c>
      <c r="I264" s="469">
        <v>30</v>
      </c>
    </row>
    <row r="265" spans="1:9" ht="66" customHeight="1">
      <c r="A265" s="469" t="s">
        <v>2190</v>
      </c>
      <c r="B265" s="1552"/>
      <c r="C265" s="430"/>
      <c r="D265" s="432" t="s">
        <v>1422</v>
      </c>
      <c r="E265" s="432"/>
      <c r="F265" s="414" t="s">
        <v>2040</v>
      </c>
      <c r="G265" s="430">
        <f t="shared" si="6"/>
        <v>15</v>
      </c>
      <c r="H265" s="470">
        <v>2</v>
      </c>
      <c r="I265" s="469">
        <v>30</v>
      </c>
    </row>
    <row r="266" spans="1:9" ht="66" customHeight="1">
      <c r="A266" s="469" t="s">
        <v>2194</v>
      </c>
      <c r="B266" s="1552"/>
      <c r="C266" s="430"/>
      <c r="D266" s="432" t="s">
        <v>1423</v>
      </c>
      <c r="E266" s="432"/>
      <c r="F266" s="414" t="s">
        <v>2040</v>
      </c>
      <c r="G266" s="430">
        <f t="shared" si="6"/>
        <v>10</v>
      </c>
      <c r="H266" s="470">
        <v>3</v>
      </c>
      <c r="I266" s="469">
        <v>30</v>
      </c>
    </row>
    <row r="267" spans="1:9" ht="66" customHeight="1">
      <c r="A267" s="469" t="s">
        <v>2194</v>
      </c>
      <c r="B267" s="1552"/>
      <c r="C267" s="430"/>
      <c r="D267" s="432" t="s">
        <v>1424</v>
      </c>
      <c r="E267" s="432"/>
      <c r="F267" s="414" t="s">
        <v>2040</v>
      </c>
      <c r="G267" s="430">
        <f t="shared" si="6"/>
        <v>20</v>
      </c>
      <c r="H267" s="470">
        <v>3</v>
      </c>
      <c r="I267" s="469">
        <v>60</v>
      </c>
    </row>
    <row r="268" spans="1:9" ht="66" customHeight="1">
      <c r="A268" s="469" t="s">
        <v>2190</v>
      </c>
      <c r="B268" s="1552"/>
      <c r="C268" s="430"/>
      <c r="D268" s="434" t="s">
        <v>2202</v>
      </c>
      <c r="E268" s="434"/>
      <c r="F268" s="414" t="s">
        <v>2040</v>
      </c>
      <c r="G268" s="430">
        <f t="shared" si="6"/>
        <v>30</v>
      </c>
      <c r="H268" s="470">
        <v>1</v>
      </c>
      <c r="I268" s="469">
        <v>30</v>
      </c>
    </row>
    <row r="269" spans="1:9" ht="66" customHeight="1">
      <c r="A269" s="469" t="s">
        <v>2190</v>
      </c>
      <c r="B269" s="1552"/>
      <c r="C269" s="430"/>
      <c r="D269" s="434" t="s">
        <v>2203</v>
      </c>
      <c r="E269" s="434"/>
      <c r="F269" s="414" t="s">
        <v>2040</v>
      </c>
      <c r="G269" s="430">
        <f t="shared" si="6"/>
        <v>20</v>
      </c>
      <c r="H269" s="470">
        <v>1</v>
      </c>
      <c r="I269" s="469">
        <v>20</v>
      </c>
    </row>
    <row r="270" spans="1:9" ht="66" customHeight="1">
      <c r="A270" s="469" t="s">
        <v>2190</v>
      </c>
      <c r="B270" s="1552"/>
      <c r="C270" s="430"/>
      <c r="D270" s="432" t="s">
        <v>2204</v>
      </c>
      <c r="E270" s="432">
        <v>9231</v>
      </c>
      <c r="F270" s="414" t="s">
        <v>2040</v>
      </c>
      <c r="G270" s="430">
        <f t="shared" si="6"/>
        <v>20</v>
      </c>
      <c r="H270" s="470">
        <v>1</v>
      </c>
      <c r="I270" s="469">
        <v>20</v>
      </c>
    </row>
    <row r="271" spans="1:9" ht="66" customHeight="1">
      <c r="A271" s="469" t="s">
        <v>2190</v>
      </c>
      <c r="B271" s="1552"/>
      <c r="C271" s="430"/>
      <c r="D271" s="432" t="s">
        <v>2205</v>
      </c>
      <c r="E271" s="472">
        <v>9504</v>
      </c>
      <c r="F271" s="414" t="s">
        <v>2040</v>
      </c>
      <c r="G271" s="430">
        <f t="shared" si="6"/>
        <v>20</v>
      </c>
      <c r="H271" s="470">
        <v>1</v>
      </c>
      <c r="I271" s="469">
        <v>20</v>
      </c>
    </row>
    <row r="272" spans="1:9" ht="66" customHeight="1">
      <c r="A272" s="469" t="s">
        <v>2194</v>
      </c>
      <c r="B272" s="1552"/>
      <c r="C272" s="430"/>
      <c r="D272" s="432" t="s">
        <v>2206</v>
      </c>
      <c r="E272" s="432"/>
      <c r="F272" s="414" t="s">
        <v>2040</v>
      </c>
      <c r="G272" s="430">
        <f t="shared" si="6"/>
        <v>20</v>
      </c>
      <c r="H272" s="470">
        <v>1</v>
      </c>
      <c r="I272" s="469">
        <v>20</v>
      </c>
    </row>
    <row r="273" spans="1:9" ht="66" customHeight="1">
      <c r="A273" s="430" t="s">
        <v>2207</v>
      </c>
      <c r="B273" s="1552"/>
      <c r="C273" s="430"/>
      <c r="D273" s="432" t="s">
        <v>2208</v>
      </c>
      <c r="E273" s="452">
        <v>9420</v>
      </c>
      <c r="F273" s="414" t="s">
        <v>2040</v>
      </c>
      <c r="G273" s="430">
        <f t="shared" si="6"/>
        <v>10</v>
      </c>
      <c r="H273" s="470">
        <v>2</v>
      </c>
      <c r="I273" s="469">
        <v>20</v>
      </c>
    </row>
    <row r="274" spans="1:9" ht="66" customHeight="1">
      <c r="A274" s="469" t="s">
        <v>2190</v>
      </c>
      <c r="B274" s="1552"/>
      <c r="C274" s="430"/>
      <c r="D274" s="432" t="s">
        <v>2209</v>
      </c>
      <c r="E274" s="432"/>
      <c r="F274" s="414" t="s">
        <v>2040</v>
      </c>
      <c r="G274" s="430">
        <f t="shared" si="6"/>
        <v>20</v>
      </c>
      <c r="H274" s="470">
        <v>1</v>
      </c>
      <c r="I274" s="469">
        <v>20</v>
      </c>
    </row>
    <row r="275" spans="1:9" ht="66" customHeight="1">
      <c r="A275" s="469" t="s">
        <v>2190</v>
      </c>
      <c r="B275" s="1552"/>
      <c r="C275" s="430"/>
      <c r="D275" s="432" t="s">
        <v>1415</v>
      </c>
      <c r="E275" s="432">
        <v>8968</v>
      </c>
      <c r="F275" s="414" t="s">
        <v>2040</v>
      </c>
      <c r="G275" s="430">
        <v>13</v>
      </c>
      <c r="H275" s="470">
        <v>1</v>
      </c>
      <c r="I275" s="469">
        <v>13</v>
      </c>
    </row>
    <row r="276" spans="1:9" ht="66" customHeight="1">
      <c r="A276" s="469" t="s">
        <v>2190</v>
      </c>
      <c r="B276" s="1552"/>
      <c r="C276" s="430"/>
      <c r="D276" s="432" t="s">
        <v>1415</v>
      </c>
      <c r="E276" s="432">
        <v>8968</v>
      </c>
      <c r="F276" s="414" t="s">
        <v>2040</v>
      </c>
      <c r="G276" s="430">
        <v>12</v>
      </c>
      <c r="H276" s="470">
        <v>1</v>
      </c>
      <c r="I276" s="469">
        <v>12</v>
      </c>
    </row>
    <row r="277" spans="1:9" ht="66" customHeight="1">
      <c r="A277" s="469" t="s">
        <v>2194</v>
      </c>
      <c r="B277" s="1552"/>
      <c r="C277" s="430"/>
      <c r="D277" s="471" t="s">
        <v>2210</v>
      </c>
      <c r="E277" s="473"/>
      <c r="F277" s="428" t="s">
        <v>2040</v>
      </c>
      <c r="G277" s="467">
        <v>45</v>
      </c>
      <c r="H277" s="474">
        <v>1</v>
      </c>
      <c r="I277" s="475">
        <v>45</v>
      </c>
    </row>
    <row r="278" spans="1:9" ht="66" customHeight="1">
      <c r="A278" s="469" t="s">
        <v>2211</v>
      </c>
      <c r="B278" s="1552"/>
      <c r="C278" s="430"/>
      <c r="D278" s="432" t="s">
        <v>2212</v>
      </c>
      <c r="E278" s="432">
        <v>8209</v>
      </c>
      <c r="F278" s="414" t="s">
        <v>2040</v>
      </c>
      <c r="G278" s="430">
        <f>I278/H278</f>
        <v>9</v>
      </c>
      <c r="H278" s="470">
        <v>4</v>
      </c>
      <c r="I278" s="469">
        <v>36</v>
      </c>
    </row>
    <row r="279" spans="1:9" ht="66" customHeight="1">
      <c r="A279" s="430" t="s">
        <v>2213</v>
      </c>
      <c r="B279" s="1552"/>
      <c r="C279" s="430"/>
      <c r="D279" s="432" t="s">
        <v>1395</v>
      </c>
      <c r="E279" s="432">
        <v>8485</v>
      </c>
      <c r="F279" s="414" t="s">
        <v>2040</v>
      </c>
      <c r="G279" s="430">
        <f>I279/H279</f>
        <v>12</v>
      </c>
      <c r="H279" s="470">
        <v>3</v>
      </c>
      <c r="I279" s="469">
        <v>36</v>
      </c>
    </row>
    <row r="280" spans="1:9" ht="66" customHeight="1">
      <c r="A280" s="469" t="s">
        <v>2211</v>
      </c>
      <c r="B280" s="1552"/>
      <c r="C280" s="430"/>
      <c r="D280" s="432" t="s">
        <v>2214</v>
      </c>
      <c r="E280" s="432"/>
      <c r="F280" s="414" t="s">
        <v>2040</v>
      </c>
      <c r="G280" s="430">
        <f>I280/H280</f>
        <v>30</v>
      </c>
      <c r="H280" s="470">
        <v>1</v>
      </c>
      <c r="I280" s="469">
        <v>30</v>
      </c>
    </row>
    <row r="281" spans="1:9" ht="66" customHeight="1">
      <c r="A281" s="469" t="s">
        <v>2211</v>
      </c>
      <c r="B281" s="1552"/>
      <c r="C281" s="430"/>
      <c r="D281" s="432" t="s">
        <v>1312</v>
      </c>
      <c r="E281" s="432">
        <v>8711</v>
      </c>
      <c r="F281" s="414" t="s">
        <v>2040</v>
      </c>
      <c r="G281" s="430">
        <f>I281/H281</f>
        <v>17</v>
      </c>
      <c r="H281" s="470">
        <v>2</v>
      </c>
      <c r="I281" s="469">
        <v>34</v>
      </c>
    </row>
    <row r="282" spans="1:9" ht="66" customHeight="1">
      <c r="A282" s="469" t="s">
        <v>2211</v>
      </c>
      <c r="B282" s="1552"/>
      <c r="C282" s="430"/>
      <c r="D282" s="432" t="s">
        <v>1398</v>
      </c>
      <c r="E282" s="432">
        <v>8796</v>
      </c>
      <c r="F282" s="414" t="s">
        <v>2040</v>
      </c>
      <c r="G282" s="430">
        <f>I282/H282</f>
        <v>9</v>
      </c>
      <c r="H282" s="470">
        <v>4</v>
      </c>
      <c r="I282" s="469">
        <v>36</v>
      </c>
    </row>
    <row r="283" spans="1:9" ht="66" customHeight="1">
      <c r="A283" s="430" t="s">
        <v>2215</v>
      </c>
      <c r="B283" s="1552"/>
      <c r="C283" s="430"/>
      <c r="D283" s="432" t="s">
        <v>1399</v>
      </c>
      <c r="E283" s="432">
        <v>8795</v>
      </c>
      <c r="F283" s="414" t="s">
        <v>2040</v>
      </c>
      <c r="G283" s="430">
        <v>12</v>
      </c>
      <c r="H283" s="470">
        <v>7</v>
      </c>
      <c r="I283" s="469">
        <v>84</v>
      </c>
    </row>
    <row r="284" spans="1:9" ht="66" customHeight="1">
      <c r="A284" s="469" t="s">
        <v>2211</v>
      </c>
      <c r="B284" s="1552"/>
      <c r="C284" s="430"/>
      <c r="D284" s="432" t="s">
        <v>2216</v>
      </c>
      <c r="E284" s="432">
        <v>9447</v>
      </c>
      <c r="F284" s="414" t="s">
        <v>2040</v>
      </c>
      <c r="G284" s="430">
        <f t="shared" ref="G284:G292" si="7">I284/H284</f>
        <v>10</v>
      </c>
      <c r="H284" s="470">
        <v>3</v>
      </c>
      <c r="I284" s="469">
        <v>30</v>
      </c>
    </row>
    <row r="285" spans="1:9" ht="66" customHeight="1">
      <c r="A285" s="469" t="s">
        <v>2217</v>
      </c>
      <c r="B285" s="1552"/>
      <c r="C285" s="430"/>
      <c r="D285" s="434" t="s">
        <v>2218</v>
      </c>
      <c r="E285" s="432">
        <v>9179</v>
      </c>
      <c r="F285" s="414" t="s">
        <v>2040</v>
      </c>
      <c r="G285" s="430">
        <f t="shared" si="7"/>
        <v>10</v>
      </c>
      <c r="H285" s="470">
        <v>1</v>
      </c>
      <c r="I285" s="469">
        <v>10</v>
      </c>
    </row>
    <row r="286" spans="1:9" ht="66" customHeight="1">
      <c r="A286" s="469" t="s">
        <v>2217</v>
      </c>
      <c r="B286" s="1552"/>
      <c r="C286" s="430"/>
      <c r="D286" s="432" t="s">
        <v>2219</v>
      </c>
      <c r="E286" s="432"/>
      <c r="F286" s="414" t="s">
        <v>2040</v>
      </c>
      <c r="G286" s="430">
        <f t="shared" si="7"/>
        <v>10</v>
      </c>
      <c r="H286" s="470">
        <v>1</v>
      </c>
      <c r="I286" s="469">
        <v>10</v>
      </c>
    </row>
    <row r="287" spans="1:9" ht="66" customHeight="1">
      <c r="A287" s="469" t="s">
        <v>2217</v>
      </c>
      <c r="B287" s="1552"/>
      <c r="C287" s="430"/>
      <c r="D287" s="432" t="s">
        <v>2220</v>
      </c>
      <c r="E287" s="432" t="s">
        <v>2221</v>
      </c>
      <c r="F287" s="414" t="s">
        <v>2040</v>
      </c>
      <c r="G287" s="430">
        <f t="shared" si="7"/>
        <v>20</v>
      </c>
      <c r="H287" s="470">
        <v>1</v>
      </c>
      <c r="I287" s="469">
        <v>20</v>
      </c>
    </row>
    <row r="288" spans="1:9" ht="66" customHeight="1">
      <c r="A288" s="469" t="s">
        <v>2211</v>
      </c>
      <c r="B288" s="1552"/>
      <c r="C288" s="430"/>
      <c r="D288" s="432" t="s">
        <v>2222</v>
      </c>
      <c r="E288" s="432">
        <v>62049</v>
      </c>
      <c r="F288" s="414" t="s">
        <v>2040</v>
      </c>
      <c r="G288" s="430">
        <f t="shared" si="7"/>
        <v>10</v>
      </c>
      <c r="H288" s="470">
        <v>2</v>
      </c>
      <c r="I288" s="469">
        <v>20</v>
      </c>
    </row>
    <row r="289" spans="1:9" ht="66" customHeight="1">
      <c r="A289" s="469" t="s">
        <v>2223</v>
      </c>
      <c r="B289" s="1552"/>
      <c r="C289" s="430"/>
      <c r="D289" s="432" t="s">
        <v>2224</v>
      </c>
      <c r="E289" s="432"/>
      <c r="F289" s="414" t="s">
        <v>2040</v>
      </c>
      <c r="G289" s="430">
        <f t="shared" si="7"/>
        <v>10</v>
      </c>
      <c r="H289" s="470">
        <v>1</v>
      </c>
      <c r="I289" s="469">
        <v>10</v>
      </c>
    </row>
    <row r="290" spans="1:9" ht="66" customHeight="1">
      <c r="A290" s="469" t="s">
        <v>2217</v>
      </c>
      <c r="B290" s="1552"/>
      <c r="C290" s="430"/>
      <c r="D290" s="450" t="s">
        <v>2225</v>
      </c>
      <c r="E290" s="452">
        <v>9498</v>
      </c>
      <c r="F290" s="414" t="s">
        <v>2040</v>
      </c>
      <c r="G290" s="430">
        <f t="shared" si="7"/>
        <v>20</v>
      </c>
      <c r="H290" s="470">
        <v>1</v>
      </c>
      <c r="I290" s="469">
        <v>20</v>
      </c>
    </row>
    <row r="291" spans="1:9" ht="66" customHeight="1">
      <c r="A291" s="469" t="s">
        <v>2211</v>
      </c>
      <c r="B291" s="1552"/>
      <c r="C291" s="430"/>
      <c r="D291" s="432" t="s">
        <v>2226</v>
      </c>
      <c r="E291" s="432" t="s">
        <v>2227</v>
      </c>
      <c r="F291" s="414" t="s">
        <v>2040</v>
      </c>
      <c r="G291" s="430">
        <f t="shared" si="7"/>
        <v>7</v>
      </c>
      <c r="H291" s="470">
        <v>1</v>
      </c>
      <c r="I291" s="469">
        <v>7</v>
      </c>
    </row>
    <row r="292" spans="1:9" ht="66" customHeight="1">
      <c r="A292" s="469" t="s">
        <v>2223</v>
      </c>
      <c r="B292" s="1552"/>
      <c r="C292" s="430"/>
      <c r="D292" s="432" t="s">
        <v>2208</v>
      </c>
      <c r="E292" s="452">
        <v>9420</v>
      </c>
      <c r="F292" s="414" t="s">
        <v>2040</v>
      </c>
      <c r="G292" s="430">
        <f t="shared" si="7"/>
        <v>30</v>
      </c>
      <c r="H292" s="470">
        <v>1</v>
      </c>
      <c r="I292" s="469">
        <v>30</v>
      </c>
    </row>
    <row r="293" spans="1:9" ht="66" customHeight="1">
      <c r="A293" s="430" t="s">
        <v>2228</v>
      </c>
      <c r="B293" s="1552"/>
      <c r="C293" s="430"/>
      <c r="D293" s="432" t="s">
        <v>1389</v>
      </c>
      <c r="E293" s="432">
        <v>8967</v>
      </c>
      <c r="F293" s="414" t="s">
        <v>2040</v>
      </c>
      <c r="G293" s="430">
        <v>15</v>
      </c>
      <c r="H293" s="470">
        <v>4</v>
      </c>
      <c r="I293" s="469">
        <v>60</v>
      </c>
    </row>
    <row r="294" spans="1:9" ht="66" customHeight="1">
      <c r="A294" s="430" t="s">
        <v>2229</v>
      </c>
      <c r="B294" s="1552"/>
      <c r="C294" s="430"/>
      <c r="D294" s="432" t="s">
        <v>2230</v>
      </c>
      <c r="E294" s="432">
        <v>9212</v>
      </c>
      <c r="F294" s="414" t="s">
        <v>2040</v>
      </c>
      <c r="G294" s="430">
        <v>15</v>
      </c>
      <c r="H294" s="470">
        <v>2</v>
      </c>
      <c r="I294" s="469">
        <v>30</v>
      </c>
    </row>
    <row r="295" spans="1:9" ht="66" customHeight="1">
      <c r="A295" s="430" t="s">
        <v>2217</v>
      </c>
      <c r="B295" s="1552"/>
      <c r="C295" s="430"/>
      <c r="D295" s="432" t="s">
        <v>2230</v>
      </c>
      <c r="E295" s="432">
        <v>9212</v>
      </c>
      <c r="F295" s="414" t="s">
        <v>2040</v>
      </c>
      <c r="G295" s="430">
        <v>10</v>
      </c>
      <c r="H295" s="470">
        <v>1</v>
      </c>
      <c r="I295" s="469">
        <v>10</v>
      </c>
    </row>
    <row r="296" spans="1:9" ht="66" customHeight="1">
      <c r="A296" s="430" t="s">
        <v>2231</v>
      </c>
      <c r="B296" s="1552"/>
      <c r="C296" s="430"/>
      <c r="D296" s="432" t="s">
        <v>1391</v>
      </c>
      <c r="E296" s="432">
        <v>9158</v>
      </c>
      <c r="F296" s="414" t="s">
        <v>2040</v>
      </c>
      <c r="G296" s="430">
        <f>I296/H296</f>
        <v>35</v>
      </c>
      <c r="H296" s="470">
        <v>2</v>
      </c>
      <c r="I296" s="469">
        <v>70</v>
      </c>
    </row>
    <row r="297" spans="1:9" ht="66" customHeight="1">
      <c r="A297" s="430" t="s">
        <v>2231</v>
      </c>
      <c r="B297" s="1552"/>
      <c r="C297" s="430"/>
      <c r="D297" s="432" t="s">
        <v>2232</v>
      </c>
      <c r="E297" s="432">
        <v>9155</v>
      </c>
      <c r="F297" s="414" t="s">
        <v>2040</v>
      </c>
      <c r="G297" s="430">
        <f>I297/H297</f>
        <v>15</v>
      </c>
      <c r="H297" s="470">
        <v>4</v>
      </c>
      <c r="I297" s="469">
        <v>60</v>
      </c>
    </row>
    <row r="298" spans="1:9" ht="66" customHeight="1">
      <c r="A298" s="430" t="s">
        <v>2233</v>
      </c>
      <c r="B298" s="1552"/>
      <c r="C298" s="430"/>
      <c r="D298" s="432" t="s">
        <v>1392</v>
      </c>
      <c r="E298" s="432">
        <v>9163</v>
      </c>
      <c r="F298" s="414" t="s">
        <v>2040</v>
      </c>
      <c r="G298" s="430">
        <f>I298/H298</f>
        <v>20</v>
      </c>
      <c r="H298" s="470">
        <v>2</v>
      </c>
      <c r="I298" s="469">
        <v>40</v>
      </c>
    </row>
    <row r="299" spans="1:9" ht="66" customHeight="1">
      <c r="A299" s="430" t="s">
        <v>2217</v>
      </c>
      <c r="B299" s="1552"/>
      <c r="C299" s="430"/>
      <c r="D299" s="432" t="s">
        <v>1392</v>
      </c>
      <c r="E299" s="432">
        <v>9163</v>
      </c>
      <c r="F299" s="414" t="s">
        <v>2040</v>
      </c>
      <c r="G299" s="430">
        <v>12</v>
      </c>
      <c r="H299" s="470">
        <v>1</v>
      </c>
      <c r="I299" s="469">
        <v>12</v>
      </c>
    </row>
    <row r="300" spans="1:9" ht="66" customHeight="1">
      <c r="A300" s="469" t="s">
        <v>2231</v>
      </c>
      <c r="B300" s="1552"/>
      <c r="C300" s="430"/>
      <c r="D300" s="432" t="s">
        <v>2234</v>
      </c>
      <c r="E300" s="432">
        <v>9211</v>
      </c>
      <c r="F300" s="414" t="s">
        <v>2040</v>
      </c>
      <c r="G300" s="430">
        <f t="shared" ref="G300:G313" si="8">I300/H300</f>
        <v>8</v>
      </c>
      <c r="H300" s="470">
        <v>8</v>
      </c>
      <c r="I300" s="469">
        <v>64</v>
      </c>
    </row>
    <row r="301" spans="1:9" ht="66" customHeight="1">
      <c r="A301" s="469" t="s">
        <v>2231</v>
      </c>
      <c r="B301" s="1552"/>
      <c r="C301" s="430"/>
      <c r="D301" s="432" t="s">
        <v>2235</v>
      </c>
      <c r="E301" s="432"/>
      <c r="F301" s="414" t="s">
        <v>2040</v>
      </c>
      <c r="G301" s="430">
        <f t="shared" si="8"/>
        <v>15</v>
      </c>
      <c r="H301" s="470">
        <v>2</v>
      </c>
      <c r="I301" s="469">
        <v>30</v>
      </c>
    </row>
    <row r="302" spans="1:9" ht="66" customHeight="1">
      <c r="A302" s="469" t="s">
        <v>2231</v>
      </c>
      <c r="B302" s="1552"/>
      <c r="C302" s="430"/>
      <c r="D302" s="432" t="s">
        <v>1380</v>
      </c>
      <c r="E302" s="432">
        <v>9165</v>
      </c>
      <c r="F302" s="414" t="s">
        <v>2040</v>
      </c>
      <c r="G302" s="430">
        <f t="shared" si="8"/>
        <v>15</v>
      </c>
      <c r="H302" s="470">
        <v>8</v>
      </c>
      <c r="I302" s="469">
        <v>120</v>
      </c>
    </row>
    <row r="303" spans="1:9" ht="66" customHeight="1">
      <c r="A303" s="469" t="s">
        <v>2223</v>
      </c>
      <c r="B303" s="1552"/>
      <c r="C303" s="430"/>
      <c r="D303" s="432" t="s">
        <v>1401</v>
      </c>
      <c r="E303" s="432"/>
      <c r="F303" s="414" t="s">
        <v>2040</v>
      </c>
      <c r="G303" s="430">
        <f t="shared" si="8"/>
        <v>12</v>
      </c>
      <c r="H303" s="470">
        <v>2</v>
      </c>
      <c r="I303" s="469">
        <v>24</v>
      </c>
    </row>
    <row r="304" spans="1:9" ht="66" customHeight="1">
      <c r="A304" s="469" t="s">
        <v>2223</v>
      </c>
      <c r="B304" s="1552"/>
      <c r="C304" s="430"/>
      <c r="D304" s="432" t="s">
        <v>1414</v>
      </c>
      <c r="E304" s="432"/>
      <c r="F304" s="414" t="s">
        <v>2040</v>
      </c>
      <c r="G304" s="430">
        <f t="shared" si="8"/>
        <v>40</v>
      </c>
      <c r="H304" s="470">
        <v>1</v>
      </c>
      <c r="I304" s="469">
        <v>40</v>
      </c>
    </row>
    <row r="305" spans="1:9" ht="66" customHeight="1">
      <c r="A305" s="469" t="s">
        <v>2217</v>
      </c>
      <c r="B305" s="1552"/>
      <c r="C305" s="430"/>
      <c r="D305" s="432" t="s">
        <v>1420</v>
      </c>
      <c r="E305" s="432"/>
      <c r="F305" s="414" t="s">
        <v>2040</v>
      </c>
      <c r="G305" s="430">
        <f t="shared" si="8"/>
        <v>20</v>
      </c>
      <c r="H305" s="470">
        <v>1</v>
      </c>
      <c r="I305" s="469">
        <v>20</v>
      </c>
    </row>
    <row r="306" spans="1:9" ht="66" customHeight="1">
      <c r="A306" s="469" t="s">
        <v>2223</v>
      </c>
      <c r="B306" s="1552"/>
      <c r="C306" s="430"/>
      <c r="D306" s="432" t="s">
        <v>1402</v>
      </c>
      <c r="E306" s="432"/>
      <c r="F306" s="414" t="s">
        <v>2040</v>
      </c>
      <c r="G306" s="430">
        <f t="shared" si="8"/>
        <v>12</v>
      </c>
      <c r="H306" s="470">
        <v>2</v>
      </c>
      <c r="I306" s="469">
        <v>24</v>
      </c>
    </row>
    <row r="307" spans="1:9" ht="66" customHeight="1">
      <c r="A307" s="469" t="s">
        <v>2223</v>
      </c>
      <c r="B307" s="1552"/>
      <c r="C307" s="430"/>
      <c r="D307" s="432" t="s">
        <v>1403</v>
      </c>
      <c r="E307" s="432"/>
      <c r="F307" s="414" t="s">
        <v>2040</v>
      </c>
      <c r="G307" s="430">
        <f t="shared" si="8"/>
        <v>10</v>
      </c>
      <c r="H307" s="470">
        <v>3</v>
      </c>
      <c r="I307" s="469">
        <v>30</v>
      </c>
    </row>
    <row r="308" spans="1:9" ht="66" customHeight="1">
      <c r="A308" s="469" t="s">
        <v>2223</v>
      </c>
      <c r="B308" s="1552"/>
      <c r="C308" s="430"/>
      <c r="D308" s="432" t="s">
        <v>2236</v>
      </c>
      <c r="E308" s="432">
        <v>62044</v>
      </c>
      <c r="F308" s="414" t="s">
        <v>2040</v>
      </c>
      <c r="G308" s="430">
        <f t="shared" si="8"/>
        <v>6</v>
      </c>
      <c r="H308" s="470">
        <v>7</v>
      </c>
      <c r="I308" s="469">
        <v>42</v>
      </c>
    </row>
    <row r="309" spans="1:9" ht="66" customHeight="1">
      <c r="A309" s="469" t="s">
        <v>2223</v>
      </c>
      <c r="B309" s="1552"/>
      <c r="C309" s="430"/>
      <c r="D309" s="432" t="s">
        <v>2237</v>
      </c>
      <c r="E309" s="432"/>
      <c r="F309" s="414" t="s">
        <v>2040</v>
      </c>
      <c r="G309" s="430">
        <f t="shared" si="8"/>
        <v>20</v>
      </c>
      <c r="H309" s="470">
        <v>1</v>
      </c>
      <c r="I309" s="469">
        <v>20</v>
      </c>
    </row>
    <row r="310" spans="1:9" ht="66" customHeight="1">
      <c r="A310" s="469" t="s">
        <v>2223</v>
      </c>
      <c r="B310" s="1552"/>
      <c r="C310" s="430"/>
      <c r="D310" s="432" t="s">
        <v>2238</v>
      </c>
      <c r="E310" s="432"/>
      <c r="F310" s="414" t="s">
        <v>2040</v>
      </c>
      <c r="G310" s="430">
        <f t="shared" si="8"/>
        <v>25</v>
      </c>
      <c r="H310" s="470">
        <v>1</v>
      </c>
      <c r="I310" s="469">
        <v>25</v>
      </c>
    </row>
    <row r="311" spans="1:9" ht="66" customHeight="1">
      <c r="A311" s="469" t="s">
        <v>2223</v>
      </c>
      <c r="B311" s="1552"/>
      <c r="C311" s="430"/>
      <c r="D311" s="432" t="s">
        <v>2239</v>
      </c>
      <c r="E311" s="432"/>
      <c r="F311" s="414" t="s">
        <v>2040</v>
      </c>
      <c r="G311" s="430">
        <f t="shared" si="8"/>
        <v>10</v>
      </c>
      <c r="H311" s="470">
        <v>1</v>
      </c>
      <c r="I311" s="469">
        <v>10</v>
      </c>
    </row>
    <row r="312" spans="1:9" ht="66" customHeight="1">
      <c r="A312" s="469" t="s">
        <v>2194</v>
      </c>
      <c r="B312" s="1552"/>
      <c r="C312" s="430"/>
      <c r="D312" s="476" t="s">
        <v>2240</v>
      </c>
      <c r="E312" s="476" t="s">
        <v>2241</v>
      </c>
      <c r="F312" s="414" t="s">
        <v>2040</v>
      </c>
      <c r="G312" s="430">
        <f t="shared" si="8"/>
        <v>18</v>
      </c>
      <c r="H312" s="470">
        <v>1</v>
      </c>
      <c r="I312" s="469">
        <v>18</v>
      </c>
    </row>
    <row r="313" spans="1:9" ht="66" customHeight="1">
      <c r="A313" s="430" t="s">
        <v>2217</v>
      </c>
      <c r="B313" s="1552"/>
      <c r="C313" s="430"/>
      <c r="D313" s="477" t="s">
        <v>2242</v>
      </c>
      <c r="E313" s="477" t="s">
        <v>2242</v>
      </c>
      <c r="F313" s="436" t="s">
        <v>2097</v>
      </c>
      <c r="G313" s="430">
        <f t="shared" si="8"/>
        <v>60</v>
      </c>
      <c r="H313" s="478">
        <v>1</v>
      </c>
      <c r="I313" s="479">
        <v>60</v>
      </c>
    </row>
    <row r="314" spans="1:9" ht="66" customHeight="1">
      <c r="A314" s="430" t="s">
        <v>2217</v>
      </c>
      <c r="B314" s="1551">
        <v>1</v>
      </c>
      <c r="C314" s="430"/>
      <c r="D314" s="432" t="s">
        <v>2243</v>
      </c>
      <c r="E314" s="452">
        <v>3163</v>
      </c>
      <c r="F314" s="414" t="s">
        <v>2040</v>
      </c>
      <c r="G314" s="430">
        <v>30</v>
      </c>
      <c r="H314" s="430">
        <v>1</v>
      </c>
      <c r="I314" s="455">
        <v>30</v>
      </c>
    </row>
    <row r="315" spans="1:9" ht="66" customHeight="1">
      <c r="A315" s="430" t="s">
        <v>2217</v>
      </c>
      <c r="B315" s="1552"/>
      <c r="C315" s="430"/>
      <c r="D315" s="432" t="s">
        <v>2244</v>
      </c>
      <c r="E315" s="432">
        <v>3168</v>
      </c>
      <c r="F315" s="414" t="s">
        <v>2040</v>
      </c>
      <c r="G315" s="430">
        <v>10</v>
      </c>
      <c r="H315" s="438">
        <v>2</v>
      </c>
      <c r="I315" s="458">
        <v>20</v>
      </c>
    </row>
    <row r="316" spans="1:9" ht="66" customHeight="1">
      <c r="A316" s="430" t="s">
        <v>2217</v>
      </c>
      <c r="B316" s="1552"/>
      <c r="C316" s="480"/>
      <c r="D316" s="432" t="s">
        <v>911</v>
      </c>
      <c r="E316" s="481"/>
      <c r="F316" s="414" t="s">
        <v>2040</v>
      </c>
      <c r="G316" s="482">
        <v>30</v>
      </c>
      <c r="H316" s="483">
        <v>1</v>
      </c>
      <c r="I316" s="454">
        <v>30</v>
      </c>
    </row>
    <row r="317" spans="1:9" ht="66" customHeight="1">
      <c r="A317" s="430" t="s">
        <v>2217</v>
      </c>
      <c r="B317" s="1552"/>
      <c r="C317" s="480"/>
      <c r="D317" s="432" t="s">
        <v>913</v>
      </c>
      <c r="E317" s="481"/>
      <c r="F317" s="414" t="s">
        <v>2040</v>
      </c>
      <c r="G317" s="482">
        <v>30</v>
      </c>
      <c r="H317" s="483">
        <v>1</v>
      </c>
      <c r="I317" s="454">
        <v>30</v>
      </c>
    </row>
    <row r="318" spans="1:9" ht="66" customHeight="1">
      <c r="A318" s="430" t="s">
        <v>2217</v>
      </c>
      <c r="B318" s="1552"/>
      <c r="C318" s="484"/>
      <c r="D318" s="432" t="s">
        <v>2060</v>
      </c>
      <c r="E318" s="432">
        <v>8984</v>
      </c>
      <c r="F318" s="414" t="s">
        <v>2040</v>
      </c>
      <c r="G318" s="485">
        <v>10</v>
      </c>
      <c r="H318" s="486">
        <v>10</v>
      </c>
      <c r="I318" s="447">
        <v>100</v>
      </c>
    </row>
    <row r="319" spans="1:9" ht="66" customHeight="1">
      <c r="A319" s="430" t="s">
        <v>2217</v>
      </c>
      <c r="B319" s="1552"/>
      <c r="C319" s="487"/>
      <c r="D319" s="432" t="s">
        <v>1358</v>
      </c>
      <c r="E319" s="432">
        <v>9213</v>
      </c>
      <c r="F319" s="414" t="s">
        <v>2040</v>
      </c>
      <c r="G319" s="488">
        <v>27</v>
      </c>
      <c r="H319" s="486">
        <v>2</v>
      </c>
      <c r="I319" s="1556">
        <v>80</v>
      </c>
    </row>
    <row r="320" spans="1:9" ht="66" customHeight="1">
      <c r="A320" s="430" t="s">
        <v>2217</v>
      </c>
      <c r="B320" s="1552"/>
      <c r="C320" s="484"/>
      <c r="D320" s="432" t="s">
        <v>1358</v>
      </c>
      <c r="E320" s="432">
        <v>9213</v>
      </c>
      <c r="F320" s="414" t="s">
        <v>2040</v>
      </c>
      <c r="G320" s="488">
        <v>26</v>
      </c>
      <c r="H320" s="489">
        <v>1</v>
      </c>
      <c r="I320" s="1557"/>
    </row>
    <row r="321" spans="1:9" ht="66" customHeight="1">
      <c r="A321" s="430" t="s">
        <v>2217</v>
      </c>
      <c r="B321" s="1552"/>
      <c r="C321" s="490"/>
      <c r="D321" s="432" t="s">
        <v>2245</v>
      </c>
      <c r="E321" s="432" t="s">
        <v>2246</v>
      </c>
      <c r="F321" s="414" t="s">
        <v>2040</v>
      </c>
      <c r="G321" s="430">
        <v>20</v>
      </c>
      <c r="H321" s="430">
        <v>1</v>
      </c>
      <c r="I321" s="430">
        <v>20</v>
      </c>
    </row>
    <row r="322" spans="1:9" ht="66" customHeight="1">
      <c r="A322" s="430" t="s">
        <v>2217</v>
      </c>
      <c r="B322" s="1552"/>
      <c r="C322" s="490"/>
      <c r="D322" s="432" t="s">
        <v>2247</v>
      </c>
      <c r="E322" s="432" t="s">
        <v>2248</v>
      </c>
      <c r="F322" s="414" t="s">
        <v>2040</v>
      </c>
      <c r="G322" s="430">
        <v>20</v>
      </c>
      <c r="H322" s="438">
        <v>1</v>
      </c>
      <c r="I322" s="438">
        <v>20</v>
      </c>
    </row>
    <row r="323" spans="1:9" ht="66" customHeight="1">
      <c r="A323" s="430"/>
      <c r="B323" s="430">
        <v>1</v>
      </c>
      <c r="C323" s="491"/>
      <c r="D323" s="491" t="s">
        <v>1190</v>
      </c>
      <c r="E323" s="491"/>
      <c r="F323" s="492" t="s">
        <v>2249</v>
      </c>
      <c r="G323" s="430">
        <f>I323/H323</f>
        <v>34</v>
      </c>
      <c r="H323" s="430">
        <v>1</v>
      </c>
      <c r="I323" s="430">
        <v>34</v>
      </c>
    </row>
    <row r="324" spans="1:9" ht="66" customHeight="1">
      <c r="A324" s="430"/>
      <c r="B324" s="430">
        <v>1</v>
      </c>
      <c r="C324" s="491"/>
      <c r="D324" s="491" t="s">
        <v>1191</v>
      </c>
      <c r="E324" s="491"/>
      <c r="F324" s="492" t="s">
        <v>2249</v>
      </c>
      <c r="G324" s="430">
        <f t="shared" ref="G324:G333" si="9">I324/H324</f>
        <v>40</v>
      </c>
      <c r="H324" s="430">
        <v>1</v>
      </c>
      <c r="I324" s="430">
        <v>40</v>
      </c>
    </row>
    <row r="325" spans="1:9" ht="66" customHeight="1">
      <c r="A325" s="430"/>
      <c r="B325" s="430">
        <v>1</v>
      </c>
      <c r="C325" s="491"/>
      <c r="D325" s="491" t="s">
        <v>2250</v>
      </c>
      <c r="E325" s="491"/>
      <c r="F325" s="492" t="s">
        <v>2249</v>
      </c>
      <c r="G325" s="430">
        <f t="shared" si="9"/>
        <v>69</v>
      </c>
      <c r="H325" s="430">
        <v>1</v>
      </c>
      <c r="I325" s="430">
        <v>69</v>
      </c>
    </row>
    <row r="326" spans="1:9" ht="66" customHeight="1">
      <c r="A326" s="430"/>
      <c r="B326" s="430">
        <v>1</v>
      </c>
      <c r="C326" s="491"/>
      <c r="D326" s="491" t="s">
        <v>2251</v>
      </c>
      <c r="E326" s="491"/>
      <c r="F326" s="492" t="s">
        <v>2249</v>
      </c>
      <c r="G326" s="430">
        <f t="shared" si="9"/>
        <v>20</v>
      </c>
      <c r="H326" s="430">
        <v>1</v>
      </c>
      <c r="I326" s="430">
        <v>20</v>
      </c>
    </row>
    <row r="327" spans="1:9" ht="66" customHeight="1">
      <c r="A327" s="430"/>
      <c r="B327" s="430">
        <v>1</v>
      </c>
      <c r="C327" s="491"/>
      <c r="D327" s="491" t="s">
        <v>2252</v>
      </c>
      <c r="E327" s="491"/>
      <c r="F327" s="492" t="s">
        <v>2249</v>
      </c>
      <c r="G327" s="430">
        <f t="shared" si="9"/>
        <v>31</v>
      </c>
      <c r="H327" s="430">
        <v>1</v>
      </c>
      <c r="I327" s="430">
        <v>31</v>
      </c>
    </row>
    <row r="328" spans="1:9" ht="66" customHeight="1">
      <c r="A328" s="430"/>
      <c r="B328" s="430">
        <v>1</v>
      </c>
      <c r="C328" s="491"/>
      <c r="D328" s="491" t="s">
        <v>2253</v>
      </c>
      <c r="E328" s="491"/>
      <c r="F328" s="492" t="s">
        <v>2249</v>
      </c>
      <c r="G328" s="430">
        <f t="shared" si="9"/>
        <v>30</v>
      </c>
      <c r="H328" s="430">
        <v>1</v>
      </c>
      <c r="I328" s="430">
        <v>30</v>
      </c>
    </row>
    <row r="329" spans="1:9" ht="66" customHeight="1">
      <c r="A329" s="430"/>
      <c r="B329" s="430">
        <v>1</v>
      </c>
      <c r="C329" s="491"/>
      <c r="D329" s="491" t="s">
        <v>1212</v>
      </c>
      <c r="E329" s="491"/>
      <c r="F329" s="492" t="s">
        <v>2249</v>
      </c>
      <c r="G329" s="430">
        <f t="shared" si="9"/>
        <v>20</v>
      </c>
      <c r="H329" s="430">
        <v>1</v>
      </c>
      <c r="I329" s="430">
        <v>20</v>
      </c>
    </row>
    <row r="330" spans="1:9" ht="66" customHeight="1">
      <c r="A330" s="430"/>
      <c r="B330" s="430">
        <v>1</v>
      </c>
      <c r="C330" s="491"/>
      <c r="D330" s="491" t="s">
        <v>1213</v>
      </c>
      <c r="E330" s="491"/>
      <c r="F330" s="492" t="s">
        <v>2249</v>
      </c>
      <c r="G330" s="430">
        <f t="shared" si="9"/>
        <v>40</v>
      </c>
      <c r="H330" s="430">
        <v>1</v>
      </c>
      <c r="I330" s="430">
        <v>40</v>
      </c>
    </row>
    <row r="331" spans="1:9" ht="66" customHeight="1">
      <c r="A331" s="430"/>
      <c r="B331" s="430">
        <v>1</v>
      </c>
      <c r="C331" s="491"/>
      <c r="D331" s="491" t="s">
        <v>1213</v>
      </c>
      <c r="E331" s="491"/>
      <c r="F331" s="492" t="s">
        <v>2249</v>
      </c>
      <c r="G331" s="430">
        <f t="shared" si="9"/>
        <v>10</v>
      </c>
      <c r="H331" s="430">
        <v>1</v>
      </c>
      <c r="I331" s="430">
        <v>10</v>
      </c>
    </row>
    <row r="332" spans="1:9" ht="66" customHeight="1">
      <c r="A332" s="430"/>
      <c r="B332" s="430">
        <v>1</v>
      </c>
      <c r="C332" s="491"/>
      <c r="D332" s="491" t="s">
        <v>1214</v>
      </c>
      <c r="E332" s="491"/>
      <c r="F332" s="492" t="s">
        <v>2249</v>
      </c>
      <c r="G332" s="430">
        <f t="shared" si="9"/>
        <v>30</v>
      </c>
      <c r="H332" s="430">
        <v>1</v>
      </c>
      <c r="I332" s="430">
        <v>30</v>
      </c>
    </row>
    <row r="333" spans="1:9" ht="66" customHeight="1">
      <c r="A333" s="430"/>
      <c r="B333" s="430">
        <v>1</v>
      </c>
      <c r="C333" s="491"/>
      <c r="D333" s="491" t="s">
        <v>1215</v>
      </c>
      <c r="E333" s="491"/>
      <c r="F333" s="492" t="s">
        <v>2249</v>
      </c>
      <c r="G333" s="430">
        <f t="shared" si="9"/>
        <v>30</v>
      </c>
      <c r="H333" s="430">
        <v>1</v>
      </c>
      <c r="I333" s="430">
        <v>30</v>
      </c>
    </row>
    <row r="334" spans="1:9" ht="66" customHeight="1">
      <c r="A334" s="430"/>
      <c r="B334" s="430">
        <v>1</v>
      </c>
      <c r="C334" s="1553"/>
      <c r="D334" s="1553" t="s">
        <v>2254</v>
      </c>
      <c r="E334" s="493"/>
      <c r="F334" s="492" t="s">
        <v>2249</v>
      </c>
      <c r="G334" s="430">
        <v>30</v>
      </c>
      <c r="H334" s="430">
        <v>1</v>
      </c>
      <c r="I334" s="1554">
        <v>50</v>
      </c>
    </row>
    <row r="335" spans="1:9" ht="66" customHeight="1">
      <c r="A335" s="430"/>
      <c r="B335" s="430">
        <v>1</v>
      </c>
      <c r="C335" s="1553"/>
      <c r="D335" s="1553"/>
      <c r="E335" s="493"/>
      <c r="F335" s="492"/>
      <c r="G335" s="430">
        <v>20</v>
      </c>
      <c r="H335" s="430">
        <v>1</v>
      </c>
      <c r="I335" s="1554"/>
    </row>
    <row r="336" spans="1:9" ht="66" customHeight="1">
      <c r="A336" s="430"/>
      <c r="B336" s="430">
        <v>1</v>
      </c>
      <c r="C336" s="1553"/>
      <c r="D336" s="1553" t="s">
        <v>2255</v>
      </c>
      <c r="E336" s="493"/>
      <c r="F336" s="492" t="s">
        <v>2249</v>
      </c>
      <c r="G336" s="430">
        <v>30</v>
      </c>
      <c r="H336" s="430">
        <v>1</v>
      </c>
      <c r="I336" s="1554">
        <v>50</v>
      </c>
    </row>
    <row r="337" spans="1:9" ht="66" customHeight="1">
      <c r="A337" s="430"/>
      <c r="B337" s="430">
        <v>1</v>
      </c>
      <c r="C337" s="1553"/>
      <c r="D337" s="1553"/>
      <c r="E337" s="493"/>
      <c r="F337" s="492"/>
      <c r="G337" s="430">
        <v>20</v>
      </c>
      <c r="H337" s="430">
        <v>1</v>
      </c>
      <c r="I337" s="1554"/>
    </row>
    <row r="338" spans="1:9" ht="66" customHeight="1">
      <c r="A338" s="430"/>
      <c r="B338" s="430">
        <v>1</v>
      </c>
      <c r="C338" s="1553"/>
      <c r="D338" s="1553" t="s">
        <v>2256</v>
      </c>
      <c r="E338" s="493"/>
      <c r="F338" s="492" t="s">
        <v>2249</v>
      </c>
      <c r="G338" s="430">
        <v>30</v>
      </c>
      <c r="H338" s="430">
        <v>1</v>
      </c>
      <c r="I338" s="1554">
        <v>50</v>
      </c>
    </row>
    <row r="339" spans="1:9" ht="66" customHeight="1">
      <c r="A339" s="430"/>
      <c r="B339" s="430">
        <v>1</v>
      </c>
      <c r="C339" s="1553"/>
      <c r="D339" s="1553"/>
      <c r="E339" s="493"/>
      <c r="F339" s="492"/>
      <c r="G339" s="430">
        <v>20</v>
      </c>
      <c r="H339" s="430">
        <v>1</v>
      </c>
      <c r="I339" s="1554"/>
    </row>
    <row r="340" spans="1:9" ht="66" customHeight="1">
      <c r="A340" s="430"/>
      <c r="B340" s="430">
        <v>1</v>
      </c>
      <c r="C340" s="1553"/>
      <c r="D340" s="1553" t="s">
        <v>2257</v>
      </c>
      <c r="E340" s="493"/>
      <c r="F340" s="492" t="s">
        <v>2249</v>
      </c>
      <c r="G340" s="430">
        <v>30</v>
      </c>
      <c r="H340" s="430">
        <v>1</v>
      </c>
      <c r="I340" s="1554">
        <v>50</v>
      </c>
    </row>
    <row r="341" spans="1:9" ht="66" customHeight="1">
      <c r="A341" s="430"/>
      <c r="B341" s="430">
        <v>1</v>
      </c>
      <c r="C341" s="1553"/>
      <c r="D341" s="1553"/>
      <c r="E341" s="493"/>
      <c r="F341" s="492"/>
      <c r="G341" s="430">
        <v>20</v>
      </c>
      <c r="H341" s="430">
        <v>1</v>
      </c>
      <c r="I341" s="1554"/>
    </row>
    <row r="342" spans="1:9" ht="66" customHeight="1">
      <c r="A342" s="430"/>
      <c r="B342" s="430">
        <v>1</v>
      </c>
      <c r="C342" s="1553"/>
      <c r="D342" s="1553" t="s">
        <v>2258</v>
      </c>
      <c r="E342" s="493"/>
      <c r="F342" s="492" t="s">
        <v>2249</v>
      </c>
      <c r="G342" s="430">
        <v>30</v>
      </c>
      <c r="H342" s="430">
        <v>1</v>
      </c>
      <c r="I342" s="1554">
        <v>50</v>
      </c>
    </row>
    <row r="343" spans="1:9" ht="66" customHeight="1">
      <c r="A343" s="430"/>
      <c r="B343" s="430">
        <v>1</v>
      </c>
      <c r="C343" s="1553"/>
      <c r="D343" s="1553"/>
      <c r="E343" s="493"/>
      <c r="F343" s="492"/>
      <c r="G343" s="430">
        <v>20</v>
      </c>
      <c r="H343" s="430">
        <v>1</v>
      </c>
      <c r="I343" s="1554"/>
    </row>
    <row r="344" spans="1:9" ht="66" customHeight="1">
      <c r="A344" s="430"/>
      <c r="B344" s="430">
        <v>1</v>
      </c>
      <c r="C344" s="1553"/>
      <c r="D344" s="1553" t="s">
        <v>2259</v>
      </c>
      <c r="E344" s="493"/>
      <c r="F344" s="492" t="s">
        <v>2249</v>
      </c>
      <c r="G344" s="430">
        <v>30</v>
      </c>
      <c r="H344" s="430">
        <v>1</v>
      </c>
      <c r="I344" s="1554">
        <v>50</v>
      </c>
    </row>
    <row r="345" spans="1:9" ht="66" customHeight="1">
      <c r="A345" s="430"/>
      <c r="B345" s="430">
        <v>1</v>
      </c>
      <c r="C345" s="1553"/>
      <c r="D345" s="1553"/>
      <c r="E345" s="493"/>
      <c r="F345" s="492"/>
      <c r="G345" s="430">
        <v>20</v>
      </c>
      <c r="H345" s="430">
        <v>1</v>
      </c>
      <c r="I345" s="1554"/>
    </row>
    <row r="346" spans="1:9" ht="66" customHeight="1">
      <c r="A346" s="430"/>
      <c r="B346" s="430">
        <v>1</v>
      </c>
      <c r="C346" s="1553"/>
      <c r="D346" s="1553" t="s">
        <v>2260</v>
      </c>
      <c r="E346" s="493"/>
      <c r="F346" s="492" t="s">
        <v>2249</v>
      </c>
      <c r="G346" s="430">
        <v>30</v>
      </c>
      <c r="H346" s="430">
        <v>1</v>
      </c>
      <c r="I346" s="1554">
        <v>50</v>
      </c>
    </row>
    <row r="347" spans="1:9" ht="66" customHeight="1">
      <c r="A347" s="430"/>
      <c r="B347" s="430">
        <v>1</v>
      </c>
      <c r="C347" s="1553"/>
      <c r="D347" s="1553"/>
      <c r="E347" s="493"/>
      <c r="F347" s="492"/>
      <c r="G347" s="430">
        <v>20</v>
      </c>
      <c r="H347" s="430">
        <v>1</v>
      </c>
      <c r="I347" s="1554"/>
    </row>
    <row r="348" spans="1:9" ht="66" customHeight="1">
      <c r="A348" s="430"/>
      <c r="B348" s="430">
        <v>1</v>
      </c>
      <c r="C348" s="493"/>
      <c r="D348" s="493" t="s">
        <v>2261</v>
      </c>
      <c r="E348" s="493"/>
      <c r="F348" s="492" t="s">
        <v>2249</v>
      </c>
      <c r="G348" s="430">
        <v>30</v>
      </c>
      <c r="H348" s="430">
        <v>1</v>
      </c>
      <c r="I348" s="1554">
        <v>50</v>
      </c>
    </row>
    <row r="349" spans="1:9" ht="66" customHeight="1">
      <c r="A349" s="430"/>
      <c r="B349" s="430">
        <v>1</v>
      </c>
      <c r="C349" s="493"/>
      <c r="D349" s="493"/>
      <c r="E349" s="493"/>
      <c r="F349" s="492"/>
      <c r="G349" s="430">
        <v>20</v>
      </c>
      <c r="H349" s="430">
        <v>1</v>
      </c>
      <c r="I349" s="1554"/>
    </row>
    <row r="350" spans="1:9" ht="66" customHeight="1">
      <c r="A350" s="430"/>
      <c r="B350" s="430">
        <v>1</v>
      </c>
      <c r="C350" s="1553"/>
      <c r="D350" s="1553" t="s">
        <v>2262</v>
      </c>
      <c r="E350" s="493"/>
      <c r="F350" s="492" t="s">
        <v>2249</v>
      </c>
      <c r="G350" s="430">
        <v>30</v>
      </c>
      <c r="H350" s="430">
        <v>1</v>
      </c>
      <c r="I350" s="1554">
        <v>50</v>
      </c>
    </row>
    <row r="351" spans="1:9" ht="66" customHeight="1">
      <c r="A351" s="430"/>
      <c r="B351" s="430">
        <v>1</v>
      </c>
      <c r="C351" s="1553"/>
      <c r="D351" s="1553"/>
      <c r="E351" s="493"/>
      <c r="F351" s="492" t="s">
        <v>2249</v>
      </c>
      <c r="G351" s="430">
        <v>20</v>
      </c>
      <c r="H351" s="430">
        <v>1</v>
      </c>
      <c r="I351" s="1554"/>
    </row>
    <row r="352" spans="1:9" ht="66" customHeight="1">
      <c r="A352" s="430"/>
      <c r="B352" s="430">
        <v>1</v>
      </c>
      <c r="C352" s="1553"/>
      <c r="D352" s="1553" t="s">
        <v>2263</v>
      </c>
      <c r="E352" s="493"/>
      <c r="F352" s="492" t="s">
        <v>2249</v>
      </c>
      <c r="G352" s="430">
        <v>30</v>
      </c>
      <c r="H352" s="430">
        <v>1</v>
      </c>
      <c r="I352" s="1554">
        <v>50</v>
      </c>
    </row>
    <row r="353" spans="1:9" ht="66" customHeight="1">
      <c r="A353" s="430"/>
      <c r="B353" s="430">
        <v>1</v>
      </c>
      <c r="C353" s="1553"/>
      <c r="D353" s="1553"/>
      <c r="E353" s="493"/>
      <c r="F353" s="492" t="s">
        <v>2249</v>
      </c>
      <c r="G353" s="430">
        <v>20</v>
      </c>
      <c r="H353" s="430">
        <v>1</v>
      </c>
      <c r="I353" s="1554"/>
    </row>
    <row r="354" spans="1:9" ht="66" customHeight="1">
      <c r="A354" s="430"/>
      <c r="B354" s="430">
        <v>1</v>
      </c>
      <c r="C354" s="1553"/>
      <c r="D354" s="1553" t="s">
        <v>2264</v>
      </c>
      <c r="E354" s="493"/>
      <c r="F354" s="492" t="s">
        <v>2249</v>
      </c>
      <c r="G354" s="430">
        <v>30</v>
      </c>
      <c r="H354" s="430">
        <v>1</v>
      </c>
      <c r="I354" s="1554">
        <v>50</v>
      </c>
    </row>
    <row r="355" spans="1:9" ht="66" customHeight="1">
      <c r="A355" s="430"/>
      <c r="B355" s="430">
        <v>1</v>
      </c>
      <c r="C355" s="1553"/>
      <c r="D355" s="1553"/>
      <c r="E355" s="493"/>
      <c r="F355" s="492" t="s">
        <v>2249</v>
      </c>
      <c r="G355" s="430">
        <v>20</v>
      </c>
      <c r="H355" s="430">
        <v>1</v>
      </c>
      <c r="I355" s="1554"/>
    </row>
    <row r="356" spans="1:9" ht="66" customHeight="1">
      <c r="A356" s="430"/>
      <c r="B356" s="430">
        <v>1</v>
      </c>
      <c r="C356" s="1553"/>
      <c r="D356" s="1553" t="s">
        <v>2265</v>
      </c>
      <c r="E356" s="493"/>
      <c r="F356" s="492" t="s">
        <v>2249</v>
      </c>
      <c r="G356" s="430">
        <v>30</v>
      </c>
      <c r="H356" s="430">
        <v>1</v>
      </c>
      <c r="I356" s="1554">
        <v>50</v>
      </c>
    </row>
    <row r="357" spans="1:9" ht="66" customHeight="1">
      <c r="A357" s="430"/>
      <c r="B357" s="430">
        <v>1</v>
      </c>
      <c r="C357" s="1553"/>
      <c r="D357" s="1553"/>
      <c r="E357" s="493"/>
      <c r="F357" s="492" t="s">
        <v>2249</v>
      </c>
      <c r="G357" s="430">
        <v>20</v>
      </c>
      <c r="H357" s="430">
        <v>1</v>
      </c>
      <c r="I357" s="1554"/>
    </row>
    <row r="358" spans="1:9" ht="66" customHeight="1">
      <c r="A358" s="430"/>
      <c r="B358" s="430">
        <v>1</v>
      </c>
      <c r="C358" s="1553"/>
      <c r="D358" s="1553" t="s">
        <v>2266</v>
      </c>
      <c r="E358" s="493"/>
      <c r="F358" s="492" t="s">
        <v>2249</v>
      </c>
      <c r="G358" s="430">
        <v>30</v>
      </c>
      <c r="H358" s="430">
        <v>1</v>
      </c>
      <c r="I358" s="1554">
        <v>50</v>
      </c>
    </row>
    <row r="359" spans="1:9" ht="66" customHeight="1">
      <c r="A359" s="430"/>
      <c r="B359" s="430">
        <v>1</v>
      </c>
      <c r="C359" s="1553"/>
      <c r="D359" s="1553"/>
      <c r="E359" s="493"/>
      <c r="F359" s="492" t="s">
        <v>2249</v>
      </c>
      <c r="G359" s="430">
        <v>20</v>
      </c>
      <c r="H359" s="430">
        <v>1</v>
      </c>
      <c r="I359" s="1554"/>
    </row>
    <row r="360" spans="1:9" ht="66" customHeight="1">
      <c r="A360" s="430"/>
      <c r="B360" s="430">
        <v>1</v>
      </c>
      <c r="C360" s="1553"/>
      <c r="D360" s="1553" t="s">
        <v>2267</v>
      </c>
      <c r="E360" s="493"/>
      <c r="F360" s="492" t="s">
        <v>2249</v>
      </c>
      <c r="G360" s="430">
        <v>30</v>
      </c>
      <c r="H360" s="430">
        <v>1</v>
      </c>
      <c r="I360" s="1554">
        <v>50</v>
      </c>
    </row>
    <row r="361" spans="1:9" ht="66" customHeight="1">
      <c r="A361" s="430"/>
      <c r="B361" s="430">
        <v>1</v>
      </c>
      <c r="C361" s="1553"/>
      <c r="D361" s="1553"/>
      <c r="E361" s="493"/>
      <c r="F361" s="492" t="s">
        <v>2249</v>
      </c>
      <c r="G361" s="430">
        <v>20</v>
      </c>
      <c r="H361" s="430">
        <v>1</v>
      </c>
      <c r="I361" s="1554"/>
    </row>
    <row r="362" spans="1:9" ht="66" customHeight="1">
      <c r="A362" s="430"/>
      <c r="B362" s="430">
        <v>1</v>
      </c>
      <c r="C362" s="1553"/>
      <c r="D362" s="1553" t="s">
        <v>2268</v>
      </c>
      <c r="E362" s="493"/>
      <c r="F362" s="492" t="s">
        <v>2249</v>
      </c>
      <c r="G362" s="430">
        <v>30</v>
      </c>
      <c r="H362" s="430">
        <v>1</v>
      </c>
      <c r="I362" s="1554">
        <v>50</v>
      </c>
    </row>
    <row r="363" spans="1:9" ht="66" customHeight="1">
      <c r="A363" s="430"/>
      <c r="B363" s="430">
        <v>1</v>
      </c>
      <c r="C363" s="1553"/>
      <c r="D363" s="1553"/>
      <c r="E363" s="493"/>
      <c r="F363" s="492" t="s">
        <v>2249</v>
      </c>
      <c r="G363" s="430">
        <v>20</v>
      </c>
      <c r="H363" s="430">
        <v>1</v>
      </c>
      <c r="I363" s="1554"/>
    </row>
    <row r="364" spans="1:9" ht="66" customHeight="1">
      <c r="A364" s="430"/>
      <c r="B364" s="430">
        <v>1</v>
      </c>
      <c r="C364" s="1553"/>
      <c r="D364" s="1553" t="s">
        <v>2269</v>
      </c>
      <c r="E364" s="493"/>
      <c r="F364" s="492" t="s">
        <v>2249</v>
      </c>
      <c r="G364" s="430">
        <v>30</v>
      </c>
      <c r="H364" s="430">
        <v>1</v>
      </c>
      <c r="I364" s="1554">
        <v>50</v>
      </c>
    </row>
    <row r="365" spans="1:9" ht="66" customHeight="1">
      <c r="A365" s="430"/>
      <c r="B365" s="430">
        <v>1</v>
      </c>
      <c r="C365" s="1553"/>
      <c r="D365" s="1553"/>
      <c r="E365" s="493"/>
      <c r="F365" s="492" t="s">
        <v>2249</v>
      </c>
      <c r="G365" s="430">
        <v>20</v>
      </c>
      <c r="H365" s="430">
        <v>1</v>
      </c>
      <c r="I365" s="1554"/>
    </row>
    <row r="366" spans="1:9" ht="66" customHeight="1">
      <c r="A366" s="430"/>
      <c r="B366" s="430">
        <v>1</v>
      </c>
      <c r="C366" s="493"/>
      <c r="D366" s="493" t="s">
        <v>2270</v>
      </c>
      <c r="E366" s="493"/>
      <c r="F366" s="492" t="s">
        <v>2249</v>
      </c>
      <c r="G366" s="430">
        <f>I366/H366</f>
        <v>28</v>
      </c>
      <c r="H366" s="430">
        <v>1</v>
      </c>
      <c r="I366" s="430">
        <v>28</v>
      </c>
    </row>
    <row r="367" spans="1:9" ht="66" customHeight="1">
      <c r="A367" s="430"/>
      <c r="B367" s="430">
        <v>1</v>
      </c>
      <c r="C367" s="493"/>
      <c r="D367" s="493" t="s">
        <v>2271</v>
      </c>
      <c r="E367" s="493"/>
      <c r="F367" s="492" t="s">
        <v>2249</v>
      </c>
      <c r="G367" s="430">
        <f t="shared" ref="G367:G384" si="10">I367/H367</f>
        <v>28</v>
      </c>
      <c r="H367" s="430">
        <v>1</v>
      </c>
      <c r="I367" s="430">
        <v>28</v>
      </c>
    </row>
    <row r="368" spans="1:9" ht="66" customHeight="1">
      <c r="A368" s="430"/>
      <c r="B368" s="430">
        <v>1</v>
      </c>
      <c r="C368" s="493"/>
      <c r="D368" s="493" t="s">
        <v>2272</v>
      </c>
      <c r="E368" s="493"/>
      <c r="F368" s="492" t="s">
        <v>2249</v>
      </c>
      <c r="G368" s="430">
        <f t="shared" si="10"/>
        <v>28</v>
      </c>
      <c r="H368" s="430">
        <v>1</v>
      </c>
      <c r="I368" s="430">
        <v>28</v>
      </c>
    </row>
    <row r="369" spans="1:9" ht="66" customHeight="1">
      <c r="A369" s="430"/>
      <c r="B369" s="430">
        <v>1</v>
      </c>
      <c r="C369" s="493"/>
      <c r="D369" s="493" t="s">
        <v>2273</v>
      </c>
      <c r="E369" s="493"/>
      <c r="F369" s="492" t="s">
        <v>2249</v>
      </c>
      <c r="G369" s="430">
        <f t="shared" si="10"/>
        <v>28</v>
      </c>
      <c r="H369" s="430">
        <v>1</v>
      </c>
      <c r="I369" s="430">
        <v>28</v>
      </c>
    </row>
    <row r="370" spans="1:9" ht="66" customHeight="1">
      <c r="A370" s="430"/>
      <c r="B370" s="430">
        <v>1</v>
      </c>
      <c r="C370" s="493"/>
      <c r="D370" s="493" t="s">
        <v>2274</v>
      </c>
      <c r="E370" s="493"/>
      <c r="F370" s="492" t="s">
        <v>2249</v>
      </c>
      <c r="G370" s="430">
        <f t="shared" si="10"/>
        <v>28</v>
      </c>
      <c r="H370" s="430">
        <v>1</v>
      </c>
      <c r="I370" s="430">
        <v>28</v>
      </c>
    </row>
    <row r="371" spans="1:9" ht="66" customHeight="1">
      <c r="A371" s="430"/>
      <c r="B371" s="430">
        <v>1</v>
      </c>
      <c r="C371" s="493"/>
      <c r="D371" s="493" t="s">
        <v>2275</v>
      </c>
      <c r="E371" s="493"/>
      <c r="F371" s="492" t="s">
        <v>2249</v>
      </c>
      <c r="G371" s="430">
        <f t="shared" si="10"/>
        <v>28</v>
      </c>
      <c r="H371" s="430">
        <v>1</v>
      </c>
      <c r="I371" s="430">
        <v>28</v>
      </c>
    </row>
    <row r="372" spans="1:9" ht="66" customHeight="1">
      <c r="A372" s="430"/>
      <c r="B372" s="430">
        <v>1</v>
      </c>
      <c r="C372" s="476"/>
      <c r="D372" s="476" t="s">
        <v>2276</v>
      </c>
      <c r="E372" s="476"/>
      <c r="F372" s="492" t="s">
        <v>2249</v>
      </c>
      <c r="G372" s="430">
        <f t="shared" si="10"/>
        <v>28</v>
      </c>
      <c r="H372" s="430">
        <v>1</v>
      </c>
      <c r="I372" s="430">
        <v>28</v>
      </c>
    </row>
    <row r="373" spans="1:9" ht="66" customHeight="1">
      <c r="A373" s="430"/>
      <c r="B373" s="430">
        <v>1</v>
      </c>
      <c r="C373" s="476"/>
      <c r="D373" s="476" t="s">
        <v>2277</v>
      </c>
      <c r="E373" s="476"/>
      <c r="F373" s="492" t="s">
        <v>2249</v>
      </c>
      <c r="G373" s="430">
        <f t="shared" si="10"/>
        <v>28</v>
      </c>
      <c r="H373" s="430">
        <v>1</v>
      </c>
      <c r="I373" s="430">
        <v>28</v>
      </c>
    </row>
    <row r="374" spans="1:9" ht="66" customHeight="1">
      <c r="A374" s="430"/>
      <c r="B374" s="430">
        <v>1</v>
      </c>
      <c r="C374" s="476"/>
      <c r="D374" s="476" t="s">
        <v>2278</v>
      </c>
      <c r="E374" s="476"/>
      <c r="F374" s="492" t="s">
        <v>2249</v>
      </c>
      <c r="G374" s="430">
        <f t="shared" si="10"/>
        <v>28</v>
      </c>
      <c r="H374" s="430">
        <v>1</v>
      </c>
      <c r="I374" s="430">
        <v>28</v>
      </c>
    </row>
    <row r="375" spans="1:9" ht="66" customHeight="1">
      <c r="A375" s="430"/>
      <c r="B375" s="430">
        <v>1</v>
      </c>
      <c r="C375" s="476"/>
      <c r="D375" s="476" t="s">
        <v>2279</v>
      </c>
      <c r="E375" s="476"/>
      <c r="F375" s="492" t="s">
        <v>2249</v>
      </c>
      <c r="G375" s="430">
        <f t="shared" si="10"/>
        <v>25</v>
      </c>
      <c r="H375" s="430">
        <v>1</v>
      </c>
      <c r="I375" s="430">
        <v>25</v>
      </c>
    </row>
    <row r="376" spans="1:9" ht="66" customHeight="1">
      <c r="A376" s="430"/>
      <c r="B376" s="430">
        <v>1</v>
      </c>
      <c r="C376" s="476"/>
      <c r="D376" s="476" t="s">
        <v>2280</v>
      </c>
      <c r="E376" s="476"/>
      <c r="F376" s="492" t="s">
        <v>2249</v>
      </c>
      <c r="G376" s="430">
        <f t="shared" si="10"/>
        <v>25</v>
      </c>
      <c r="H376" s="430">
        <v>1</v>
      </c>
      <c r="I376" s="430">
        <v>25</v>
      </c>
    </row>
    <row r="377" spans="1:9" ht="66" customHeight="1">
      <c r="A377" s="430"/>
      <c r="B377" s="430">
        <v>1</v>
      </c>
      <c r="C377" s="476"/>
      <c r="D377" s="476" t="s">
        <v>2281</v>
      </c>
      <c r="E377" s="476"/>
      <c r="F377" s="492" t="s">
        <v>2249</v>
      </c>
      <c r="G377" s="430">
        <f t="shared" si="10"/>
        <v>28</v>
      </c>
      <c r="H377" s="430">
        <v>1</v>
      </c>
      <c r="I377" s="430">
        <v>28</v>
      </c>
    </row>
    <row r="378" spans="1:9" ht="66" customHeight="1">
      <c r="A378" s="430"/>
      <c r="B378" s="430">
        <v>1</v>
      </c>
      <c r="C378" s="476"/>
      <c r="D378" s="476" t="s">
        <v>2282</v>
      </c>
      <c r="E378" s="476"/>
      <c r="F378" s="492" t="s">
        <v>2249</v>
      </c>
      <c r="G378" s="430">
        <f t="shared" si="10"/>
        <v>28</v>
      </c>
      <c r="H378" s="430">
        <v>1</v>
      </c>
      <c r="I378" s="430">
        <v>28</v>
      </c>
    </row>
    <row r="379" spans="1:9" ht="66" customHeight="1">
      <c r="A379" s="430"/>
      <c r="B379" s="430">
        <v>1</v>
      </c>
      <c r="C379" s="476"/>
      <c r="D379" s="476" t="s">
        <v>2283</v>
      </c>
      <c r="E379" s="476"/>
      <c r="F379" s="492" t="s">
        <v>2249</v>
      </c>
      <c r="G379" s="430">
        <f t="shared" si="10"/>
        <v>28</v>
      </c>
      <c r="H379" s="430">
        <v>1</v>
      </c>
      <c r="I379" s="430">
        <v>28</v>
      </c>
    </row>
    <row r="380" spans="1:9" ht="66" customHeight="1">
      <c r="A380" s="430"/>
      <c r="B380" s="430">
        <v>1</v>
      </c>
      <c r="C380" s="476"/>
      <c r="D380" s="476" t="s">
        <v>2284</v>
      </c>
      <c r="E380" s="476"/>
      <c r="F380" s="492" t="s">
        <v>2249</v>
      </c>
      <c r="G380" s="430">
        <f t="shared" si="10"/>
        <v>28</v>
      </c>
      <c r="H380" s="430">
        <v>1</v>
      </c>
      <c r="I380" s="430">
        <v>28</v>
      </c>
    </row>
    <row r="381" spans="1:9" ht="66" customHeight="1">
      <c r="A381" s="430"/>
      <c r="B381" s="430">
        <v>1</v>
      </c>
      <c r="C381" s="477"/>
      <c r="D381" s="477" t="s">
        <v>2285</v>
      </c>
      <c r="E381" s="477"/>
      <c r="F381" s="492" t="s">
        <v>2249</v>
      </c>
      <c r="G381" s="430">
        <f t="shared" si="10"/>
        <v>24</v>
      </c>
      <c r="H381" s="430">
        <v>1</v>
      </c>
      <c r="I381" s="430">
        <v>24</v>
      </c>
    </row>
    <row r="382" spans="1:9" ht="66" customHeight="1">
      <c r="A382" s="430"/>
      <c r="B382" s="438">
        <v>1</v>
      </c>
      <c r="C382" s="477"/>
      <c r="D382" s="477" t="s">
        <v>253</v>
      </c>
      <c r="E382" s="477"/>
      <c r="F382" s="492" t="s">
        <v>2249</v>
      </c>
      <c r="G382" s="430">
        <f t="shared" si="10"/>
        <v>24</v>
      </c>
      <c r="H382" s="438">
        <v>1</v>
      </c>
      <c r="I382" s="438">
        <v>24</v>
      </c>
    </row>
    <row r="383" spans="1:9" ht="66" customHeight="1">
      <c r="A383" s="430"/>
      <c r="B383" s="430">
        <v>2</v>
      </c>
      <c r="C383" s="494"/>
      <c r="D383" s="435" t="s">
        <v>2286</v>
      </c>
      <c r="E383" s="430"/>
      <c r="F383" s="430" t="s">
        <v>1813</v>
      </c>
      <c r="G383" s="430">
        <f t="shared" si="10"/>
        <v>50</v>
      </c>
      <c r="H383" s="430">
        <v>2</v>
      </c>
      <c r="I383" s="430">
        <v>100</v>
      </c>
    </row>
    <row r="384" spans="1:9" ht="66" customHeight="1">
      <c r="A384" s="430"/>
      <c r="B384" s="430">
        <v>3</v>
      </c>
      <c r="C384" s="494"/>
      <c r="D384" s="435" t="s">
        <v>2287</v>
      </c>
      <c r="E384" s="430"/>
      <c r="F384" s="430" t="s">
        <v>1813</v>
      </c>
      <c r="G384" s="430">
        <f t="shared" si="10"/>
        <v>18</v>
      </c>
      <c r="H384" s="438">
        <v>3</v>
      </c>
      <c r="I384" s="438">
        <v>54</v>
      </c>
    </row>
    <row r="385" spans="1:9" ht="66" customHeight="1">
      <c r="A385" s="430"/>
      <c r="B385" s="1551">
        <v>5</v>
      </c>
      <c r="C385" s="430"/>
      <c r="D385" s="430" t="s">
        <v>2288</v>
      </c>
      <c r="E385" s="430"/>
      <c r="F385" s="430" t="s">
        <v>2289</v>
      </c>
      <c r="G385" s="495">
        <v>80</v>
      </c>
      <c r="H385" s="430">
        <v>1</v>
      </c>
      <c r="I385" s="430">
        <v>80</v>
      </c>
    </row>
    <row r="386" spans="1:9" ht="66" customHeight="1">
      <c r="A386" s="430"/>
      <c r="B386" s="1552"/>
      <c r="C386" s="430"/>
      <c r="D386" s="430" t="s">
        <v>2290</v>
      </c>
      <c r="E386" s="430"/>
      <c r="F386" s="430" t="s">
        <v>2289</v>
      </c>
      <c r="G386" s="495">
        <v>80</v>
      </c>
      <c r="H386" s="430">
        <v>1</v>
      </c>
      <c r="I386" s="430">
        <v>80</v>
      </c>
    </row>
    <row r="387" spans="1:9" ht="66" customHeight="1">
      <c r="A387" s="430"/>
      <c r="B387" s="1552"/>
      <c r="C387" s="430"/>
      <c r="D387" s="430" t="s">
        <v>2291</v>
      </c>
      <c r="E387" s="430"/>
      <c r="F387" s="430" t="s">
        <v>2289</v>
      </c>
      <c r="G387" s="495">
        <v>80</v>
      </c>
      <c r="H387" s="430">
        <v>1</v>
      </c>
      <c r="I387" s="430">
        <v>80</v>
      </c>
    </row>
    <row r="388" spans="1:9" ht="66" customHeight="1">
      <c r="A388" s="430"/>
      <c r="B388" s="1552"/>
      <c r="C388" s="430"/>
      <c r="D388" s="430" t="s">
        <v>2292</v>
      </c>
      <c r="E388" s="430"/>
      <c r="F388" s="430" t="s">
        <v>2289</v>
      </c>
      <c r="G388" s="495">
        <v>80</v>
      </c>
      <c r="H388" s="430">
        <v>1</v>
      </c>
      <c r="I388" s="430">
        <v>80</v>
      </c>
    </row>
    <row r="389" spans="1:9" ht="66" customHeight="1">
      <c r="A389" s="430"/>
      <c r="B389" s="1552"/>
      <c r="C389" s="430"/>
      <c r="D389" s="430" t="s">
        <v>2293</v>
      </c>
      <c r="E389" s="430"/>
      <c r="F389" s="430" t="s">
        <v>2289</v>
      </c>
      <c r="G389" s="495">
        <v>80</v>
      </c>
      <c r="H389" s="430">
        <v>1</v>
      </c>
      <c r="I389" s="430">
        <v>80</v>
      </c>
    </row>
    <row r="390" spans="1:9" ht="66" customHeight="1">
      <c r="A390" s="430"/>
      <c r="B390" s="1552"/>
      <c r="C390" s="430"/>
      <c r="D390" s="430" t="s">
        <v>2294</v>
      </c>
      <c r="E390" s="430"/>
      <c r="F390" s="430" t="s">
        <v>2289</v>
      </c>
      <c r="G390" s="495">
        <v>80</v>
      </c>
      <c r="H390" s="430">
        <v>1</v>
      </c>
      <c r="I390" s="430">
        <v>80</v>
      </c>
    </row>
    <row r="391" spans="1:9" ht="66" customHeight="1">
      <c r="A391" s="430"/>
      <c r="B391" s="1552"/>
      <c r="C391" s="430"/>
      <c r="D391" s="430" t="s">
        <v>2295</v>
      </c>
      <c r="E391" s="430"/>
      <c r="F391" s="430" t="s">
        <v>2289</v>
      </c>
      <c r="G391" s="495">
        <v>80</v>
      </c>
      <c r="H391" s="430">
        <v>1</v>
      </c>
      <c r="I391" s="430">
        <v>80</v>
      </c>
    </row>
    <row r="392" spans="1:9" ht="66" customHeight="1">
      <c r="A392" s="430"/>
      <c r="B392" s="1552"/>
      <c r="C392" s="430"/>
      <c r="D392" s="430" t="s">
        <v>2296</v>
      </c>
      <c r="E392" s="430"/>
      <c r="F392" s="430" t="s">
        <v>2289</v>
      </c>
      <c r="G392" s="495">
        <v>80</v>
      </c>
      <c r="H392" s="430">
        <v>1</v>
      </c>
      <c r="I392" s="430">
        <v>80</v>
      </c>
    </row>
    <row r="393" spans="1:9" ht="66" customHeight="1">
      <c r="A393" s="430"/>
      <c r="B393" s="1552"/>
      <c r="C393" s="430"/>
      <c r="D393" s="430" t="s">
        <v>2297</v>
      </c>
      <c r="E393" s="430"/>
      <c r="F393" s="430" t="s">
        <v>2289</v>
      </c>
      <c r="G393" s="495">
        <v>80</v>
      </c>
      <c r="H393" s="430">
        <v>1</v>
      </c>
      <c r="I393" s="430">
        <v>80</v>
      </c>
    </row>
    <row r="394" spans="1:9" ht="66" customHeight="1">
      <c r="A394" s="430"/>
      <c r="B394" s="1552"/>
      <c r="C394" s="430"/>
      <c r="D394" s="430" t="s">
        <v>2298</v>
      </c>
      <c r="E394" s="430"/>
      <c r="F394" s="430" t="s">
        <v>2289</v>
      </c>
      <c r="G394" s="495">
        <v>80</v>
      </c>
      <c r="H394" s="430">
        <v>1</v>
      </c>
      <c r="I394" s="430">
        <v>80</v>
      </c>
    </row>
    <row r="395" spans="1:9" ht="66" customHeight="1">
      <c r="A395" s="430"/>
      <c r="B395" s="1552"/>
      <c r="C395" s="430"/>
      <c r="D395" s="430" t="s">
        <v>2299</v>
      </c>
      <c r="E395" s="430"/>
      <c r="F395" s="430" t="s">
        <v>2289</v>
      </c>
      <c r="G395" s="495">
        <v>80</v>
      </c>
      <c r="H395" s="430">
        <v>1</v>
      </c>
      <c r="I395" s="430">
        <v>80</v>
      </c>
    </row>
    <row r="396" spans="1:9" ht="66" customHeight="1">
      <c r="A396" s="430"/>
      <c r="B396" s="1552"/>
      <c r="C396" s="430"/>
      <c r="D396" s="430" t="s">
        <v>2300</v>
      </c>
      <c r="E396" s="430"/>
      <c r="F396" s="430" t="s">
        <v>2289</v>
      </c>
      <c r="G396" s="495">
        <v>80</v>
      </c>
      <c r="H396" s="430">
        <v>1</v>
      </c>
      <c r="I396" s="430">
        <v>80</v>
      </c>
    </row>
    <row r="397" spans="1:9" ht="66" customHeight="1">
      <c r="A397" s="430"/>
      <c r="B397" s="1552"/>
      <c r="C397" s="430"/>
      <c r="D397" s="430" t="s">
        <v>2301</v>
      </c>
      <c r="E397" s="430"/>
      <c r="F397" s="430" t="s">
        <v>2289</v>
      </c>
      <c r="G397" s="495">
        <v>200</v>
      </c>
      <c r="H397" s="430">
        <v>1</v>
      </c>
      <c r="I397" s="430">
        <v>200</v>
      </c>
    </row>
    <row r="398" spans="1:9" ht="66" customHeight="1">
      <c r="A398" s="430"/>
      <c r="B398" s="1552"/>
      <c r="C398" s="430"/>
      <c r="D398" s="430" t="s">
        <v>2302</v>
      </c>
      <c r="E398" s="430"/>
      <c r="F398" s="430" t="s">
        <v>2289</v>
      </c>
      <c r="G398" s="495">
        <v>250</v>
      </c>
      <c r="H398" s="438">
        <v>1</v>
      </c>
      <c r="I398" s="438">
        <v>250</v>
      </c>
    </row>
    <row r="399" spans="1:9" ht="66" customHeight="1">
      <c r="A399" s="430"/>
      <c r="B399" s="496">
        <v>1</v>
      </c>
      <c r="C399" s="430"/>
      <c r="D399" s="475" t="s">
        <v>2303</v>
      </c>
      <c r="E399" s="430"/>
      <c r="F399" s="430" t="s">
        <v>2097</v>
      </c>
      <c r="G399" s="477">
        <v>40</v>
      </c>
      <c r="H399" s="496">
        <v>1</v>
      </c>
      <c r="I399" s="477">
        <v>40</v>
      </c>
    </row>
    <row r="400" spans="1:9" ht="66" customHeight="1">
      <c r="A400" s="430"/>
      <c r="B400" s="496">
        <v>1</v>
      </c>
      <c r="C400" s="430"/>
      <c r="D400" s="475" t="s">
        <v>2304</v>
      </c>
      <c r="E400" s="430"/>
      <c r="F400" s="430" t="s">
        <v>2097</v>
      </c>
      <c r="G400" s="477">
        <v>50</v>
      </c>
      <c r="H400" s="496">
        <v>1</v>
      </c>
      <c r="I400" s="477">
        <v>50</v>
      </c>
    </row>
    <row r="401" spans="1:9" ht="66" customHeight="1">
      <c r="A401" s="430"/>
      <c r="B401" s="496">
        <v>1</v>
      </c>
      <c r="C401" s="430"/>
      <c r="D401" s="475" t="s">
        <v>2305</v>
      </c>
      <c r="E401" s="430"/>
      <c r="F401" s="430" t="s">
        <v>2097</v>
      </c>
      <c r="G401" s="477">
        <v>40</v>
      </c>
      <c r="H401" s="496">
        <v>1</v>
      </c>
      <c r="I401" s="477">
        <v>40</v>
      </c>
    </row>
    <row r="402" spans="1:9" ht="66" customHeight="1">
      <c r="A402" s="430"/>
      <c r="B402" s="496">
        <v>1</v>
      </c>
      <c r="C402" s="430"/>
      <c r="D402" s="475" t="s">
        <v>2306</v>
      </c>
      <c r="E402" s="430"/>
      <c r="F402" s="430" t="s">
        <v>2097</v>
      </c>
      <c r="G402" s="477">
        <v>40</v>
      </c>
      <c r="H402" s="496">
        <v>1</v>
      </c>
      <c r="I402" s="477">
        <v>40</v>
      </c>
    </row>
    <row r="403" spans="1:9" ht="66" customHeight="1">
      <c r="A403" s="430"/>
      <c r="B403" s="496">
        <v>1</v>
      </c>
      <c r="C403" s="430"/>
      <c r="D403" s="475" t="s">
        <v>2307</v>
      </c>
      <c r="E403" s="430"/>
      <c r="F403" s="430" t="s">
        <v>2097</v>
      </c>
      <c r="G403" s="477">
        <v>40</v>
      </c>
      <c r="H403" s="496">
        <v>1</v>
      </c>
      <c r="I403" s="477">
        <v>40</v>
      </c>
    </row>
    <row r="404" spans="1:9" ht="66" customHeight="1">
      <c r="A404" s="430"/>
      <c r="B404" s="496">
        <v>1</v>
      </c>
      <c r="C404" s="430"/>
      <c r="D404" s="475" t="s">
        <v>2308</v>
      </c>
      <c r="E404" s="430"/>
      <c r="F404" s="430" t="s">
        <v>2309</v>
      </c>
      <c r="G404" s="477">
        <v>20</v>
      </c>
      <c r="H404" s="496">
        <v>1</v>
      </c>
      <c r="I404" s="477">
        <v>20</v>
      </c>
    </row>
    <row r="405" spans="1:9" ht="66" customHeight="1">
      <c r="A405" s="430"/>
      <c r="B405" s="496">
        <v>1</v>
      </c>
      <c r="C405" s="430"/>
      <c r="D405" s="475" t="s">
        <v>2310</v>
      </c>
      <c r="E405" s="430"/>
      <c r="F405" s="430" t="s">
        <v>2311</v>
      </c>
      <c r="G405" s="477">
        <v>80</v>
      </c>
      <c r="H405" s="496">
        <v>1</v>
      </c>
      <c r="I405" s="477">
        <v>80</v>
      </c>
    </row>
    <row r="406" spans="1:9" ht="66" customHeight="1">
      <c r="A406" s="430"/>
      <c r="B406" s="496">
        <v>1</v>
      </c>
      <c r="C406" s="430"/>
      <c r="D406" s="475" t="s">
        <v>2312</v>
      </c>
      <c r="E406" s="430"/>
      <c r="F406" s="430" t="s">
        <v>2311</v>
      </c>
      <c r="G406" s="477">
        <v>30</v>
      </c>
      <c r="H406" s="496">
        <v>1</v>
      </c>
      <c r="I406" s="477">
        <v>30</v>
      </c>
    </row>
    <row r="407" spans="1:9" ht="66" customHeight="1">
      <c r="A407" s="430"/>
      <c r="B407" s="496">
        <v>1</v>
      </c>
      <c r="C407" s="430"/>
      <c r="D407" s="475" t="s">
        <v>2313</v>
      </c>
      <c r="E407" s="430"/>
      <c r="F407" s="430" t="s">
        <v>2314</v>
      </c>
      <c r="G407" s="477">
        <v>400</v>
      </c>
      <c r="H407" s="496">
        <v>1</v>
      </c>
      <c r="I407" s="477">
        <v>400</v>
      </c>
    </row>
    <row r="408" spans="1:9" ht="66" customHeight="1">
      <c r="A408" s="430"/>
      <c r="B408" s="496">
        <v>1</v>
      </c>
      <c r="C408" s="430"/>
      <c r="D408" s="475" t="s">
        <v>2315</v>
      </c>
      <c r="E408" s="430"/>
      <c r="F408" s="430" t="s">
        <v>2314</v>
      </c>
      <c r="G408" s="477">
        <v>400</v>
      </c>
      <c r="H408" s="496">
        <v>1</v>
      </c>
      <c r="I408" s="477">
        <v>400</v>
      </c>
    </row>
    <row r="409" spans="1:9" ht="66" customHeight="1">
      <c r="A409" s="430"/>
      <c r="B409" s="496">
        <v>1</v>
      </c>
      <c r="C409" s="430"/>
      <c r="D409" s="475" t="s">
        <v>2316</v>
      </c>
      <c r="E409" s="430"/>
      <c r="F409" s="430" t="s">
        <v>2314</v>
      </c>
      <c r="G409" s="477">
        <v>400</v>
      </c>
      <c r="H409" s="496">
        <v>1</v>
      </c>
      <c r="I409" s="477">
        <v>400</v>
      </c>
    </row>
    <row r="410" spans="1:9" ht="66" customHeight="1">
      <c r="A410" s="438"/>
      <c r="B410" s="497">
        <v>1</v>
      </c>
      <c r="C410" s="438"/>
      <c r="D410" s="498" t="s">
        <v>2317</v>
      </c>
      <c r="E410" s="438"/>
      <c r="F410" s="438" t="s">
        <v>2318</v>
      </c>
      <c r="G410" s="499">
        <v>59</v>
      </c>
      <c r="H410" s="497">
        <v>1</v>
      </c>
      <c r="I410" s="499">
        <v>59</v>
      </c>
    </row>
    <row r="411" spans="1:9" ht="66" customHeight="1">
      <c r="A411" s="430"/>
      <c r="B411" s="497">
        <v>1</v>
      </c>
      <c r="C411" s="430"/>
      <c r="D411" s="475" t="s">
        <v>2319</v>
      </c>
      <c r="E411" s="430"/>
      <c r="F411" s="430" t="s">
        <v>2320</v>
      </c>
      <c r="G411" s="477">
        <v>7</v>
      </c>
      <c r="H411" s="497">
        <v>1</v>
      </c>
      <c r="I411" s="477">
        <v>7</v>
      </c>
    </row>
    <row r="412" spans="1:9" ht="66" customHeight="1">
      <c r="B412" s="430">
        <f>SUM(B1:B411)</f>
        <v>125</v>
      </c>
      <c r="H412" s="430">
        <f>SUM(H1:H411)</f>
        <v>782</v>
      </c>
      <c r="I412" s="430">
        <f>SUM(I1:I411)</f>
        <v>17432</v>
      </c>
    </row>
  </sheetData>
  <autoFilter ref="A2:I412"/>
  <mergeCells count="69">
    <mergeCell ref="A178:A192"/>
    <mergeCell ref="B178:B192"/>
    <mergeCell ref="A3:A14"/>
    <mergeCell ref="B3:B14"/>
    <mergeCell ref="B31:B133"/>
    <mergeCell ref="A125:A126"/>
    <mergeCell ref="H125:H126"/>
    <mergeCell ref="I125:I126"/>
    <mergeCell ref="A134:A148"/>
    <mergeCell ref="B134:B148"/>
    <mergeCell ref="B149:B177"/>
    <mergeCell ref="C125:C126"/>
    <mergeCell ref="G125:G126"/>
    <mergeCell ref="A193:A204"/>
    <mergeCell ref="B193:B204"/>
    <mergeCell ref="A205:A212"/>
    <mergeCell ref="B205:B212"/>
    <mergeCell ref="B213:B242"/>
    <mergeCell ref="I248:I249"/>
    <mergeCell ref="B314:B322"/>
    <mergeCell ref="I319:I320"/>
    <mergeCell ref="C334:C335"/>
    <mergeCell ref="D334:D335"/>
    <mergeCell ref="I334:I335"/>
    <mergeCell ref="B243:B313"/>
    <mergeCell ref="C336:C337"/>
    <mergeCell ref="D336:D337"/>
    <mergeCell ref="I336:I337"/>
    <mergeCell ref="C338:C339"/>
    <mergeCell ref="D338:D339"/>
    <mergeCell ref="I338:I339"/>
    <mergeCell ref="C340:C341"/>
    <mergeCell ref="D340:D341"/>
    <mergeCell ref="I340:I341"/>
    <mergeCell ref="C342:C343"/>
    <mergeCell ref="D342:D343"/>
    <mergeCell ref="I342:I343"/>
    <mergeCell ref="C344:C345"/>
    <mergeCell ref="D344:D345"/>
    <mergeCell ref="I344:I345"/>
    <mergeCell ref="C346:C347"/>
    <mergeCell ref="D346:D347"/>
    <mergeCell ref="I346:I347"/>
    <mergeCell ref="I348:I349"/>
    <mergeCell ref="C350:C351"/>
    <mergeCell ref="D350:D351"/>
    <mergeCell ref="I350:I351"/>
    <mergeCell ref="C352:C353"/>
    <mergeCell ref="D352:D353"/>
    <mergeCell ref="I352:I353"/>
    <mergeCell ref="C354:C355"/>
    <mergeCell ref="D354:D355"/>
    <mergeCell ref="I354:I355"/>
    <mergeCell ref="C356:C357"/>
    <mergeCell ref="D356:D357"/>
    <mergeCell ref="I356:I357"/>
    <mergeCell ref="C358:C359"/>
    <mergeCell ref="D358:D359"/>
    <mergeCell ref="I358:I359"/>
    <mergeCell ref="C360:C361"/>
    <mergeCell ref="D360:D361"/>
    <mergeCell ref="I360:I361"/>
    <mergeCell ref="B385:B398"/>
    <mergeCell ref="C362:C363"/>
    <mergeCell ref="D362:D363"/>
    <mergeCell ref="I362:I363"/>
    <mergeCell ref="C364:C365"/>
    <mergeCell ref="D364:D365"/>
    <mergeCell ref="I364:I365"/>
  </mergeCells>
  <pageMargins left="0.7" right="0.7" top="0.75" bottom="0.75" header="0.3" footer="0.3"/>
  <pageSetup paperSize="133" orientation="landscape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679"/>
  <sheetViews>
    <sheetView zoomScale="96" zoomScaleNormal="96" workbookViewId="0">
      <pane ySplit="2" topLeftCell="A203" activePane="bottomLeft" state="frozen"/>
      <selection pane="bottomLeft" activeCell="F242" sqref="F242"/>
    </sheetView>
  </sheetViews>
  <sheetFormatPr defaultRowHeight="14.25"/>
  <cols>
    <col min="1" max="1" width="17.140625" style="814" customWidth="1"/>
    <col min="2" max="2" width="9.42578125" style="1047" customWidth="1"/>
    <col min="3" max="3" width="7" style="814" customWidth="1"/>
    <col min="4" max="4" width="8.5703125" style="814" bestFit="1" customWidth="1"/>
    <col min="5" max="5" width="7.85546875" style="814" customWidth="1"/>
    <col min="6" max="6" width="16.28515625" style="814" customWidth="1"/>
    <col min="7" max="7" width="20.5703125" style="814" customWidth="1"/>
    <col min="8" max="8" width="15.28515625" style="814" customWidth="1"/>
    <col min="9" max="9" width="40.140625" style="1047" customWidth="1"/>
    <col min="10" max="10" width="16" style="814" customWidth="1"/>
    <col min="11" max="11" width="6.5703125" style="814" customWidth="1"/>
    <col min="12" max="12" width="5" style="814" customWidth="1"/>
    <col min="13" max="13" width="6.42578125" style="814" customWidth="1"/>
    <col min="14" max="256" width="9.140625" style="814"/>
    <col min="257" max="257" width="0.28515625" style="814" customWidth="1"/>
    <col min="258" max="258" width="20" style="814" customWidth="1"/>
    <col min="259" max="259" width="0" style="814" hidden="1" customWidth="1"/>
    <col min="260" max="260" width="0.140625" style="814" customWidth="1"/>
    <col min="261" max="261" width="13" style="814" customWidth="1"/>
    <col min="262" max="262" width="29.7109375" style="814" customWidth="1"/>
    <col min="263" max="263" width="42.5703125" style="814" customWidth="1"/>
    <col min="264" max="265" width="0" style="814" hidden="1" customWidth="1"/>
    <col min="266" max="266" width="0.28515625" style="814" customWidth="1"/>
    <col min="267" max="267" width="13.7109375" style="814" customWidth="1"/>
    <col min="268" max="268" width="16.85546875" style="814" customWidth="1"/>
    <col min="269" max="269" width="13.140625" style="814" customWidth="1"/>
    <col min="270" max="512" width="9.140625" style="814"/>
    <col min="513" max="513" width="0.28515625" style="814" customWidth="1"/>
    <col min="514" max="514" width="20" style="814" customWidth="1"/>
    <col min="515" max="515" width="0" style="814" hidden="1" customWidth="1"/>
    <col min="516" max="516" width="0.140625" style="814" customWidth="1"/>
    <col min="517" max="517" width="13" style="814" customWidth="1"/>
    <col min="518" max="518" width="29.7109375" style="814" customWidth="1"/>
    <col min="519" max="519" width="42.5703125" style="814" customWidth="1"/>
    <col min="520" max="521" width="0" style="814" hidden="1" customWidth="1"/>
    <col min="522" max="522" width="0.28515625" style="814" customWidth="1"/>
    <col min="523" max="523" width="13.7109375" style="814" customWidth="1"/>
    <col min="524" max="524" width="16.85546875" style="814" customWidth="1"/>
    <col min="525" max="525" width="13.140625" style="814" customWidth="1"/>
    <col min="526" max="768" width="9.140625" style="814"/>
    <col min="769" max="769" width="0.28515625" style="814" customWidth="1"/>
    <col min="770" max="770" width="20" style="814" customWidth="1"/>
    <col min="771" max="771" width="0" style="814" hidden="1" customWidth="1"/>
    <col min="772" max="772" width="0.140625" style="814" customWidth="1"/>
    <col min="773" max="773" width="13" style="814" customWidth="1"/>
    <col min="774" max="774" width="29.7109375" style="814" customWidth="1"/>
    <col min="775" max="775" width="42.5703125" style="814" customWidth="1"/>
    <col min="776" max="777" width="0" style="814" hidden="1" customWidth="1"/>
    <col min="778" max="778" width="0.28515625" style="814" customWidth="1"/>
    <col min="779" max="779" width="13.7109375" style="814" customWidth="1"/>
    <col min="780" max="780" width="16.85546875" style="814" customWidth="1"/>
    <col min="781" max="781" width="13.140625" style="814" customWidth="1"/>
    <col min="782" max="1024" width="9.140625" style="814"/>
    <col min="1025" max="1025" width="0.28515625" style="814" customWidth="1"/>
    <col min="1026" max="1026" width="20" style="814" customWidth="1"/>
    <col min="1027" max="1027" width="0" style="814" hidden="1" customWidth="1"/>
    <col min="1028" max="1028" width="0.140625" style="814" customWidth="1"/>
    <col min="1029" max="1029" width="13" style="814" customWidth="1"/>
    <col min="1030" max="1030" width="29.7109375" style="814" customWidth="1"/>
    <col min="1031" max="1031" width="42.5703125" style="814" customWidth="1"/>
    <col min="1032" max="1033" width="0" style="814" hidden="1" customWidth="1"/>
    <col min="1034" max="1034" width="0.28515625" style="814" customWidth="1"/>
    <col min="1035" max="1035" width="13.7109375" style="814" customWidth="1"/>
    <col min="1036" max="1036" width="16.85546875" style="814" customWidth="1"/>
    <col min="1037" max="1037" width="13.140625" style="814" customWidth="1"/>
    <col min="1038" max="1280" width="9.140625" style="814"/>
    <col min="1281" max="1281" width="0.28515625" style="814" customWidth="1"/>
    <col min="1282" max="1282" width="20" style="814" customWidth="1"/>
    <col min="1283" max="1283" width="0" style="814" hidden="1" customWidth="1"/>
    <col min="1284" max="1284" width="0.140625" style="814" customWidth="1"/>
    <col min="1285" max="1285" width="13" style="814" customWidth="1"/>
    <col min="1286" max="1286" width="29.7109375" style="814" customWidth="1"/>
    <col min="1287" max="1287" width="42.5703125" style="814" customWidth="1"/>
    <col min="1288" max="1289" width="0" style="814" hidden="1" customWidth="1"/>
    <col min="1290" max="1290" width="0.28515625" style="814" customWidth="1"/>
    <col min="1291" max="1291" width="13.7109375" style="814" customWidth="1"/>
    <col min="1292" max="1292" width="16.85546875" style="814" customWidth="1"/>
    <col min="1293" max="1293" width="13.140625" style="814" customWidth="1"/>
    <col min="1294" max="1536" width="9.140625" style="814"/>
    <col min="1537" max="1537" width="0.28515625" style="814" customWidth="1"/>
    <col min="1538" max="1538" width="20" style="814" customWidth="1"/>
    <col min="1539" max="1539" width="0" style="814" hidden="1" customWidth="1"/>
    <col min="1540" max="1540" width="0.140625" style="814" customWidth="1"/>
    <col min="1541" max="1541" width="13" style="814" customWidth="1"/>
    <col min="1542" max="1542" width="29.7109375" style="814" customWidth="1"/>
    <col min="1543" max="1543" width="42.5703125" style="814" customWidth="1"/>
    <col min="1544" max="1545" width="0" style="814" hidden="1" customWidth="1"/>
    <col min="1546" max="1546" width="0.28515625" style="814" customWidth="1"/>
    <col min="1547" max="1547" width="13.7109375" style="814" customWidth="1"/>
    <col min="1548" max="1548" width="16.85546875" style="814" customWidth="1"/>
    <col min="1549" max="1549" width="13.140625" style="814" customWidth="1"/>
    <col min="1550" max="1792" width="9.140625" style="814"/>
    <col min="1793" max="1793" width="0.28515625" style="814" customWidth="1"/>
    <col min="1794" max="1794" width="20" style="814" customWidth="1"/>
    <col min="1795" max="1795" width="0" style="814" hidden="1" customWidth="1"/>
    <col min="1796" max="1796" width="0.140625" style="814" customWidth="1"/>
    <col min="1797" max="1797" width="13" style="814" customWidth="1"/>
    <col min="1798" max="1798" width="29.7109375" style="814" customWidth="1"/>
    <col min="1799" max="1799" width="42.5703125" style="814" customWidth="1"/>
    <col min="1800" max="1801" width="0" style="814" hidden="1" customWidth="1"/>
    <col min="1802" max="1802" width="0.28515625" style="814" customWidth="1"/>
    <col min="1803" max="1803" width="13.7109375" style="814" customWidth="1"/>
    <col min="1804" max="1804" width="16.85546875" style="814" customWidth="1"/>
    <col min="1805" max="1805" width="13.140625" style="814" customWidth="1"/>
    <col min="1806" max="2048" width="9.140625" style="814"/>
    <col min="2049" max="2049" width="0.28515625" style="814" customWidth="1"/>
    <col min="2050" max="2050" width="20" style="814" customWidth="1"/>
    <col min="2051" max="2051" width="0" style="814" hidden="1" customWidth="1"/>
    <col min="2052" max="2052" width="0.140625" style="814" customWidth="1"/>
    <col min="2053" max="2053" width="13" style="814" customWidth="1"/>
    <col min="2054" max="2054" width="29.7109375" style="814" customWidth="1"/>
    <col min="2055" max="2055" width="42.5703125" style="814" customWidth="1"/>
    <col min="2056" max="2057" width="0" style="814" hidden="1" customWidth="1"/>
    <col min="2058" max="2058" width="0.28515625" style="814" customWidth="1"/>
    <col min="2059" max="2059" width="13.7109375" style="814" customWidth="1"/>
    <col min="2060" max="2060" width="16.85546875" style="814" customWidth="1"/>
    <col min="2061" max="2061" width="13.140625" style="814" customWidth="1"/>
    <col min="2062" max="2304" width="9.140625" style="814"/>
    <col min="2305" max="2305" width="0.28515625" style="814" customWidth="1"/>
    <col min="2306" max="2306" width="20" style="814" customWidth="1"/>
    <col min="2307" max="2307" width="0" style="814" hidden="1" customWidth="1"/>
    <col min="2308" max="2308" width="0.140625" style="814" customWidth="1"/>
    <col min="2309" max="2309" width="13" style="814" customWidth="1"/>
    <col min="2310" max="2310" width="29.7109375" style="814" customWidth="1"/>
    <col min="2311" max="2311" width="42.5703125" style="814" customWidth="1"/>
    <col min="2312" max="2313" width="0" style="814" hidden="1" customWidth="1"/>
    <col min="2314" max="2314" width="0.28515625" style="814" customWidth="1"/>
    <col min="2315" max="2315" width="13.7109375" style="814" customWidth="1"/>
    <col min="2316" max="2316" width="16.85546875" style="814" customWidth="1"/>
    <col min="2317" max="2317" width="13.140625" style="814" customWidth="1"/>
    <col min="2318" max="2560" width="9.140625" style="814"/>
    <col min="2561" max="2561" width="0.28515625" style="814" customWidth="1"/>
    <col min="2562" max="2562" width="20" style="814" customWidth="1"/>
    <col min="2563" max="2563" width="0" style="814" hidden="1" customWidth="1"/>
    <col min="2564" max="2564" width="0.140625" style="814" customWidth="1"/>
    <col min="2565" max="2565" width="13" style="814" customWidth="1"/>
    <col min="2566" max="2566" width="29.7109375" style="814" customWidth="1"/>
    <col min="2567" max="2567" width="42.5703125" style="814" customWidth="1"/>
    <col min="2568" max="2569" width="0" style="814" hidden="1" customWidth="1"/>
    <col min="2570" max="2570" width="0.28515625" style="814" customWidth="1"/>
    <col min="2571" max="2571" width="13.7109375" style="814" customWidth="1"/>
    <col min="2572" max="2572" width="16.85546875" style="814" customWidth="1"/>
    <col min="2573" max="2573" width="13.140625" style="814" customWidth="1"/>
    <col min="2574" max="2816" width="9.140625" style="814"/>
    <col min="2817" max="2817" width="0.28515625" style="814" customWidth="1"/>
    <col min="2818" max="2818" width="20" style="814" customWidth="1"/>
    <col min="2819" max="2819" width="0" style="814" hidden="1" customWidth="1"/>
    <col min="2820" max="2820" width="0.140625" style="814" customWidth="1"/>
    <col min="2821" max="2821" width="13" style="814" customWidth="1"/>
    <col min="2822" max="2822" width="29.7109375" style="814" customWidth="1"/>
    <col min="2823" max="2823" width="42.5703125" style="814" customWidth="1"/>
    <col min="2824" max="2825" width="0" style="814" hidden="1" customWidth="1"/>
    <col min="2826" max="2826" width="0.28515625" style="814" customWidth="1"/>
    <col min="2827" max="2827" width="13.7109375" style="814" customWidth="1"/>
    <col min="2828" max="2828" width="16.85546875" style="814" customWidth="1"/>
    <col min="2829" max="2829" width="13.140625" style="814" customWidth="1"/>
    <col min="2830" max="3072" width="9.140625" style="814"/>
    <col min="3073" max="3073" width="0.28515625" style="814" customWidth="1"/>
    <col min="3074" max="3074" width="20" style="814" customWidth="1"/>
    <col min="3075" max="3075" width="0" style="814" hidden="1" customWidth="1"/>
    <col min="3076" max="3076" width="0.140625" style="814" customWidth="1"/>
    <col min="3077" max="3077" width="13" style="814" customWidth="1"/>
    <col min="3078" max="3078" width="29.7109375" style="814" customWidth="1"/>
    <col min="3079" max="3079" width="42.5703125" style="814" customWidth="1"/>
    <col min="3080" max="3081" width="0" style="814" hidden="1" customWidth="1"/>
    <col min="3082" max="3082" width="0.28515625" style="814" customWidth="1"/>
    <col min="3083" max="3083" width="13.7109375" style="814" customWidth="1"/>
    <col min="3084" max="3084" width="16.85546875" style="814" customWidth="1"/>
    <col min="3085" max="3085" width="13.140625" style="814" customWidth="1"/>
    <col min="3086" max="3328" width="9.140625" style="814"/>
    <col min="3329" max="3329" width="0.28515625" style="814" customWidth="1"/>
    <col min="3330" max="3330" width="20" style="814" customWidth="1"/>
    <col min="3331" max="3331" width="0" style="814" hidden="1" customWidth="1"/>
    <col min="3332" max="3332" width="0.140625" style="814" customWidth="1"/>
    <col min="3333" max="3333" width="13" style="814" customWidth="1"/>
    <col min="3334" max="3334" width="29.7109375" style="814" customWidth="1"/>
    <col min="3335" max="3335" width="42.5703125" style="814" customWidth="1"/>
    <col min="3336" max="3337" width="0" style="814" hidden="1" customWidth="1"/>
    <col min="3338" max="3338" width="0.28515625" style="814" customWidth="1"/>
    <col min="3339" max="3339" width="13.7109375" style="814" customWidth="1"/>
    <col min="3340" max="3340" width="16.85546875" style="814" customWidth="1"/>
    <col min="3341" max="3341" width="13.140625" style="814" customWidth="1"/>
    <col min="3342" max="3584" width="9.140625" style="814"/>
    <col min="3585" max="3585" width="0.28515625" style="814" customWidth="1"/>
    <col min="3586" max="3586" width="20" style="814" customWidth="1"/>
    <col min="3587" max="3587" width="0" style="814" hidden="1" customWidth="1"/>
    <col min="3588" max="3588" width="0.140625" style="814" customWidth="1"/>
    <col min="3589" max="3589" width="13" style="814" customWidth="1"/>
    <col min="3590" max="3590" width="29.7109375" style="814" customWidth="1"/>
    <col min="3591" max="3591" width="42.5703125" style="814" customWidth="1"/>
    <col min="3592" max="3593" width="0" style="814" hidden="1" customWidth="1"/>
    <col min="3594" max="3594" width="0.28515625" style="814" customWidth="1"/>
    <col min="3595" max="3595" width="13.7109375" style="814" customWidth="1"/>
    <col min="3596" max="3596" width="16.85546875" style="814" customWidth="1"/>
    <col min="3597" max="3597" width="13.140625" style="814" customWidth="1"/>
    <col min="3598" max="3840" width="9.140625" style="814"/>
    <col min="3841" max="3841" width="0.28515625" style="814" customWidth="1"/>
    <col min="3842" max="3842" width="20" style="814" customWidth="1"/>
    <col min="3843" max="3843" width="0" style="814" hidden="1" customWidth="1"/>
    <col min="3844" max="3844" width="0.140625" style="814" customWidth="1"/>
    <col min="3845" max="3845" width="13" style="814" customWidth="1"/>
    <col min="3846" max="3846" width="29.7109375" style="814" customWidth="1"/>
    <col min="3847" max="3847" width="42.5703125" style="814" customWidth="1"/>
    <col min="3848" max="3849" width="0" style="814" hidden="1" customWidth="1"/>
    <col min="3850" max="3850" width="0.28515625" style="814" customWidth="1"/>
    <col min="3851" max="3851" width="13.7109375" style="814" customWidth="1"/>
    <col min="3852" max="3852" width="16.85546875" style="814" customWidth="1"/>
    <col min="3853" max="3853" width="13.140625" style="814" customWidth="1"/>
    <col min="3854" max="4096" width="9.140625" style="814"/>
    <col min="4097" max="4097" width="0.28515625" style="814" customWidth="1"/>
    <col min="4098" max="4098" width="20" style="814" customWidth="1"/>
    <col min="4099" max="4099" width="0" style="814" hidden="1" customWidth="1"/>
    <col min="4100" max="4100" width="0.140625" style="814" customWidth="1"/>
    <col min="4101" max="4101" width="13" style="814" customWidth="1"/>
    <col min="4102" max="4102" width="29.7109375" style="814" customWidth="1"/>
    <col min="4103" max="4103" width="42.5703125" style="814" customWidth="1"/>
    <col min="4104" max="4105" width="0" style="814" hidden="1" customWidth="1"/>
    <col min="4106" max="4106" width="0.28515625" style="814" customWidth="1"/>
    <col min="4107" max="4107" width="13.7109375" style="814" customWidth="1"/>
    <col min="4108" max="4108" width="16.85546875" style="814" customWidth="1"/>
    <col min="4109" max="4109" width="13.140625" style="814" customWidth="1"/>
    <col min="4110" max="4352" width="9.140625" style="814"/>
    <col min="4353" max="4353" width="0.28515625" style="814" customWidth="1"/>
    <col min="4354" max="4354" width="20" style="814" customWidth="1"/>
    <col min="4355" max="4355" width="0" style="814" hidden="1" customWidth="1"/>
    <col min="4356" max="4356" width="0.140625" style="814" customWidth="1"/>
    <col min="4357" max="4357" width="13" style="814" customWidth="1"/>
    <col min="4358" max="4358" width="29.7109375" style="814" customWidth="1"/>
    <col min="4359" max="4359" width="42.5703125" style="814" customWidth="1"/>
    <col min="4360" max="4361" width="0" style="814" hidden="1" customWidth="1"/>
    <col min="4362" max="4362" width="0.28515625" style="814" customWidth="1"/>
    <col min="4363" max="4363" width="13.7109375" style="814" customWidth="1"/>
    <col min="4364" max="4364" width="16.85546875" style="814" customWidth="1"/>
    <col min="4365" max="4365" width="13.140625" style="814" customWidth="1"/>
    <col min="4366" max="4608" width="9.140625" style="814"/>
    <col min="4609" max="4609" width="0.28515625" style="814" customWidth="1"/>
    <col min="4610" max="4610" width="20" style="814" customWidth="1"/>
    <col min="4611" max="4611" width="0" style="814" hidden="1" customWidth="1"/>
    <col min="4612" max="4612" width="0.140625" style="814" customWidth="1"/>
    <col min="4613" max="4613" width="13" style="814" customWidth="1"/>
    <col min="4614" max="4614" width="29.7109375" style="814" customWidth="1"/>
    <col min="4615" max="4615" width="42.5703125" style="814" customWidth="1"/>
    <col min="4616" max="4617" width="0" style="814" hidden="1" customWidth="1"/>
    <col min="4618" max="4618" width="0.28515625" style="814" customWidth="1"/>
    <col min="4619" max="4619" width="13.7109375" style="814" customWidth="1"/>
    <col min="4620" max="4620" width="16.85546875" style="814" customWidth="1"/>
    <col min="4621" max="4621" width="13.140625" style="814" customWidth="1"/>
    <col min="4622" max="4864" width="9.140625" style="814"/>
    <col min="4865" max="4865" width="0.28515625" style="814" customWidth="1"/>
    <col min="4866" max="4866" width="20" style="814" customWidth="1"/>
    <col min="4867" max="4867" width="0" style="814" hidden="1" customWidth="1"/>
    <col min="4868" max="4868" width="0.140625" style="814" customWidth="1"/>
    <col min="4869" max="4869" width="13" style="814" customWidth="1"/>
    <col min="4870" max="4870" width="29.7109375" style="814" customWidth="1"/>
    <col min="4871" max="4871" width="42.5703125" style="814" customWidth="1"/>
    <col min="4872" max="4873" width="0" style="814" hidden="1" customWidth="1"/>
    <col min="4874" max="4874" width="0.28515625" style="814" customWidth="1"/>
    <col min="4875" max="4875" width="13.7109375" style="814" customWidth="1"/>
    <col min="4876" max="4876" width="16.85546875" style="814" customWidth="1"/>
    <col min="4877" max="4877" width="13.140625" style="814" customWidth="1"/>
    <col min="4878" max="5120" width="9.140625" style="814"/>
    <col min="5121" max="5121" width="0.28515625" style="814" customWidth="1"/>
    <col min="5122" max="5122" width="20" style="814" customWidth="1"/>
    <col min="5123" max="5123" width="0" style="814" hidden="1" customWidth="1"/>
    <col min="5124" max="5124" width="0.140625" style="814" customWidth="1"/>
    <col min="5125" max="5125" width="13" style="814" customWidth="1"/>
    <col min="5126" max="5126" width="29.7109375" style="814" customWidth="1"/>
    <col min="5127" max="5127" width="42.5703125" style="814" customWidth="1"/>
    <col min="5128" max="5129" width="0" style="814" hidden="1" customWidth="1"/>
    <col min="5130" max="5130" width="0.28515625" style="814" customWidth="1"/>
    <col min="5131" max="5131" width="13.7109375" style="814" customWidth="1"/>
    <col min="5132" max="5132" width="16.85546875" style="814" customWidth="1"/>
    <col min="5133" max="5133" width="13.140625" style="814" customWidth="1"/>
    <col min="5134" max="5376" width="9.140625" style="814"/>
    <col min="5377" max="5377" width="0.28515625" style="814" customWidth="1"/>
    <col min="5378" max="5378" width="20" style="814" customWidth="1"/>
    <col min="5379" max="5379" width="0" style="814" hidden="1" customWidth="1"/>
    <col min="5380" max="5380" width="0.140625" style="814" customWidth="1"/>
    <col min="5381" max="5381" width="13" style="814" customWidth="1"/>
    <col min="5382" max="5382" width="29.7109375" style="814" customWidth="1"/>
    <col min="5383" max="5383" width="42.5703125" style="814" customWidth="1"/>
    <col min="5384" max="5385" width="0" style="814" hidden="1" customWidth="1"/>
    <col min="5386" max="5386" width="0.28515625" style="814" customWidth="1"/>
    <col min="5387" max="5387" width="13.7109375" style="814" customWidth="1"/>
    <col min="5388" max="5388" width="16.85546875" style="814" customWidth="1"/>
    <col min="5389" max="5389" width="13.140625" style="814" customWidth="1"/>
    <col min="5390" max="5632" width="9.140625" style="814"/>
    <col min="5633" max="5633" width="0.28515625" style="814" customWidth="1"/>
    <col min="5634" max="5634" width="20" style="814" customWidth="1"/>
    <col min="5635" max="5635" width="0" style="814" hidden="1" customWidth="1"/>
    <col min="5636" max="5636" width="0.140625" style="814" customWidth="1"/>
    <col min="5637" max="5637" width="13" style="814" customWidth="1"/>
    <col min="5638" max="5638" width="29.7109375" style="814" customWidth="1"/>
    <col min="5639" max="5639" width="42.5703125" style="814" customWidth="1"/>
    <col min="5640" max="5641" width="0" style="814" hidden="1" customWidth="1"/>
    <col min="5642" max="5642" width="0.28515625" style="814" customWidth="1"/>
    <col min="5643" max="5643" width="13.7109375" style="814" customWidth="1"/>
    <col min="5644" max="5644" width="16.85546875" style="814" customWidth="1"/>
    <col min="5645" max="5645" width="13.140625" style="814" customWidth="1"/>
    <col min="5646" max="5888" width="9.140625" style="814"/>
    <col min="5889" max="5889" width="0.28515625" style="814" customWidth="1"/>
    <col min="5890" max="5890" width="20" style="814" customWidth="1"/>
    <col min="5891" max="5891" width="0" style="814" hidden="1" customWidth="1"/>
    <col min="5892" max="5892" width="0.140625" style="814" customWidth="1"/>
    <col min="5893" max="5893" width="13" style="814" customWidth="1"/>
    <col min="5894" max="5894" width="29.7109375" style="814" customWidth="1"/>
    <col min="5895" max="5895" width="42.5703125" style="814" customWidth="1"/>
    <col min="5896" max="5897" width="0" style="814" hidden="1" customWidth="1"/>
    <col min="5898" max="5898" width="0.28515625" style="814" customWidth="1"/>
    <col min="5899" max="5899" width="13.7109375" style="814" customWidth="1"/>
    <col min="5900" max="5900" width="16.85546875" style="814" customWidth="1"/>
    <col min="5901" max="5901" width="13.140625" style="814" customWidth="1"/>
    <col min="5902" max="6144" width="9.140625" style="814"/>
    <col min="6145" max="6145" width="0.28515625" style="814" customWidth="1"/>
    <col min="6146" max="6146" width="20" style="814" customWidth="1"/>
    <col min="6147" max="6147" width="0" style="814" hidden="1" customWidth="1"/>
    <col min="6148" max="6148" width="0.140625" style="814" customWidth="1"/>
    <col min="6149" max="6149" width="13" style="814" customWidth="1"/>
    <col min="6150" max="6150" width="29.7109375" style="814" customWidth="1"/>
    <col min="6151" max="6151" width="42.5703125" style="814" customWidth="1"/>
    <col min="6152" max="6153" width="0" style="814" hidden="1" customWidth="1"/>
    <col min="6154" max="6154" width="0.28515625" style="814" customWidth="1"/>
    <col min="6155" max="6155" width="13.7109375" style="814" customWidth="1"/>
    <col min="6156" max="6156" width="16.85546875" style="814" customWidth="1"/>
    <col min="6157" max="6157" width="13.140625" style="814" customWidth="1"/>
    <col min="6158" max="6400" width="9.140625" style="814"/>
    <col min="6401" max="6401" width="0.28515625" style="814" customWidth="1"/>
    <col min="6402" max="6402" width="20" style="814" customWidth="1"/>
    <col min="6403" max="6403" width="0" style="814" hidden="1" customWidth="1"/>
    <col min="6404" max="6404" width="0.140625" style="814" customWidth="1"/>
    <col min="6405" max="6405" width="13" style="814" customWidth="1"/>
    <col min="6406" max="6406" width="29.7109375" style="814" customWidth="1"/>
    <col min="6407" max="6407" width="42.5703125" style="814" customWidth="1"/>
    <col min="6408" max="6409" width="0" style="814" hidden="1" customWidth="1"/>
    <col min="6410" max="6410" width="0.28515625" style="814" customWidth="1"/>
    <col min="6411" max="6411" width="13.7109375" style="814" customWidth="1"/>
    <col min="6412" max="6412" width="16.85546875" style="814" customWidth="1"/>
    <col min="6413" max="6413" width="13.140625" style="814" customWidth="1"/>
    <col min="6414" max="6656" width="9.140625" style="814"/>
    <col min="6657" max="6657" width="0.28515625" style="814" customWidth="1"/>
    <col min="6658" max="6658" width="20" style="814" customWidth="1"/>
    <col min="6659" max="6659" width="0" style="814" hidden="1" customWidth="1"/>
    <col min="6660" max="6660" width="0.140625" style="814" customWidth="1"/>
    <col min="6661" max="6661" width="13" style="814" customWidth="1"/>
    <col min="6662" max="6662" width="29.7109375" style="814" customWidth="1"/>
    <col min="6663" max="6663" width="42.5703125" style="814" customWidth="1"/>
    <col min="6664" max="6665" width="0" style="814" hidden="1" customWidth="1"/>
    <col min="6666" max="6666" width="0.28515625" style="814" customWidth="1"/>
    <col min="6667" max="6667" width="13.7109375" style="814" customWidth="1"/>
    <col min="6668" max="6668" width="16.85546875" style="814" customWidth="1"/>
    <col min="6669" max="6669" width="13.140625" style="814" customWidth="1"/>
    <col min="6670" max="6912" width="9.140625" style="814"/>
    <col min="6913" max="6913" width="0.28515625" style="814" customWidth="1"/>
    <col min="6914" max="6914" width="20" style="814" customWidth="1"/>
    <col min="6915" max="6915" width="0" style="814" hidden="1" customWidth="1"/>
    <col min="6916" max="6916" width="0.140625" style="814" customWidth="1"/>
    <col min="6917" max="6917" width="13" style="814" customWidth="1"/>
    <col min="6918" max="6918" width="29.7109375" style="814" customWidth="1"/>
    <col min="6919" max="6919" width="42.5703125" style="814" customWidth="1"/>
    <col min="6920" max="6921" width="0" style="814" hidden="1" customWidth="1"/>
    <col min="6922" max="6922" width="0.28515625" style="814" customWidth="1"/>
    <col min="6923" max="6923" width="13.7109375" style="814" customWidth="1"/>
    <col min="6924" max="6924" width="16.85546875" style="814" customWidth="1"/>
    <col min="6925" max="6925" width="13.140625" style="814" customWidth="1"/>
    <col min="6926" max="7168" width="9.140625" style="814"/>
    <col min="7169" max="7169" width="0.28515625" style="814" customWidth="1"/>
    <col min="7170" max="7170" width="20" style="814" customWidth="1"/>
    <col min="7171" max="7171" width="0" style="814" hidden="1" customWidth="1"/>
    <col min="7172" max="7172" width="0.140625" style="814" customWidth="1"/>
    <col min="7173" max="7173" width="13" style="814" customWidth="1"/>
    <col min="7174" max="7174" width="29.7109375" style="814" customWidth="1"/>
    <col min="7175" max="7175" width="42.5703125" style="814" customWidth="1"/>
    <col min="7176" max="7177" width="0" style="814" hidden="1" customWidth="1"/>
    <col min="7178" max="7178" width="0.28515625" style="814" customWidth="1"/>
    <col min="7179" max="7179" width="13.7109375" style="814" customWidth="1"/>
    <col min="7180" max="7180" width="16.85546875" style="814" customWidth="1"/>
    <col min="7181" max="7181" width="13.140625" style="814" customWidth="1"/>
    <col min="7182" max="7424" width="9.140625" style="814"/>
    <col min="7425" max="7425" width="0.28515625" style="814" customWidth="1"/>
    <col min="7426" max="7426" width="20" style="814" customWidth="1"/>
    <col min="7427" max="7427" width="0" style="814" hidden="1" customWidth="1"/>
    <col min="7428" max="7428" width="0.140625" style="814" customWidth="1"/>
    <col min="7429" max="7429" width="13" style="814" customWidth="1"/>
    <col min="7430" max="7430" width="29.7109375" style="814" customWidth="1"/>
    <col min="7431" max="7431" width="42.5703125" style="814" customWidth="1"/>
    <col min="7432" max="7433" width="0" style="814" hidden="1" customWidth="1"/>
    <col min="7434" max="7434" width="0.28515625" style="814" customWidth="1"/>
    <col min="7435" max="7435" width="13.7109375" style="814" customWidth="1"/>
    <col min="7436" max="7436" width="16.85546875" style="814" customWidth="1"/>
    <col min="7437" max="7437" width="13.140625" style="814" customWidth="1"/>
    <col min="7438" max="7680" width="9.140625" style="814"/>
    <col min="7681" max="7681" width="0.28515625" style="814" customWidth="1"/>
    <col min="7682" max="7682" width="20" style="814" customWidth="1"/>
    <col min="7683" max="7683" width="0" style="814" hidden="1" customWidth="1"/>
    <col min="7684" max="7684" width="0.140625" style="814" customWidth="1"/>
    <col min="7685" max="7685" width="13" style="814" customWidth="1"/>
    <col min="7686" max="7686" width="29.7109375" style="814" customWidth="1"/>
    <col min="7687" max="7687" width="42.5703125" style="814" customWidth="1"/>
    <col min="7688" max="7689" width="0" style="814" hidden="1" customWidth="1"/>
    <col min="7690" max="7690" width="0.28515625" style="814" customWidth="1"/>
    <col min="7691" max="7691" width="13.7109375" style="814" customWidth="1"/>
    <col min="7692" max="7692" width="16.85546875" style="814" customWidth="1"/>
    <col min="7693" max="7693" width="13.140625" style="814" customWidth="1"/>
    <col min="7694" max="7936" width="9.140625" style="814"/>
    <col min="7937" max="7937" width="0.28515625" style="814" customWidth="1"/>
    <col min="7938" max="7938" width="20" style="814" customWidth="1"/>
    <col min="7939" max="7939" width="0" style="814" hidden="1" customWidth="1"/>
    <col min="7940" max="7940" width="0.140625" style="814" customWidth="1"/>
    <col min="7941" max="7941" width="13" style="814" customWidth="1"/>
    <col min="7942" max="7942" width="29.7109375" style="814" customWidth="1"/>
    <col min="7943" max="7943" width="42.5703125" style="814" customWidth="1"/>
    <col min="7944" max="7945" width="0" style="814" hidden="1" customWidth="1"/>
    <col min="7946" max="7946" width="0.28515625" style="814" customWidth="1"/>
    <col min="7947" max="7947" width="13.7109375" style="814" customWidth="1"/>
    <col min="7948" max="7948" width="16.85546875" style="814" customWidth="1"/>
    <col min="7949" max="7949" width="13.140625" style="814" customWidth="1"/>
    <col min="7950" max="8192" width="9.140625" style="814"/>
    <col min="8193" max="8193" width="0.28515625" style="814" customWidth="1"/>
    <col min="8194" max="8194" width="20" style="814" customWidth="1"/>
    <col min="8195" max="8195" width="0" style="814" hidden="1" customWidth="1"/>
    <col min="8196" max="8196" width="0.140625" style="814" customWidth="1"/>
    <col min="8197" max="8197" width="13" style="814" customWidth="1"/>
    <col min="8198" max="8198" width="29.7109375" style="814" customWidth="1"/>
    <col min="8199" max="8199" width="42.5703125" style="814" customWidth="1"/>
    <col min="8200" max="8201" width="0" style="814" hidden="1" customWidth="1"/>
    <col min="8202" max="8202" width="0.28515625" style="814" customWidth="1"/>
    <col min="8203" max="8203" width="13.7109375" style="814" customWidth="1"/>
    <col min="8204" max="8204" width="16.85546875" style="814" customWidth="1"/>
    <col min="8205" max="8205" width="13.140625" style="814" customWidth="1"/>
    <col min="8206" max="8448" width="9.140625" style="814"/>
    <col min="8449" max="8449" width="0.28515625" style="814" customWidth="1"/>
    <col min="8450" max="8450" width="20" style="814" customWidth="1"/>
    <col min="8451" max="8451" width="0" style="814" hidden="1" customWidth="1"/>
    <col min="8452" max="8452" width="0.140625" style="814" customWidth="1"/>
    <col min="8453" max="8453" width="13" style="814" customWidth="1"/>
    <col min="8454" max="8454" width="29.7109375" style="814" customWidth="1"/>
    <col min="8455" max="8455" width="42.5703125" style="814" customWidth="1"/>
    <col min="8456" max="8457" width="0" style="814" hidden="1" customWidth="1"/>
    <col min="8458" max="8458" width="0.28515625" style="814" customWidth="1"/>
    <col min="8459" max="8459" width="13.7109375" style="814" customWidth="1"/>
    <col min="8460" max="8460" width="16.85546875" style="814" customWidth="1"/>
    <col min="8461" max="8461" width="13.140625" style="814" customWidth="1"/>
    <col min="8462" max="8704" width="9.140625" style="814"/>
    <col min="8705" max="8705" width="0.28515625" style="814" customWidth="1"/>
    <col min="8706" max="8706" width="20" style="814" customWidth="1"/>
    <col min="8707" max="8707" width="0" style="814" hidden="1" customWidth="1"/>
    <col min="8708" max="8708" width="0.140625" style="814" customWidth="1"/>
    <col min="8709" max="8709" width="13" style="814" customWidth="1"/>
    <col min="8710" max="8710" width="29.7109375" style="814" customWidth="1"/>
    <col min="8711" max="8711" width="42.5703125" style="814" customWidth="1"/>
    <col min="8712" max="8713" width="0" style="814" hidden="1" customWidth="1"/>
    <col min="8714" max="8714" width="0.28515625" style="814" customWidth="1"/>
    <col min="8715" max="8715" width="13.7109375" style="814" customWidth="1"/>
    <col min="8716" max="8716" width="16.85546875" style="814" customWidth="1"/>
    <col min="8717" max="8717" width="13.140625" style="814" customWidth="1"/>
    <col min="8718" max="8960" width="9.140625" style="814"/>
    <col min="8961" max="8961" width="0.28515625" style="814" customWidth="1"/>
    <col min="8962" max="8962" width="20" style="814" customWidth="1"/>
    <col min="8963" max="8963" width="0" style="814" hidden="1" customWidth="1"/>
    <col min="8964" max="8964" width="0.140625" style="814" customWidth="1"/>
    <col min="8965" max="8965" width="13" style="814" customWidth="1"/>
    <col min="8966" max="8966" width="29.7109375" style="814" customWidth="1"/>
    <col min="8967" max="8967" width="42.5703125" style="814" customWidth="1"/>
    <col min="8968" max="8969" width="0" style="814" hidden="1" customWidth="1"/>
    <col min="8970" max="8970" width="0.28515625" style="814" customWidth="1"/>
    <col min="8971" max="8971" width="13.7109375" style="814" customWidth="1"/>
    <col min="8972" max="8972" width="16.85546875" style="814" customWidth="1"/>
    <col min="8973" max="8973" width="13.140625" style="814" customWidth="1"/>
    <col min="8974" max="9216" width="9.140625" style="814"/>
    <col min="9217" max="9217" width="0.28515625" style="814" customWidth="1"/>
    <col min="9218" max="9218" width="20" style="814" customWidth="1"/>
    <col min="9219" max="9219" width="0" style="814" hidden="1" customWidth="1"/>
    <col min="9220" max="9220" width="0.140625" style="814" customWidth="1"/>
    <col min="9221" max="9221" width="13" style="814" customWidth="1"/>
    <col min="9222" max="9222" width="29.7109375" style="814" customWidth="1"/>
    <col min="9223" max="9223" width="42.5703125" style="814" customWidth="1"/>
    <col min="9224" max="9225" width="0" style="814" hidden="1" customWidth="1"/>
    <col min="9226" max="9226" width="0.28515625" style="814" customWidth="1"/>
    <col min="9227" max="9227" width="13.7109375" style="814" customWidth="1"/>
    <col min="9228" max="9228" width="16.85546875" style="814" customWidth="1"/>
    <col min="9229" max="9229" width="13.140625" style="814" customWidth="1"/>
    <col min="9230" max="9472" width="9.140625" style="814"/>
    <col min="9473" max="9473" width="0.28515625" style="814" customWidth="1"/>
    <col min="9474" max="9474" width="20" style="814" customWidth="1"/>
    <col min="9475" max="9475" width="0" style="814" hidden="1" customWidth="1"/>
    <col min="9476" max="9476" width="0.140625" style="814" customWidth="1"/>
    <col min="9477" max="9477" width="13" style="814" customWidth="1"/>
    <col min="9478" max="9478" width="29.7109375" style="814" customWidth="1"/>
    <col min="9479" max="9479" width="42.5703125" style="814" customWidth="1"/>
    <col min="9480" max="9481" width="0" style="814" hidden="1" customWidth="1"/>
    <col min="9482" max="9482" width="0.28515625" style="814" customWidth="1"/>
    <col min="9483" max="9483" width="13.7109375" style="814" customWidth="1"/>
    <col min="9484" max="9484" width="16.85546875" style="814" customWidth="1"/>
    <col min="9485" max="9485" width="13.140625" style="814" customWidth="1"/>
    <col min="9486" max="9728" width="9.140625" style="814"/>
    <col min="9729" max="9729" width="0.28515625" style="814" customWidth="1"/>
    <col min="9730" max="9730" width="20" style="814" customWidth="1"/>
    <col min="9731" max="9731" width="0" style="814" hidden="1" customWidth="1"/>
    <col min="9732" max="9732" width="0.140625" style="814" customWidth="1"/>
    <col min="9733" max="9733" width="13" style="814" customWidth="1"/>
    <col min="9734" max="9734" width="29.7109375" style="814" customWidth="1"/>
    <col min="9735" max="9735" width="42.5703125" style="814" customWidth="1"/>
    <col min="9736" max="9737" width="0" style="814" hidden="1" customWidth="1"/>
    <col min="9738" max="9738" width="0.28515625" style="814" customWidth="1"/>
    <col min="9739" max="9739" width="13.7109375" style="814" customWidth="1"/>
    <col min="9740" max="9740" width="16.85546875" style="814" customWidth="1"/>
    <col min="9741" max="9741" width="13.140625" style="814" customWidth="1"/>
    <col min="9742" max="9984" width="9.140625" style="814"/>
    <col min="9985" max="9985" width="0.28515625" style="814" customWidth="1"/>
    <col min="9986" max="9986" width="20" style="814" customWidth="1"/>
    <col min="9987" max="9987" width="0" style="814" hidden="1" customWidth="1"/>
    <col min="9988" max="9988" width="0.140625" style="814" customWidth="1"/>
    <col min="9989" max="9989" width="13" style="814" customWidth="1"/>
    <col min="9990" max="9990" width="29.7109375" style="814" customWidth="1"/>
    <col min="9991" max="9991" width="42.5703125" style="814" customWidth="1"/>
    <col min="9992" max="9993" width="0" style="814" hidden="1" customWidth="1"/>
    <col min="9994" max="9994" width="0.28515625" style="814" customWidth="1"/>
    <col min="9995" max="9995" width="13.7109375" style="814" customWidth="1"/>
    <col min="9996" max="9996" width="16.85546875" style="814" customWidth="1"/>
    <col min="9997" max="9997" width="13.140625" style="814" customWidth="1"/>
    <col min="9998" max="10240" width="9.140625" style="814"/>
    <col min="10241" max="10241" width="0.28515625" style="814" customWidth="1"/>
    <col min="10242" max="10242" width="20" style="814" customWidth="1"/>
    <col min="10243" max="10243" width="0" style="814" hidden="1" customWidth="1"/>
    <col min="10244" max="10244" width="0.140625" style="814" customWidth="1"/>
    <col min="10245" max="10245" width="13" style="814" customWidth="1"/>
    <col min="10246" max="10246" width="29.7109375" style="814" customWidth="1"/>
    <col min="10247" max="10247" width="42.5703125" style="814" customWidth="1"/>
    <col min="10248" max="10249" width="0" style="814" hidden="1" customWidth="1"/>
    <col min="10250" max="10250" width="0.28515625" style="814" customWidth="1"/>
    <col min="10251" max="10251" width="13.7109375" style="814" customWidth="1"/>
    <col min="10252" max="10252" width="16.85546875" style="814" customWidth="1"/>
    <col min="10253" max="10253" width="13.140625" style="814" customWidth="1"/>
    <col min="10254" max="10496" width="9.140625" style="814"/>
    <col min="10497" max="10497" width="0.28515625" style="814" customWidth="1"/>
    <col min="10498" max="10498" width="20" style="814" customWidth="1"/>
    <col min="10499" max="10499" width="0" style="814" hidden="1" customWidth="1"/>
    <col min="10500" max="10500" width="0.140625" style="814" customWidth="1"/>
    <col min="10501" max="10501" width="13" style="814" customWidth="1"/>
    <col min="10502" max="10502" width="29.7109375" style="814" customWidth="1"/>
    <col min="10503" max="10503" width="42.5703125" style="814" customWidth="1"/>
    <col min="10504" max="10505" width="0" style="814" hidden="1" customWidth="1"/>
    <col min="10506" max="10506" width="0.28515625" style="814" customWidth="1"/>
    <col min="10507" max="10507" width="13.7109375" style="814" customWidth="1"/>
    <col min="10508" max="10508" width="16.85546875" style="814" customWidth="1"/>
    <col min="10509" max="10509" width="13.140625" style="814" customWidth="1"/>
    <col min="10510" max="10752" width="9.140625" style="814"/>
    <col min="10753" max="10753" width="0.28515625" style="814" customWidth="1"/>
    <col min="10754" max="10754" width="20" style="814" customWidth="1"/>
    <col min="10755" max="10755" width="0" style="814" hidden="1" customWidth="1"/>
    <col min="10756" max="10756" width="0.140625" style="814" customWidth="1"/>
    <col min="10757" max="10757" width="13" style="814" customWidth="1"/>
    <col min="10758" max="10758" width="29.7109375" style="814" customWidth="1"/>
    <col min="10759" max="10759" width="42.5703125" style="814" customWidth="1"/>
    <col min="10760" max="10761" width="0" style="814" hidden="1" customWidth="1"/>
    <col min="10762" max="10762" width="0.28515625" style="814" customWidth="1"/>
    <col min="10763" max="10763" width="13.7109375" style="814" customWidth="1"/>
    <col min="10764" max="10764" width="16.85546875" style="814" customWidth="1"/>
    <col min="10765" max="10765" width="13.140625" style="814" customWidth="1"/>
    <col min="10766" max="11008" width="9.140625" style="814"/>
    <col min="11009" max="11009" width="0.28515625" style="814" customWidth="1"/>
    <col min="11010" max="11010" width="20" style="814" customWidth="1"/>
    <col min="11011" max="11011" width="0" style="814" hidden="1" customWidth="1"/>
    <col min="11012" max="11012" width="0.140625" style="814" customWidth="1"/>
    <col min="11013" max="11013" width="13" style="814" customWidth="1"/>
    <col min="11014" max="11014" width="29.7109375" style="814" customWidth="1"/>
    <col min="11015" max="11015" width="42.5703125" style="814" customWidth="1"/>
    <col min="11016" max="11017" width="0" style="814" hidden="1" customWidth="1"/>
    <col min="11018" max="11018" width="0.28515625" style="814" customWidth="1"/>
    <col min="11019" max="11019" width="13.7109375" style="814" customWidth="1"/>
    <col min="11020" max="11020" width="16.85546875" style="814" customWidth="1"/>
    <col min="11021" max="11021" width="13.140625" style="814" customWidth="1"/>
    <col min="11022" max="11264" width="9.140625" style="814"/>
    <col min="11265" max="11265" width="0.28515625" style="814" customWidth="1"/>
    <col min="11266" max="11266" width="20" style="814" customWidth="1"/>
    <col min="11267" max="11267" width="0" style="814" hidden="1" customWidth="1"/>
    <col min="11268" max="11268" width="0.140625" style="814" customWidth="1"/>
    <col min="11269" max="11269" width="13" style="814" customWidth="1"/>
    <col min="11270" max="11270" width="29.7109375" style="814" customWidth="1"/>
    <col min="11271" max="11271" width="42.5703125" style="814" customWidth="1"/>
    <col min="11272" max="11273" width="0" style="814" hidden="1" customWidth="1"/>
    <col min="11274" max="11274" width="0.28515625" style="814" customWidth="1"/>
    <col min="11275" max="11275" width="13.7109375" style="814" customWidth="1"/>
    <col min="11276" max="11276" width="16.85546875" style="814" customWidth="1"/>
    <col min="11277" max="11277" width="13.140625" style="814" customWidth="1"/>
    <col min="11278" max="11520" width="9.140625" style="814"/>
    <col min="11521" max="11521" width="0.28515625" style="814" customWidth="1"/>
    <col min="11522" max="11522" width="20" style="814" customWidth="1"/>
    <col min="11523" max="11523" width="0" style="814" hidden="1" customWidth="1"/>
    <col min="11524" max="11524" width="0.140625" style="814" customWidth="1"/>
    <col min="11525" max="11525" width="13" style="814" customWidth="1"/>
    <col min="11526" max="11526" width="29.7109375" style="814" customWidth="1"/>
    <col min="11527" max="11527" width="42.5703125" style="814" customWidth="1"/>
    <col min="11528" max="11529" width="0" style="814" hidden="1" customWidth="1"/>
    <col min="11530" max="11530" width="0.28515625" style="814" customWidth="1"/>
    <col min="11531" max="11531" width="13.7109375" style="814" customWidth="1"/>
    <col min="11532" max="11532" width="16.85546875" style="814" customWidth="1"/>
    <col min="11533" max="11533" width="13.140625" style="814" customWidth="1"/>
    <col min="11534" max="11776" width="9.140625" style="814"/>
    <col min="11777" max="11777" width="0.28515625" style="814" customWidth="1"/>
    <col min="11778" max="11778" width="20" style="814" customWidth="1"/>
    <col min="11779" max="11779" width="0" style="814" hidden="1" customWidth="1"/>
    <col min="11780" max="11780" width="0.140625" style="814" customWidth="1"/>
    <col min="11781" max="11781" width="13" style="814" customWidth="1"/>
    <col min="11782" max="11782" width="29.7109375" style="814" customWidth="1"/>
    <col min="11783" max="11783" width="42.5703125" style="814" customWidth="1"/>
    <col min="11784" max="11785" width="0" style="814" hidden="1" customWidth="1"/>
    <col min="11786" max="11786" width="0.28515625" style="814" customWidth="1"/>
    <col min="11787" max="11787" width="13.7109375" style="814" customWidth="1"/>
    <col min="11788" max="11788" width="16.85546875" style="814" customWidth="1"/>
    <col min="11789" max="11789" width="13.140625" style="814" customWidth="1"/>
    <col min="11790" max="12032" width="9.140625" style="814"/>
    <col min="12033" max="12033" width="0.28515625" style="814" customWidth="1"/>
    <col min="12034" max="12034" width="20" style="814" customWidth="1"/>
    <col min="12035" max="12035" width="0" style="814" hidden="1" customWidth="1"/>
    <col min="12036" max="12036" width="0.140625" style="814" customWidth="1"/>
    <col min="12037" max="12037" width="13" style="814" customWidth="1"/>
    <col min="12038" max="12038" width="29.7109375" style="814" customWidth="1"/>
    <col min="12039" max="12039" width="42.5703125" style="814" customWidth="1"/>
    <col min="12040" max="12041" width="0" style="814" hidden="1" customWidth="1"/>
    <col min="12042" max="12042" width="0.28515625" style="814" customWidth="1"/>
    <col min="12043" max="12043" width="13.7109375" style="814" customWidth="1"/>
    <col min="12044" max="12044" width="16.85546875" style="814" customWidth="1"/>
    <col min="12045" max="12045" width="13.140625" style="814" customWidth="1"/>
    <col min="12046" max="12288" width="9.140625" style="814"/>
    <col min="12289" max="12289" width="0.28515625" style="814" customWidth="1"/>
    <col min="12290" max="12290" width="20" style="814" customWidth="1"/>
    <col min="12291" max="12291" width="0" style="814" hidden="1" customWidth="1"/>
    <col min="12292" max="12292" width="0.140625" style="814" customWidth="1"/>
    <col min="12293" max="12293" width="13" style="814" customWidth="1"/>
    <col min="12294" max="12294" width="29.7109375" style="814" customWidth="1"/>
    <col min="12295" max="12295" width="42.5703125" style="814" customWidth="1"/>
    <col min="12296" max="12297" width="0" style="814" hidden="1" customWidth="1"/>
    <col min="12298" max="12298" width="0.28515625" style="814" customWidth="1"/>
    <col min="12299" max="12299" width="13.7109375" style="814" customWidth="1"/>
    <col min="12300" max="12300" width="16.85546875" style="814" customWidth="1"/>
    <col min="12301" max="12301" width="13.140625" style="814" customWidth="1"/>
    <col min="12302" max="12544" width="9.140625" style="814"/>
    <col min="12545" max="12545" width="0.28515625" style="814" customWidth="1"/>
    <col min="12546" max="12546" width="20" style="814" customWidth="1"/>
    <col min="12547" max="12547" width="0" style="814" hidden="1" customWidth="1"/>
    <col min="12548" max="12548" width="0.140625" style="814" customWidth="1"/>
    <col min="12549" max="12549" width="13" style="814" customWidth="1"/>
    <col min="12550" max="12550" width="29.7109375" style="814" customWidth="1"/>
    <col min="12551" max="12551" width="42.5703125" style="814" customWidth="1"/>
    <col min="12552" max="12553" width="0" style="814" hidden="1" customWidth="1"/>
    <col min="12554" max="12554" width="0.28515625" style="814" customWidth="1"/>
    <col min="12555" max="12555" width="13.7109375" style="814" customWidth="1"/>
    <col min="12556" max="12556" width="16.85546875" style="814" customWidth="1"/>
    <col min="12557" max="12557" width="13.140625" style="814" customWidth="1"/>
    <col min="12558" max="12800" width="9.140625" style="814"/>
    <col min="12801" max="12801" width="0.28515625" style="814" customWidth="1"/>
    <col min="12802" max="12802" width="20" style="814" customWidth="1"/>
    <col min="12803" max="12803" width="0" style="814" hidden="1" customWidth="1"/>
    <col min="12804" max="12804" width="0.140625" style="814" customWidth="1"/>
    <col min="12805" max="12805" width="13" style="814" customWidth="1"/>
    <col min="12806" max="12806" width="29.7109375" style="814" customWidth="1"/>
    <col min="12807" max="12807" width="42.5703125" style="814" customWidth="1"/>
    <col min="12808" max="12809" width="0" style="814" hidden="1" customWidth="1"/>
    <col min="12810" max="12810" width="0.28515625" style="814" customWidth="1"/>
    <col min="12811" max="12811" width="13.7109375" style="814" customWidth="1"/>
    <col min="12812" max="12812" width="16.85546875" style="814" customWidth="1"/>
    <col min="12813" max="12813" width="13.140625" style="814" customWidth="1"/>
    <col min="12814" max="13056" width="9.140625" style="814"/>
    <col min="13057" max="13057" width="0.28515625" style="814" customWidth="1"/>
    <col min="13058" max="13058" width="20" style="814" customWidth="1"/>
    <col min="13059" max="13059" width="0" style="814" hidden="1" customWidth="1"/>
    <col min="13060" max="13060" width="0.140625" style="814" customWidth="1"/>
    <col min="13061" max="13061" width="13" style="814" customWidth="1"/>
    <col min="13062" max="13062" width="29.7109375" style="814" customWidth="1"/>
    <col min="13063" max="13063" width="42.5703125" style="814" customWidth="1"/>
    <col min="13064" max="13065" width="0" style="814" hidden="1" customWidth="1"/>
    <col min="13066" max="13066" width="0.28515625" style="814" customWidth="1"/>
    <col min="13067" max="13067" width="13.7109375" style="814" customWidth="1"/>
    <col min="13068" max="13068" width="16.85546875" style="814" customWidth="1"/>
    <col min="13069" max="13069" width="13.140625" style="814" customWidth="1"/>
    <col min="13070" max="13312" width="9.140625" style="814"/>
    <col min="13313" max="13313" width="0.28515625" style="814" customWidth="1"/>
    <col min="13314" max="13314" width="20" style="814" customWidth="1"/>
    <col min="13315" max="13315" width="0" style="814" hidden="1" customWidth="1"/>
    <col min="13316" max="13316" width="0.140625" style="814" customWidth="1"/>
    <col min="13317" max="13317" width="13" style="814" customWidth="1"/>
    <col min="13318" max="13318" width="29.7109375" style="814" customWidth="1"/>
    <col min="13319" max="13319" width="42.5703125" style="814" customWidth="1"/>
    <col min="13320" max="13321" width="0" style="814" hidden="1" customWidth="1"/>
    <col min="13322" max="13322" width="0.28515625" style="814" customWidth="1"/>
    <col min="13323" max="13323" width="13.7109375" style="814" customWidth="1"/>
    <col min="13324" max="13324" width="16.85546875" style="814" customWidth="1"/>
    <col min="13325" max="13325" width="13.140625" style="814" customWidth="1"/>
    <col min="13326" max="13568" width="9.140625" style="814"/>
    <col min="13569" max="13569" width="0.28515625" style="814" customWidth="1"/>
    <col min="13570" max="13570" width="20" style="814" customWidth="1"/>
    <col min="13571" max="13571" width="0" style="814" hidden="1" customWidth="1"/>
    <col min="13572" max="13572" width="0.140625" style="814" customWidth="1"/>
    <col min="13573" max="13573" width="13" style="814" customWidth="1"/>
    <col min="13574" max="13574" width="29.7109375" style="814" customWidth="1"/>
    <col min="13575" max="13575" width="42.5703125" style="814" customWidth="1"/>
    <col min="13576" max="13577" width="0" style="814" hidden="1" customWidth="1"/>
    <col min="13578" max="13578" width="0.28515625" style="814" customWidth="1"/>
    <col min="13579" max="13579" width="13.7109375" style="814" customWidth="1"/>
    <col min="13580" max="13580" width="16.85546875" style="814" customWidth="1"/>
    <col min="13581" max="13581" width="13.140625" style="814" customWidth="1"/>
    <col min="13582" max="13824" width="9.140625" style="814"/>
    <col min="13825" max="13825" width="0.28515625" style="814" customWidth="1"/>
    <col min="13826" max="13826" width="20" style="814" customWidth="1"/>
    <col min="13827" max="13827" width="0" style="814" hidden="1" customWidth="1"/>
    <col min="13828" max="13828" width="0.140625" style="814" customWidth="1"/>
    <col min="13829" max="13829" width="13" style="814" customWidth="1"/>
    <col min="13830" max="13830" width="29.7109375" style="814" customWidth="1"/>
    <col min="13831" max="13831" width="42.5703125" style="814" customWidth="1"/>
    <col min="13832" max="13833" width="0" style="814" hidden="1" customWidth="1"/>
    <col min="13834" max="13834" width="0.28515625" style="814" customWidth="1"/>
    <col min="13835" max="13835" width="13.7109375" style="814" customWidth="1"/>
    <col min="13836" max="13836" width="16.85546875" style="814" customWidth="1"/>
    <col min="13837" max="13837" width="13.140625" style="814" customWidth="1"/>
    <col min="13838" max="14080" width="9.140625" style="814"/>
    <col min="14081" max="14081" width="0.28515625" style="814" customWidth="1"/>
    <col min="14082" max="14082" width="20" style="814" customWidth="1"/>
    <col min="14083" max="14083" width="0" style="814" hidden="1" customWidth="1"/>
    <col min="14084" max="14084" width="0.140625" style="814" customWidth="1"/>
    <col min="14085" max="14085" width="13" style="814" customWidth="1"/>
    <col min="14086" max="14086" width="29.7109375" style="814" customWidth="1"/>
    <col min="14087" max="14087" width="42.5703125" style="814" customWidth="1"/>
    <col min="14088" max="14089" width="0" style="814" hidden="1" customWidth="1"/>
    <col min="14090" max="14090" width="0.28515625" style="814" customWidth="1"/>
    <col min="14091" max="14091" width="13.7109375" style="814" customWidth="1"/>
    <col min="14092" max="14092" width="16.85546875" style="814" customWidth="1"/>
    <col min="14093" max="14093" width="13.140625" style="814" customWidth="1"/>
    <col min="14094" max="14336" width="9.140625" style="814"/>
    <col min="14337" max="14337" width="0.28515625" style="814" customWidth="1"/>
    <col min="14338" max="14338" width="20" style="814" customWidth="1"/>
    <col min="14339" max="14339" width="0" style="814" hidden="1" customWidth="1"/>
    <col min="14340" max="14340" width="0.140625" style="814" customWidth="1"/>
    <col min="14341" max="14341" width="13" style="814" customWidth="1"/>
    <col min="14342" max="14342" width="29.7109375" style="814" customWidth="1"/>
    <col min="14343" max="14343" width="42.5703125" style="814" customWidth="1"/>
    <col min="14344" max="14345" width="0" style="814" hidden="1" customWidth="1"/>
    <col min="14346" max="14346" width="0.28515625" style="814" customWidth="1"/>
    <col min="14347" max="14347" width="13.7109375" style="814" customWidth="1"/>
    <col min="14348" max="14348" width="16.85546875" style="814" customWidth="1"/>
    <col min="14349" max="14349" width="13.140625" style="814" customWidth="1"/>
    <col min="14350" max="14592" width="9.140625" style="814"/>
    <col min="14593" max="14593" width="0.28515625" style="814" customWidth="1"/>
    <col min="14594" max="14594" width="20" style="814" customWidth="1"/>
    <col min="14595" max="14595" width="0" style="814" hidden="1" customWidth="1"/>
    <col min="14596" max="14596" width="0.140625" style="814" customWidth="1"/>
    <col min="14597" max="14597" width="13" style="814" customWidth="1"/>
    <col min="14598" max="14598" width="29.7109375" style="814" customWidth="1"/>
    <col min="14599" max="14599" width="42.5703125" style="814" customWidth="1"/>
    <col min="14600" max="14601" width="0" style="814" hidden="1" customWidth="1"/>
    <col min="14602" max="14602" width="0.28515625" style="814" customWidth="1"/>
    <col min="14603" max="14603" width="13.7109375" style="814" customWidth="1"/>
    <col min="14604" max="14604" width="16.85546875" style="814" customWidth="1"/>
    <col min="14605" max="14605" width="13.140625" style="814" customWidth="1"/>
    <col min="14606" max="14848" width="9.140625" style="814"/>
    <col min="14849" max="14849" width="0.28515625" style="814" customWidth="1"/>
    <col min="14850" max="14850" width="20" style="814" customWidth="1"/>
    <col min="14851" max="14851" width="0" style="814" hidden="1" customWidth="1"/>
    <col min="14852" max="14852" width="0.140625" style="814" customWidth="1"/>
    <col min="14853" max="14853" width="13" style="814" customWidth="1"/>
    <col min="14854" max="14854" width="29.7109375" style="814" customWidth="1"/>
    <col min="14855" max="14855" width="42.5703125" style="814" customWidth="1"/>
    <col min="14856" max="14857" width="0" style="814" hidden="1" customWidth="1"/>
    <col min="14858" max="14858" width="0.28515625" style="814" customWidth="1"/>
    <col min="14859" max="14859" width="13.7109375" style="814" customWidth="1"/>
    <col min="14860" max="14860" width="16.85546875" style="814" customWidth="1"/>
    <col min="14861" max="14861" width="13.140625" style="814" customWidth="1"/>
    <col min="14862" max="15104" width="9.140625" style="814"/>
    <col min="15105" max="15105" width="0.28515625" style="814" customWidth="1"/>
    <col min="15106" max="15106" width="20" style="814" customWidth="1"/>
    <col min="15107" max="15107" width="0" style="814" hidden="1" customWidth="1"/>
    <col min="15108" max="15108" width="0.140625" style="814" customWidth="1"/>
    <col min="15109" max="15109" width="13" style="814" customWidth="1"/>
    <col min="15110" max="15110" width="29.7109375" style="814" customWidth="1"/>
    <col min="15111" max="15111" width="42.5703125" style="814" customWidth="1"/>
    <col min="15112" max="15113" width="0" style="814" hidden="1" customWidth="1"/>
    <col min="15114" max="15114" width="0.28515625" style="814" customWidth="1"/>
    <col min="15115" max="15115" width="13.7109375" style="814" customWidth="1"/>
    <col min="15116" max="15116" width="16.85546875" style="814" customWidth="1"/>
    <col min="15117" max="15117" width="13.140625" style="814" customWidth="1"/>
    <col min="15118" max="15360" width="9.140625" style="814"/>
    <col min="15361" max="15361" width="0.28515625" style="814" customWidth="1"/>
    <col min="15362" max="15362" width="20" style="814" customWidth="1"/>
    <col min="15363" max="15363" width="0" style="814" hidden="1" customWidth="1"/>
    <col min="15364" max="15364" width="0.140625" style="814" customWidth="1"/>
    <col min="15365" max="15365" width="13" style="814" customWidth="1"/>
    <col min="15366" max="15366" width="29.7109375" style="814" customWidth="1"/>
    <col min="15367" max="15367" width="42.5703125" style="814" customWidth="1"/>
    <col min="15368" max="15369" width="0" style="814" hidden="1" customWidth="1"/>
    <col min="15370" max="15370" width="0.28515625" style="814" customWidth="1"/>
    <col min="15371" max="15371" width="13.7109375" style="814" customWidth="1"/>
    <col min="15372" max="15372" width="16.85546875" style="814" customWidth="1"/>
    <col min="15373" max="15373" width="13.140625" style="814" customWidth="1"/>
    <col min="15374" max="15616" width="9.140625" style="814"/>
    <col min="15617" max="15617" width="0.28515625" style="814" customWidth="1"/>
    <col min="15618" max="15618" width="20" style="814" customWidth="1"/>
    <col min="15619" max="15619" width="0" style="814" hidden="1" customWidth="1"/>
    <col min="15620" max="15620" width="0.140625" style="814" customWidth="1"/>
    <col min="15621" max="15621" width="13" style="814" customWidth="1"/>
    <col min="15622" max="15622" width="29.7109375" style="814" customWidth="1"/>
    <col min="15623" max="15623" width="42.5703125" style="814" customWidth="1"/>
    <col min="15624" max="15625" width="0" style="814" hidden="1" customWidth="1"/>
    <col min="15626" max="15626" width="0.28515625" style="814" customWidth="1"/>
    <col min="15627" max="15627" width="13.7109375" style="814" customWidth="1"/>
    <col min="15628" max="15628" width="16.85546875" style="814" customWidth="1"/>
    <col min="15629" max="15629" width="13.140625" style="814" customWidth="1"/>
    <col min="15630" max="15872" width="9.140625" style="814"/>
    <col min="15873" max="15873" width="0.28515625" style="814" customWidth="1"/>
    <col min="15874" max="15874" width="20" style="814" customWidth="1"/>
    <col min="15875" max="15875" width="0" style="814" hidden="1" customWidth="1"/>
    <col min="15876" max="15876" width="0.140625" style="814" customWidth="1"/>
    <col min="15877" max="15877" width="13" style="814" customWidth="1"/>
    <col min="15878" max="15878" width="29.7109375" style="814" customWidth="1"/>
    <col min="15879" max="15879" width="42.5703125" style="814" customWidth="1"/>
    <col min="15880" max="15881" width="0" style="814" hidden="1" customWidth="1"/>
    <col min="15882" max="15882" width="0.28515625" style="814" customWidth="1"/>
    <col min="15883" max="15883" width="13.7109375" style="814" customWidth="1"/>
    <col min="15884" max="15884" width="16.85546875" style="814" customWidth="1"/>
    <col min="15885" max="15885" width="13.140625" style="814" customWidth="1"/>
    <col min="15886" max="16128" width="9.140625" style="814"/>
    <col min="16129" max="16129" width="0.28515625" style="814" customWidth="1"/>
    <col min="16130" max="16130" width="20" style="814" customWidth="1"/>
    <col min="16131" max="16131" width="0" style="814" hidden="1" customWidth="1"/>
    <col min="16132" max="16132" width="0.140625" style="814" customWidth="1"/>
    <col min="16133" max="16133" width="13" style="814" customWidth="1"/>
    <col min="16134" max="16134" width="29.7109375" style="814" customWidth="1"/>
    <col min="16135" max="16135" width="42.5703125" style="814" customWidth="1"/>
    <col min="16136" max="16137" width="0" style="814" hidden="1" customWidth="1"/>
    <col min="16138" max="16138" width="0.28515625" style="814" customWidth="1"/>
    <col min="16139" max="16139" width="13.7109375" style="814" customWidth="1"/>
    <col min="16140" max="16140" width="16.85546875" style="814" customWidth="1"/>
    <col min="16141" max="16141" width="13.140625" style="814" customWidth="1"/>
    <col min="16142" max="16384" width="9.140625" style="814"/>
  </cols>
  <sheetData>
    <row r="1" spans="1:13">
      <c r="B1" s="1047">
        <v>1</v>
      </c>
    </row>
    <row r="2" spans="1:13">
      <c r="A2" s="815" t="s">
        <v>1039</v>
      </c>
      <c r="B2" s="815" t="s">
        <v>3007</v>
      </c>
      <c r="C2" s="815" t="s">
        <v>3008</v>
      </c>
      <c r="D2" s="815" t="s">
        <v>2038</v>
      </c>
      <c r="E2" s="815" t="s">
        <v>1038</v>
      </c>
      <c r="F2" s="815" t="s">
        <v>3009</v>
      </c>
      <c r="G2" s="815" t="s">
        <v>2</v>
      </c>
      <c r="H2" s="815" t="s">
        <v>3010</v>
      </c>
      <c r="I2" s="815" t="s">
        <v>3011</v>
      </c>
      <c r="J2" s="815" t="s">
        <v>3012</v>
      </c>
      <c r="K2" s="815" t="s">
        <v>3013</v>
      </c>
      <c r="L2" s="815" t="s">
        <v>3014</v>
      </c>
      <c r="M2" s="815" t="s">
        <v>3015</v>
      </c>
    </row>
    <row r="3" spans="1:13" s="832" customFormat="1">
      <c r="A3" s="832" t="s">
        <v>3516</v>
      </c>
      <c r="B3" s="1049"/>
      <c r="D3" s="1064">
        <v>1</v>
      </c>
      <c r="E3" s="832">
        <v>7</v>
      </c>
      <c r="F3" s="832">
        <v>4353</v>
      </c>
      <c r="G3" s="832" t="s">
        <v>3016</v>
      </c>
      <c r="H3" s="832" t="s">
        <v>3449</v>
      </c>
      <c r="I3" s="1049">
        <v>4353</v>
      </c>
      <c r="K3" s="832">
        <v>0</v>
      </c>
      <c r="L3" s="832">
        <v>0</v>
      </c>
      <c r="M3" s="832">
        <v>0</v>
      </c>
    </row>
    <row r="4" spans="1:13" s="868" customFormat="1">
      <c r="A4" s="868" t="s">
        <v>3463</v>
      </c>
      <c r="B4" s="1048"/>
      <c r="D4" s="1065">
        <v>1</v>
      </c>
      <c r="F4" s="868">
        <v>2895</v>
      </c>
      <c r="G4" s="868" t="s">
        <v>3016</v>
      </c>
      <c r="I4" s="1048"/>
      <c r="M4" s="868">
        <v>4</v>
      </c>
    </row>
    <row r="5" spans="1:13">
      <c r="A5" s="814" t="s">
        <v>3591</v>
      </c>
      <c r="D5" s="1045">
        <v>1</v>
      </c>
      <c r="E5" s="814">
        <v>1</v>
      </c>
      <c r="F5" s="814">
        <v>2933</v>
      </c>
      <c r="G5" s="814" t="s">
        <v>3016</v>
      </c>
      <c r="I5" s="1047">
        <v>2933</v>
      </c>
      <c r="K5" s="814">
        <v>10</v>
      </c>
      <c r="L5" s="814">
        <v>1</v>
      </c>
      <c r="M5" s="814">
        <v>20</v>
      </c>
    </row>
    <row r="6" spans="1:13">
      <c r="A6" s="814" t="s">
        <v>3467</v>
      </c>
      <c r="D6" s="1045">
        <v>1</v>
      </c>
      <c r="E6" s="814">
        <v>3</v>
      </c>
      <c r="F6" s="814">
        <v>2975</v>
      </c>
      <c r="G6" s="814" t="s">
        <v>3016</v>
      </c>
      <c r="I6" s="1047">
        <v>2975</v>
      </c>
      <c r="K6" s="814">
        <v>10</v>
      </c>
      <c r="L6" s="814">
        <v>3</v>
      </c>
      <c r="M6" s="814">
        <v>30</v>
      </c>
    </row>
    <row r="7" spans="1:13" ht="15">
      <c r="A7" s="814" t="s">
        <v>3592</v>
      </c>
      <c r="B7" s="81"/>
      <c r="D7" s="1045">
        <v>1</v>
      </c>
      <c r="E7" s="814">
        <v>2</v>
      </c>
      <c r="F7" s="814">
        <v>2984</v>
      </c>
      <c r="G7" s="814" t="s">
        <v>3016</v>
      </c>
      <c r="I7" s="1047">
        <v>2984</v>
      </c>
      <c r="K7" s="814">
        <v>10</v>
      </c>
      <c r="L7" s="814">
        <v>2</v>
      </c>
      <c r="M7" s="814">
        <v>20</v>
      </c>
    </row>
    <row r="8" spans="1:13">
      <c r="A8" s="814" t="s">
        <v>3502</v>
      </c>
      <c r="D8" s="1045">
        <v>1</v>
      </c>
      <c r="E8" s="814">
        <v>4</v>
      </c>
      <c r="F8" s="814">
        <v>8866</v>
      </c>
      <c r="G8" s="814" t="s">
        <v>3016</v>
      </c>
      <c r="I8" s="1047" t="s">
        <v>1564</v>
      </c>
      <c r="K8" s="814">
        <v>6</v>
      </c>
      <c r="L8" s="814">
        <v>4</v>
      </c>
      <c r="M8" s="814">
        <v>24</v>
      </c>
    </row>
    <row r="9" spans="1:13">
      <c r="A9" s="814" t="s">
        <v>3463</v>
      </c>
      <c r="D9" s="1045">
        <v>1</v>
      </c>
      <c r="E9" s="814">
        <v>2</v>
      </c>
      <c r="F9" s="814">
        <v>2841</v>
      </c>
      <c r="G9" s="814" t="s">
        <v>3016</v>
      </c>
      <c r="I9" s="1047">
        <v>2841</v>
      </c>
      <c r="L9" s="814">
        <v>2</v>
      </c>
      <c r="M9" s="814">
        <v>35</v>
      </c>
    </row>
    <row r="10" spans="1:13">
      <c r="A10" s="814" t="s">
        <v>3463</v>
      </c>
      <c r="B10" s="1047" t="s">
        <v>3463</v>
      </c>
      <c r="D10" s="1045">
        <v>1</v>
      </c>
      <c r="E10" s="814">
        <v>4</v>
      </c>
      <c r="F10" s="814">
        <v>5351</v>
      </c>
      <c r="G10" s="814" t="s">
        <v>3016</v>
      </c>
      <c r="I10" s="1047">
        <v>3115</v>
      </c>
      <c r="K10" s="814">
        <v>5</v>
      </c>
      <c r="L10" s="814">
        <v>4</v>
      </c>
      <c r="M10" s="814">
        <v>20</v>
      </c>
    </row>
    <row r="11" spans="1:13" s="832" customFormat="1">
      <c r="A11" s="832" t="s">
        <v>3463</v>
      </c>
      <c r="B11" s="1049" t="s">
        <v>3570</v>
      </c>
      <c r="D11" s="1064">
        <v>1</v>
      </c>
      <c r="E11" s="832">
        <v>4</v>
      </c>
      <c r="F11" s="832">
        <v>2960</v>
      </c>
      <c r="G11" s="832" t="s">
        <v>3016</v>
      </c>
      <c r="I11" s="1049">
        <v>2960</v>
      </c>
      <c r="K11" s="832">
        <v>0</v>
      </c>
      <c r="L11" s="832">
        <v>0</v>
      </c>
      <c r="M11" s="832">
        <v>0</v>
      </c>
    </row>
    <row r="12" spans="1:13" s="832" customFormat="1">
      <c r="A12" s="832" t="s">
        <v>3502</v>
      </c>
      <c r="B12" s="1049"/>
      <c r="D12" s="1064">
        <v>1</v>
      </c>
      <c r="E12" s="832">
        <v>1</v>
      </c>
      <c r="F12" s="832">
        <v>8865</v>
      </c>
      <c r="G12" s="832" t="s">
        <v>3016</v>
      </c>
      <c r="I12" s="1049" t="s">
        <v>2433</v>
      </c>
      <c r="K12" s="832">
        <v>0</v>
      </c>
      <c r="L12" s="832">
        <v>0</v>
      </c>
      <c r="M12" s="832">
        <v>0</v>
      </c>
    </row>
    <row r="13" spans="1:13" s="832" customFormat="1">
      <c r="B13" s="1049"/>
      <c r="D13" s="1064"/>
      <c r="I13" s="1049"/>
    </row>
    <row r="14" spans="1:13">
      <c r="A14" s="814" t="s">
        <v>3591</v>
      </c>
      <c r="D14" s="1045">
        <v>1</v>
      </c>
      <c r="E14" s="814">
        <v>1</v>
      </c>
      <c r="F14" s="814">
        <v>2828</v>
      </c>
      <c r="G14" s="814" t="s">
        <v>3016</v>
      </c>
      <c r="I14" s="1047">
        <v>2828</v>
      </c>
      <c r="K14" s="814">
        <v>20</v>
      </c>
      <c r="L14" s="814">
        <v>1</v>
      </c>
      <c r="M14" s="814">
        <v>20</v>
      </c>
    </row>
    <row r="15" spans="1:13" s="832" customFormat="1">
      <c r="A15" s="832" t="s">
        <v>3593</v>
      </c>
      <c r="B15" s="1049"/>
      <c r="D15" s="1064">
        <v>2</v>
      </c>
      <c r="E15" s="832">
        <v>2</v>
      </c>
      <c r="F15" s="832">
        <v>5292</v>
      </c>
      <c r="G15" s="832" t="s">
        <v>3016</v>
      </c>
      <c r="I15" s="1049">
        <v>3057</v>
      </c>
      <c r="L15" s="832">
        <v>0</v>
      </c>
      <c r="M15" s="832">
        <v>0</v>
      </c>
    </row>
    <row r="16" spans="1:13">
      <c r="A16" s="814" t="s">
        <v>3593</v>
      </c>
      <c r="B16" s="1047" t="s">
        <v>3593</v>
      </c>
      <c r="D16" s="1045">
        <v>2</v>
      </c>
      <c r="E16" s="814">
        <v>1</v>
      </c>
      <c r="F16" s="814">
        <v>2717</v>
      </c>
      <c r="G16" s="814" t="s">
        <v>3016</v>
      </c>
      <c r="I16" s="1047">
        <v>2717</v>
      </c>
      <c r="K16" s="814">
        <v>20</v>
      </c>
      <c r="L16" s="814">
        <v>1</v>
      </c>
      <c r="M16" s="814">
        <v>20</v>
      </c>
    </row>
    <row r="17" spans="1:13" s="868" customFormat="1">
      <c r="A17" s="868" t="s">
        <v>4082</v>
      </c>
      <c r="B17" s="1048"/>
      <c r="D17" s="1065">
        <v>2</v>
      </c>
      <c r="E17" s="868">
        <v>2</v>
      </c>
      <c r="F17" s="868">
        <v>2842</v>
      </c>
      <c r="G17" s="868" t="s">
        <v>3016</v>
      </c>
      <c r="I17" s="1048">
        <v>2842</v>
      </c>
      <c r="K17" s="868">
        <v>0</v>
      </c>
      <c r="L17" s="868">
        <v>0</v>
      </c>
      <c r="M17" s="868">
        <v>18</v>
      </c>
    </row>
    <row r="18" spans="1:13" s="832" customFormat="1">
      <c r="A18" s="832" t="s">
        <v>4450</v>
      </c>
      <c r="B18" s="1049"/>
      <c r="C18" s="832" t="s">
        <v>4082</v>
      </c>
      <c r="D18" s="1064">
        <v>2</v>
      </c>
      <c r="E18" s="832">
        <v>4</v>
      </c>
      <c r="F18" s="832">
        <v>2796</v>
      </c>
      <c r="G18" s="832" t="s">
        <v>3016</v>
      </c>
      <c r="H18" s="832" t="s">
        <v>3630</v>
      </c>
      <c r="I18" s="1049">
        <v>2796</v>
      </c>
      <c r="K18" s="832">
        <v>0</v>
      </c>
      <c r="L18" s="832">
        <v>0</v>
      </c>
      <c r="M18" s="832">
        <v>0</v>
      </c>
    </row>
    <row r="19" spans="1:13" s="832" customFormat="1">
      <c r="B19" s="1049"/>
      <c r="D19" s="1064"/>
      <c r="I19" s="1049"/>
    </row>
    <row r="20" spans="1:13">
      <c r="A20" s="814" t="s">
        <v>3594</v>
      </c>
      <c r="D20" s="1045">
        <v>2</v>
      </c>
      <c r="E20" s="814">
        <v>4</v>
      </c>
      <c r="F20" s="814">
        <v>3019</v>
      </c>
      <c r="G20" s="814" t="s">
        <v>3016</v>
      </c>
      <c r="I20" s="1047">
        <v>3019</v>
      </c>
      <c r="K20" s="814">
        <v>5</v>
      </c>
      <c r="L20" s="814">
        <v>4</v>
      </c>
      <c r="M20" s="814">
        <v>20</v>
      </c>
    </row>
    <row r="21" spans="1:13">
      <c r="D21" s="1045">
        <v>2</v>
      </c>
      <c r="E21" s="814">
        <v>3</v>
      </c>
      <c r="F21" s="832">
        <v>4320</v>
      </c>
      <c r="G21" s="814" t="s">
        <v>3016</v>
      </c>
      <c r="I21" s="1047">
        <v>9422</v>
      </c>
      <c r="K21" s="814">
        <v>0</v>
      </c>
      <c r="L21" s="814">
        <v>0</v>
      </c>
      <c r="M21" s="832">
        <v>0</v>
      </c>
    </row>
    <row r="22" spans="1:13" s="832" customFormat="1">
      <c r="B22" s="1049"/>
      <c r="D22" s="1064"/>
      <c r="I22" s="1049"/>
    </row>
    <row r="23" spans="1:13" s="832" customFormat="1">
      <c r="A23" s="832" t="s">
        <v>3467</v>
      </c>
      <c r="B23" s="1049"/>
      <c r="D23" s="1064">
        <v>2</v>
      </c>
      <c r="E23" s="832">
        <v>2</v>
      </c>
      <c r="F23" s="832">
        <v>5548</v>
      </c>
      <c r="G23" s="832" t="s">
        <v>3016</v>
      </c>
      <c r="I23" s="1049">
        <v>3208</v>
      </c>
      <c r="K23" s="832">
        <v>0</v>
      </c>
      <c r="L23" s="832">
        <v>0</v>
      </c>
      <c r="M23" s="832">
        <v>0</v>
      </c>
    </row>
    <row r="24" spans="1:13" s="832" customFormat="1">
      <c r="A24" s="832" t="s">
        <v>3467</v>
      </c>
      <c r="B24" s="1049" t="s">
        <v>3467</v>
      </c>
      <c r="D24" s="1064">
        <v>2</v>
      </c>
      <c r="E24" s="832">
        <v>2</v>
      </c>
      <c r="F24" s="832">
        <v>2827</v>
      </c>
      <c r="G24" s="832" t="s">
        <v>3016</v>
      </c>
      <c r="H24" s="832" t="s">
        <v>2903</v>
      </c>
      <c r="I24" s="1049">
        <v>2827</v>
      </c>
      <c r="K24" s="832">
        <v>0</v>
      </c>
      <c r="L24" s="832">
        <v>0</v>
      </c>
      <c r="M24" s="832">
        <v>0</v>
      </c>
    </row>
    <row r="25" spans="1:13" s="832" customFormat="1">
      <c r="A25" s="832" t="s">
        <v>3593</v>
      </c>
      <c r="B25" s="1049" t="s">
        <v>4082</v>
      </c>
      <c r="D25" s="1064">
        <v>2</v>
      </c>
      <c r="E25" s="832">
        <v>2</v>
      </c>
      <c r="F25" s="832">
        <v>5446</v>
      </c>
      <c r="G25" s="832" t="s">
        <v>3016</v>
      </c>
      <c r="I25" s="1049">
        <v>3210</v>
      </c>
      <c r="L25" s="832">
        <v>0</v>
      </c>
      <c r="M25" s="832">
        <v>0</v>
      </c>
    </row>
    <row r="26" spans="1:13">
      <c r="A26" s="814" t="s">
        <v>3593</v>
      </c>
      <c r="D26" s="1045">
        <v>2</v>
      </c>
      <c r="E26" s="814">
        <v>1</v>
      </c>
      <c r="F26" s="814">
        <v>3043</v>
      </c>
      <c r="G26" s="814" t="s">
        <v>3016</v>
      </c>
      <c r="I26" s="1047">
        <v>3043</v>
      </c>
      <c r="K26" s="814">
        <v>20</v>
      </c>
      <c r="L26" s="814">
        <v>1</v>
      </c>
      <c r="M26" s="814">
        <v>20</v>
      </c>
    </row>
    <row r="27" spans="1:13">
      <c r="A27" s="814" t="s">
        <v>3467</v>
      </c>
      <c r="B27" s="1047" t="s">
        <v>3467</v>
      </c>
      <c r="D27" s="1045">
        <v>2</v>
      </c>
      <c r="E27" s="814">
        <v>1</v>
      </c>
      <c r="F27" s="814">
        <v>2848</v>
      </c>
      <c r="G27" s="814" t="s">
        <v>3016</v>
      </c>
      <c r="I27" s="1047">
        <v>2848</v>
      </c>
      <c r="K27" s="814">
        <v>20</v>
      </c>
      <c r="L27" s="814">
        <v>1</v>
      </c>
      <c r="M27" s="814">
        <v>20</v>
      </c>
    </row>
    <row r="28" spans="1:13" ht="15">
      <c r="A28" s="814" t="s">
        <v>3592</v>
      </c>
      <c r="B28" s="81" t="s">
        <v>3597</v>
      </c>
      <c r="D28" s="1045">
        <v>2</v>
      </c>
      <c r="E28" s="814">
        <v>2</v>
      </c>
      <c r="F28" s="814">
        <v>2640</v>
      </c>
      <c r="G28" s="814" t="s">
        <v>3016</v>
      </c>
      <c r="I28" s="1047">
        <v>2640</v>
      </c>
      <c r="L28" s="814">
        <v>2</v>
      </c>
      <c r="M28" s="814">
        <v>25</v>
      </c>
    </row>
    <row r="29" spans="1:13">
      <c r="A29" s="814" t="s">
        <v>4082</v>
      </c>
      <c r="D29" s="1045">
        <v>2</v>
      </c>
      <c r="E29" s="814">
        <v>1</v>
      </c>
      <c r="F29" s="832">
        <v>4211</v>
      </c>
      <c r="G29" s="814" t="s">
        <v>3016</v>
      </c>
      <c r="I29" s="1047">
        <v>9212</v>
      </c>
      <c r="M29" s="832">
        <v>0</v>
      </c>
    </row>
    <row r="30" spans="1:13" s="832" customFormat="1">
      <c r="A30" s="832" t="s">
        <v>3605</v>
      </c>
      <c r="B30" s="1049"/>
      <c r="D30" s="1064">
        <v>2</v>
      </c>
      <c r="E30" s="832">
        <v>1</v>
      </c>
      <c r="F30" s="832">
        <v>2852</v>
      </c>
      <c r="G30" s="832" t="s">
        <v>3016</v>
      </c>
      <c r="H30" s="832" t="s">
        <v>2903</v>
      </c>
      <c r="I30" s="1049">
        <v>2852</v>
      </c>
      <c r="K30" s="832">
        <v>0</v>
      </c>
      <c r="L30" s="832">
        <v>0</v>
      </c>
      <c r="M30" s="832">
        <v>0</v>
      </c>
    </row>
    <row r="31" spans="1:13">
      <c r="D31" s="1045"/>
    </row>
    <row r="32" spans="1:13">
      <c r="A32" s="814" t="s">
        <v>3594</v>
      </c>
      <c r="D32" s="1045">
        <v>2</v>
      </c>
      <c r="E32" s="814">
        <v>4</v>
      </c>
      <c r="F32" s="814">
        <v>3039</v>
      </c>
      <c r="G32" s="814" t="s">
        <v>3016</v>
      </c>
      <c r="I32" s="1047">
        <v>3039</v>
      </c>
      <c r="K32" s="814">
        <v>5</v>
      </c>
      <c r="L32" s="814">
        <v>4</v>
      </c>
      <c r="M32" s="814">
        <v>20</v>
      </c>
    </row>
    <row r="33" spans="1:13">
      <c r="A33" s="814" t="s">
        <v>3591</v>
      </c>
      <c r="D33" s="1045">
        <v>2</v>
      </c>
      <c r="E33" s="814">
        <v>1</v>
      </c>
      <c r="F33" s="814">
        <v>2661</v>
      </c>
      <c r="G33" s="814" t="s">
        <v>3016</v>
      </c>
      <c r="I33" s="1047">
        <v>2661</v>
      </c>
      <c r="K33" s="814">
        <v>20</v>
      </c>
      <c r="L33" s="814">
        <v>1</v>
      </c>
      <c r="M33" s="814">
        <v>20</v>
      </c>
    </row>
    <row r="34" spans="1:13">
      <c r="A34" s="814" t="s">
        <v>3593</v>
      </c>
      <c r="B34" s="1047" t="s">
        <v>3467</v>
      </c>
      <c r="D34" s="1045">
        <v>2</v>
      </c>
      <c r="E34" s="814">
        <v>1</v>
      </c>
      <c r="F34" s="814">
        <v>2436</v>
      </c>
      <c r="G34" s="814" t="s">
        <v>3016</v>
      </c>
      <c r="I34" s="1047">
        <v>2436</v>
      </c>
      <c r="K34" s="814">
        <v>30</v>
      </c>
      <c r="L34" s="814">
        <v>1</v>
      </c>
      <c r="M34" s="814">
        <v>30</v>
      </c>
    </row>
    <row r="35" spans="1:13">
      <c r="A35" s="814" t="s">
        <v>3594</v>
      </c>
      <c r="D35" s="1045">
        <v>2</v>
      </c>
      <c r="E35" s="814">
        <v>1</v>
      </c>
      <c r="F35" s="814">
        <v>2938</v>
      </c>
      <c r="G35" s="814" t="s">
        <v>3016</v>
      </c>
      <c r="I35" s="1047">
        <v>2938</v>
      </c>
      <c r="K35" s="814">
        <v>20</v>
      </c>
      <c r="L35" s="814">
        <v>1</v>
      </c>
      <c r="M35" s="814">
        <v>20</v>
      </c>
    </row>
    <row r="36" spans="1:13" s="832" customFormat="1">
      <c r="B36" s="1049"/>
      <c r="D36" s="1064"/>
      <c r="I36" s="1049"/>
    </row>
    <row r="37" spans="1:13" s="832" customFormat="1">
      <c r="A37" s="832" t="s">
        <v>3593</v>
      </c>
      <c r="B37" s="1049"/>
      <c r="D37" s="1064">
        <v>3</v>
      </c>
      <c r="E37" s="832">
        <v>4</v>
      </c>
      <c r="F37" s="832">
        <v>5437</v>
      </c>
      <c r="G37" s="832" t="s">
        <v>3016</v>
      </c>
      <c r="H37" s="832" t="s">
        <v>3452</v>
      </c>
      <c r="I37" s="1049">
        <v>3146</v>
      </c>
      <c r="L37" s="832">
        <v>0</v>
      </c>
      <c r="M37" s="832">
        <v>0</v>
      </c>
    </row>
    <row r="38" spans="1:13">
      <c r="A38" s="814" t="s">
        <v>3595</v>
      </c>
      <c r="D38" s="1045">
        <v>3</v>
      </c>
      <c r="E38" s="814">
        <v>2</v>
      </c>
      <c r="F38" s="814">
        <v>5306</v>
      </c>
      <c r="G38" s="814" t="s">
        <v>3016</v>
      </c>
      <c r="I38" s="1047">
        <v>3095</v>
      </c>
      <c r="K38" s="814">
        <v>20</v>
      </c>
      <c r="L38" s="814">
        <v>2</v>
      </c>
      <c r="M38" s="814">
        <v>40</v>
      </c>
    </row>
    <row r="39" spans="1:13">
      <c r="D39" s="1045">
        <v>3</v>
      </c>
      <c r="E39" s="814">
        <v>5</v>
      </c>
      <c r="F39" s="814">
        <v>7341</v>
      </c>
      <c r="G39" s="814" t="s">
        <v>3016</v>
      </c>
      <c r="I39" s="1047">
        <v>9209</v>
      </c>
      <c r="K39" s="814">
        <v>10</v>
      </c>
      <c r="L39" s="814">
        <v>5</v>
      </c>
      <c r="M39" s="814">
        <v>50</v>
      </c>
    </row>
    <row r="40" spans="1:13">
      <c r="A40" s="814" t="s">
        <v>3593</v>
      </c>
      <c r="D40" s="1045">
        <v>3</v>
      </c>
      <c r="E40" s="814">
        <v>2</v>
      </c>
      <c r="F40" s="814">
        <v>5420</v>
      </c>
      <c r="G40" s="814" t="s">
        <v>3016</v>
      </c>
      <c r="I40" s="1047">
        <v>3156</v>
      </c>
      <c r="K40" s="814">
        <v>10</v>
      </c>
      <c r="L40" s="814">
        <v>2</v>
      </c>
      <c r="M40" s="814">
        <v>20</v>
      </c>
    </row>
    <row r="41" spans="1:13" s="832" customFormat="1">
      <c r="A41" s="832" t="s">
        <v>3593</v>
      </c>
      <c r="B41" s="1049"/>
      <c r="D41" s="1064">
        <v>3</v>
      </c>
      <c r="E41" s="832">
        <v>2</v>
      </c>
      <c r="F41" s="832">
        <v>3026</v>
      </c>
      <c r="G41" s="832" t="s">
        <v>3016</v>
      </c>
      <c r="I41" s="1049"/>
      <c r="K41" s="832">
        <v>0</v>
      </c>
      <c r="L41" s="832">
        <v>0</v>
      </c>
      <c r="M41" s="832">
        <v>0</v>
      </c>
    </row>
    <row r="42" spans="1:13">
      <c r="A42" s="814" t="s">
        <v>3573</v>
      </c>
      <c r="D42" s="1045">
        <v>3</v>
      </c>
      <c r="E42" s="814">
        <v>3</v>
      </c>
      <c r="F42" s="814">
        <v>4251</v>
      </c>
      <c r="G42" s="814" t="s">
        <v>3016</v>
      </c>
      <c r="I42" s="1047">
        <v>9541</v>
      </c>
      <c r="K42" s="814">
        <v>10</v>
      </c>
      <c r="L42" s="814">
        <v>3</v>
      </c>
      <c r="M42" s="814">
        <v>30</v>
      </c>
    </row>
    <row r="43" spans="1:13">
      <c r="D43" s="1045">
        <v>3</v>
      </c>
      <c r="E43" s="814">
        <v>7</v>
      </c>
      <c r="F43" s="832">
        <v>4203</v>
      </c>
      <c r="G43" s="814" t="s">
        <v>3016</v>
      </c>
      <c r="I43" s="1047">
        <v>9211</v>
      </c>
      <c r="L43" s="832">
        <v>6</v>
      </c>
      <c r="M43" s="814">
        <v>0</v>
      </c>
    </row>
    <row r="44" spans="1:13">
      <c r="A44" s="814" t="s">
        <v>3593</v>
      </c>
      <c r="D44" s="1045">
        <v>3</v>
      </c>
      <c r="E44" s="814">
        <v>3</v>
      </c>
      <c r="F44" s="814">
        <v>5370</v>
      </c>
      <c r="G44" s="814" t="s">
        <v>3016</v>
      </c>
      <c r="I44" s="1047">
        <v>3117</v>
      </c>
      <c r="L44" s="814">
        <v>3</v>
      </c>
      <c r="M44" s="814">
        <v>20</v>
      </c>
    </row>
    <row r="45" spans="1:13">
      <c r="A45" s="814" t="s">
        <v>3466</v>
      </c>
      <c r="D45" s="1045">
        <v>3</v>
      </c>
      <c r="E45" s="814">
        <v>2</v>
      </c>
      <c r="F45" s="814">
        <v>5233</v>
      </c>
      <c r="G45" s="814" t="s">
        <v>3016</v>
      </c>
      <c r="I45" s="1047">
        <v>3017</v>
      </c>
      <c r="K45" s="814">
        <v>10</v>
      </c>
      <c r="L45" s="814">
        <v>2</v>
      </c>
      <c r="M45" s="814">
        <v>20</v>
      </c>
    </row>
    <row r="46" spans="1:13">
      <c r="A46" s="814" t="s">
        <v>3465</v>
      </c>
      <c r="D46" s="1045">
        <v>3</v>
      </c>
      <c r="E46" s="814">
        <v>1</v>
      </c>
      <c r="F46" s="814">
        <v>4604</v>
      </c>
      <c r="G46" s="814" t="s">
        <v>3016</v>
      </c>
      <c r="I46" s="1047">
        <v>9039</v>
      </c>
      <c r="K46" s="814">
        <v>20</v>
      </c>
      <c r="L46" s="814">
        <v>1</v>
      </c>
      <c r="M46" s="814">
        <v>20</v>
      </c>
    </row>
    <row r="47" spans="1:13" ht="15">
      <c r="A47" s="814" t="s">
        <v>3597</v>
      </c>
      <c r="B47" s="81" t="s">
        <v>3597</v>
      </c>
      <c r="D47" s="1045">
        <v>3</v>
      </c>
      <c r="E47" s="814">
        <v>1</v>
      </c>
      <c r="F47" s="814">
        <v>5235</v>
      </c>
      <c r="G47" s="814" t="s">
        <v>3016</v>
      </c>
      <c r="I47" s="1047">
        <v>3083</v>
      </c>
      <c r="K47" s="814">
        <v>15</v>
      </c>
      <c r="L47" s="814">
        <v>1</v>
      </c>
      <c r="M47" s="814">
        <v>15</v>
      </c>
    </row>
    <row r="48" spans="1:13">
      <c r="A48" s="814" t="s">
        <v>3593</v>
      </c>
      <c r="D48" s="1045">
        <v>3</v>
      </c>
      <c r="E48" s="814">
        <v>2</v>
      </c>
      <c r="F48" s="814">
        <v>5356</v>
      </c>
      <c r="G48" s="814" t="s">
        <v>3016</v>
      </c>
      <c r="I48" s="1047">
        <v>3096</v>
      </c>
      <c r="L48" s="814">
        <v>2</v>
      </c>
      <c r="M48" s="814">
        <v>25</v>
      </c>
    </row>
    <row r="49" spans="1:13" s="832" customFormat="1">
      <c r="A49" s="832" t="s">
        <v>3593</v>
      </c>
      <c r="B49" s="1049"/>
      <c r="D49" s="1064">
        <v>3</v>
      </c>
      <c r="E49" s="832">
        <v>1</v>
      </c>
      <c r="F49" s="832">
        <v>5322</v>
      </c>
      <c r="G49" s="832" t="s">
        <v>3016</v>
      </c>
      <c r="I49" s="1049">
        <v>3087</v>
      </c>
      <c r="K49" s="832">
        <v>0</v>
      </c>
      <c r="L49" s="832">
        <v>0</v>
      </c>
      <c r="M49" s="832">
        <v>0</v>
      </c>
    </row>
    <row r="50" spans="1:13">
      <c r="A50" s="814" t="s">
        <v>3593</v>
      </c>
      <c r="B50" s="1047" t="s">
        <v>3593</v>
      </c>
      <c r="D50" s="1045">
        <v>4</v>
      </c>
      <c r="E50" s="814" t="s">
        <v>1582</v>
      </c>
      <c r="F50" s="814">
        <v>5372</v>
      </c>
      <c r="G50" s="814" t="s">
        <v>3016</v>
      </c>
      <c r="I50" s="1047">
        <v>3090</v>
      </c>
      <c r="L50" s="814">
        <v>4</v>
      </c>
      <c r="M50" s="814">
        <v>101</v>
      </c>
    </row>
    <row r="51" spans="1:13">
      <c r="A51" s="814" t="s">
        <v>3596</v>
      </c>
      <c r="D51" s="1045">
        <v>4</v>
      </c>
      <c r="E51" s="814">
        <v>1</v>
      </c>
      <c r="F51" s="814">
        <v>7341</v>
      </c>
      <c r="G51" s="814" t="s">
        <v>3016</v>
      </c>
      <c r="I51" s="1047">
        <v>9209</v>
      </c>
      <c r="K51" s="814">
        <v>11</v>
      </c>
      <c r="L51" s="814">
        <v>1</v>
      </c>
      <c r="M51" s="814">
        <v>11</v>
      </c>
    </row>
    <row r="52" spans="1:13">
      <c r="A52" s="814" t="s">
        <v>3598</v>
      </c>
      <c r="D52" s="1045">
        <v>4</v>
      </c>
      <c r="E52" s="814">
        <v>1</v>
      </c>
      <c r="F52" s="814" t="s">
        <v>3017</v>
      </c>
      <c r="G52" s="814" t="s">
        <v>3016</v>
      </c>
      <c r="I52" s="1047" t="s">
        <v>3017</v>
      </c>
      <c r="K52" s="814">
        <v>20</v>
      </c>
      <c r="L52" s="814">
        <v>1</v>
      </c>
      <c r="M52" s="814">
        <v>20</v>
      </c>
    </row>
    <row r="53" spans="1:13">
      <c r="A53" s="814" t="s">
        <v>3598</v>
      </c>
      <c r="D53" s="1045">
        <v>4</v>
      </c>
      <c r="E53" s="814">
        <v>2</v>
      </c>
      <c r="F53" s="814" t="s">
        <v>3018</v>
      </c>
      <c r="G53" s="814" t="s">
        <v>3019</v>
      </c>
      <c r="I53" s="1047" t="s">
        <v>3020</v>
      </c>
      <c r="L53" s="814">
        <v>2</v>
      </c>
      <c r="M53" s="814">
        <v>25</v>
      </c>
    </row>
    <row r="54" spans="1:13">
      <c r="A54" s="814" t="s">
        <v>3598</v>
      </c>
      <c r="D54" s="1045">
        <v>4</v>
      </c>
      <c r="E54" s="814">
        <v>2</v>
      </c>
      <c r="F54" s="814" t="s">
        <v>3021</v>
      </c>
      <c r="G54" s="814" t="s">
        <v>3019</v>
      </c>
      <c r="I54" s="1047" t="s">
        <v>3022</v>
      </c>
      <c r="L54" s="814">
        <v>2</v>
      </c>
      <c r="M54" s="814">
        <v>25</v>
      </c>
    </row>
    <row r="55" spans="1:13">
      <c r="A55" s="814" t="s">
        <v>3598</v>
      </c>
      <c r="D55" s="1045">
        <v>4</v>
      </c>
      <c r="E55" s="814">
        <v>1</v>
      </c>
      <c r="F55" s="814">
        <v>6924</v>
      </c>
      <c r="G55" s="814" t="s">
        <v>3016</v>
      </c>
      <c r="I55" s="1047">
        <v>8999</v>
      </c>
      <c r="K55" s="814">
        <v>25</v>
      </c>
      <c r="L55" s="814">
        <v>1</v>
      </c>
      <c r="M55" s="814">
        <v>25</v>
      </c>
    </row>
    <row r="56" spans="1:13" s="1273" customFormat="1">
      <c r="A56" s="1273" t="s">
        <v>3573</v>
      </c>
      <c r="B56" s="1274"/>
      <c r="D56" s="1275">
        <v>4</v>
      </c>
      <c r="E56" s="1273">
        <v>2</v>
      </c>
      <c r="F56" s="1273">
        <v>62078</v>
      </c>
      <c r="G56" s="1273" t="s">
        <v>3016</v>
      </c>
      <c r="I56" s="1274">
        <v>9538</v>
      </c>
      <c r="J56" s="1273" t="s">
        <v>4430</v>
      </c>
      <c r="K56" s="1273">
        <v>10</v>
      </c>
      <c r="L56" s="1273">
        <v>2</v>
      </c>
      <c r="M56" s="1273">
        <v>20</v>
      </c>
    </row>
    <row r="57" spans="1:13">
      <c r="A57" s="814" t="s">
        <v>3598</v>
      </c>
      <c r="D57" s="1045">
        <v>4</v>
      </c>
      <c r="E57" s="814">
        <v>2</v>
      </c>
      <c r="F57" s="814">
        <v>7069</v>
      </c>
      <c r="G57" s="814" t="s">
        <v>3016</v>
      </c>
      <c r="H57" s="814" t="s">
        <v>4059</v>
      </c>
      <c r="I57" s="1047">
        <v>9091</v>
      </c>
      <c r="L57" s="814">
        <v>2</v>
      </c>
      <c r="M57" s="814">
        <v>25</v>
      </c>
    </row>
    <row r="58" spans="1:13">
      <c r="A58" s="814" t="s">
        <v>3593</v>
      </c>
      <c r="D58" s="1045">
        <v>4</v>
      </c>
      <c r="E58" s="814">
        <v>2</v>
      </c>
      <c r="F58" s="814">
        <v>5486</v>
      </c>
      <c r="G58" s="814" t="s">
        <v>3016</v>
      </c>
      <c r="I58" s="1047">
        <v>3183</v>
      </c>
      <c r="L58" s="814">
        <v>2</v>
      </c>
      <c r="M58" s="814">
        <v>25</v>
      </c>
    </row>
    <row r="59" spans="1:13" s="832" customFormat="1">
      <c r="A59" s="832" t="s">
        <v>3593</v>
      </c>
      <c r="B59" s="1049"/>
      <c r="D59" s="1064">
        <v>4</v>
      </c>
      <c r="E59" s="832">
        <v>3</v>
      </c>
      <c r="F59" s="832">
        <v>5455</v>
      </c>
      <c r="G59" s="832" t="s">
        <v>3016</v>
      </c>
      <c r="I59" s="1049">
        <v>3149</v>
      </c>
      <c r="L59" s="832">
        <v>0</v>
      </c>
      <c r="M59" s="832">
        <v>0</v>
      </c>
    </row>
    <row r="60" spans="1:13" s="832" customFormat="1">
      <c r="A60" s="832" t="s">
        <v>3598</v>
      </c>
      <c r="B60" s="1049"/>
      <c r="D60" s="1064">
        <v>4</v>
      </c>
      <c r="E60" s="832">
        <v>1</v>
      </c>
      <c r="F60" s="832">
        <v>4003</v>
      </c>
      <c r="G60" s="832" t="s">
        <v>3016</v>
      </c>
      <c r="H60" s="832" t="s">
        <v>2991</v>
      </c>
      <c r="I60" s="1049">
        <v>9244</v>
      </c>
      <c r="M60" s="832">
        <v>0</v>
      </c>
    </row>
    <row r="61" spans="1:13">
      <c r="D61" s="1045"/>
    </row>
    <row r="62" spans="1:13">
      <c r="D62" s="1045">
        <v>4</v>
      </c>
      <c r="E62" s="814">
        <v>2</v>
      </c>
      <c r="F62" s="832">
        <v>3008</v>
      </c>
      <c r="G62" s="814" t="s">
        <v>3016</v>
      </c>
      <c r="H62" s="814" t="s">
        <v>3632</v>
      </c>
      <c r="I62" s="1047">
        <v>3008</v>
      </c>
      <c r="L62" s="814">
        <v>0</v>
      </c>
      <c r="M62" s="832">
        <v>0</v>
      </c>
    </row>
    <row r="63" spans="1:13">
      <c r="A63" s="814" t="s">
        <v>3464</v>
      </c>
      <c r="D63" s="1045">
        <v>4</v>
      </c>
      <c r="E63" s="814">
        <v>2</v>
      </c>
      <c r="F63" s="814">
        <v>5414</v>
      </c>
      <c r="G63" s="814" t="s">
        <v>3016</v>
      </c>
      <c r="I63" s="1047">
        <v>3150</v>
      </c>
      <c r="L63" s="814">
        <v>2</v>
      </c>
      <c r="M63" s="814">
        <v>15</v>
      </c>
    </row>
    <row r="64" spans="1:13">
      <c r="A64" s="814" t="s">
        <v>3519</v>
      </c>
      <c r="D64" s="1045">
        <v>4</v>
      </c>
      <c r="E64" s="814">
        <v>2</v>
      </c>
      <c r="F64" s="814">
        <v>7353</v>
      </c>
      <c r="G64" s="814" t="s">
        <v>3016</v>
      </c>
      <c r="I64" s="1047">
        <v>9256</v>
      </c>
      <c r="K64" s="814">
        <v>10</v>
      </c>
      <c r="L64" s="814">
        <v>2</v>
      </c>
      <c r="M64" s="814">
        <v>20</v>
      </c>
    </row>
    <row r="65" spans="1:13">
      <c r="A65" s="814" t="s">
        <v>3516</v>
      </c>
      <c r="D65" s="1045">
        <v>4</v>
      </c>
      <c r="E65" s="814">
        <v>1</v>
      </c>
      <c r="F65" s="814">
        <v>8706</v>
      </c>
      <c r="G65" s="814" t="s">
        <v>3016</v>
      </c>
      <c r="I65" s="1047">
        <v>2856</v>
      </c>
      <c r="K65" s="814">
        <v>30</v>
      </c>
      <c r="L65" s="814">
        <v>1</v>
      </c>
      <c r="M65" s="814">
        <v>30</v>
      </c>
    </row>
    <row r="66" spans="1:13">
      <c r="A66" s="814" t="s">
        <v>3518</v>
      </c>
      <c r="C66" s="814" t="s">
        <v>3503</v>
      </c>
      <c r="D66" s="1045">
        <v>4</v>
      </c>
      <c r="E66" s="814">
        <v>1</v>
      </c>
      <c r="F66" s="814">
        <v>4351</v>
      </c>
      <c r="G66" s="814" t="s">
        <v>3016</v>
      </c>
      <c r="I66" s="1047">
        <v>9452</v>
      </c>
      <c r="L66" s="814">
        <v>1</v>
      </c>
      <c r="M66" s="814">
        <v>25</v>
      </c>
    </row>
    <row r="67" spans="1:13">
      <c r="A67" s="814" t="s">
        <v>3512</v>
      </c>
      <c r="D67" s="1045">
        <v>4</v>
      </c>
      <c r="E67" s="814">
        <v>1</v>
      </c>
      <c r="F67" s="814">
        <v>7372</v>
      </c>
      <c r="G67" s="814" t="s">
        <v>3016</v>
      </c>
      <c r="I67" s="1047">
        <v>9659</v>
      </c>
      <c r="K67" s="814">
        <v>20</v>
      </c>
      <c r="L67" s="814">
        <v>1</v>
      </c>
      <c r="M67" s="814">
        <v>20</v>
      </c>
    </row>
    <row r="68" spans="1:13">
      <c r="A68" s="814" t="s">
        <v>3516</v>
      </c>
      <c r="D68" s="1045">
        <v>4</v>
      </c>
      <c r="E68" s="814">
        <v>1</v>
      </c>
      <c r="F68" s="814">
        <v>8708</v>
      </c>
      <c r="G68" s="814" t="s">
        <v>3016</v>
      </c>
      <c r="I68" s="1047">
        <v>2854</v>
      </c>
      <c r="L68" s="814">
        <v>1</v>
      </c>
      <c r="M68" s="814">
        <v>25</v>
      </c>
    </row>
    <row r="69" spans="1:13">
      <c r="D69" s="1064">
        <v>4</v>
      </c>
      <c r="E69" s="832">
        <v>8</v>
      </c>
      <c r="F69" s="832">
        <v>5365</v>
      </c>
      <c r="G69" s="832" t="s">
        <v>3016</v>
      </c>
      <c r="H69" s="832"/>
      <c r="I69" s="1049">
        <v>5365</v>
      </c>
      <c r="J69" s="832"/>
      <c r="K69" s="832"/>
      <c r="L69" s="832"/>
      <c r="M69" s="832">
        <v>0</v>
      </c>
    </row>
    <row r="70" spans="1:13">
      <c r="A70" s="814" t="s">
        <v>3573</v>
      </c>
      <c r="C70" s="814">
        <v>8697</v>
      </c>
      <c r="D70" s="1045">
        <v>4</v>
      </c>
      <c r="E70" s="814">
        <v>2</v>
      </c>
      <c r="F70" s="814">
        <v>7239</v>
      </c>
      <c r="G70" s="814" t="s">
        <v>3016</v>
      </c>
      <c r="I70" s="1047">
        <v>8697</v>
      </c>
      <c r="K70" s="814">
        <v>0</v>
      </c>
      <c r="L70" s="814">
        <v>0</v>
      </c>
      <c r="M70" s="814">
        <v>40</v>
      </c>
    </row>
    <row r="71" spans="1:13" s="1143" customFormat="1">
      <c r="A71" s="1143" t="s">
        <v>3598</v>
      </c>
      <c r="B71" s="1144"/>
      <c r="C71" s="1143">
        <v>9092</v>
      </c>
      <c r="D71" s="1145">
        <v>5</v>
      </c>
      <c r="E71" s="1143">
        <v>4</v>
      </c>
      <c r="F71" s="1143">
        <v>6929</v>
      </c>
      <c r="G71" s="1143" t="s">
        <v>3016</v>
      </c>
      <c r="I71" s="1144">
        <v>9092</v>
      </c>
      <c r="L71" s="1143">
        <v>0</v>
      </c>
      <c r="M71" s="1143">
        <v>0</v>
      </c>
    </row>
    <row r="72" spans="1:13">
      <c r="A72" s="814" t="s">
        <v>3467</v>
      </c>
      <c r="D72" s="1045">
        <v>5</v>
      </c>
      <c r="E72" s="814">
        <v>1</v>
      </c>
      <c r="F72" s="814">
        <v>5409</v>
      </c>
      <c r="G72" s="814" t="s">
        <v>3016</v>
      </c>
      <c r="H72" s="814" t="s">
        <v>3490</v>
      </c>
      <c r="I72" s="1047">
        <v>5409</v>
      </c>
      <c r="K72" s="814">
        <v>20</v>
      </c>
      <c r="L72" s="814">
        <v>1</v>
      </c>
      <c r="M72" s="814">
        <v>20</v>
      </c>
    </row>
    <row r="73" spans="1:13">
      <c r="A73" s="814" t="s">
        <v>3467</v>
      </c>
      <c r="D73" s="1045">
        <v>5</v>
      </c>
      <c r="E73" s="814">
        <v>3</v>
      </c>
      <c r="F73" s="814">
        <v>2948</v>
      </c>
      <c r="G73" s="814" t="s">
        <v>3016</v>
      </c>
      <c r="I73" s="1047">
        <v>2948</v>
      </c>
      <c r="L73" s="814">
        <v>3</v>
      </c>
      <c r="M73" s="814">
        <v>70</v>
      </c>
    </row>
    <row r="74" spans="1:13">
      <c r="A74" s="814" t="s">
        <v>3600</v>
      </c>
      <c r="C74" s="814">
        <v>9278</v>
      </c>
      <c r="D74" s="1045">
        <v>5</v>
      </c>
      <c r="E74" s="814">
        <v>5</v>
      </c>
      <c r="F74" s="814">
        <v>4627</v>
      </c>
      <c r="G74" s="814" t="s">
        <v>3016</v>
      </c>
      <c r="I74" s="1047">
        <v>9278</v>
      </c>
      <c r="K74" s="814">
        <v>6</v>
      </c>
      <c r="L74" s="814">
        <v>5</v>
      </c>
      <c r="M74" s="814">
        <v>30</v>
      </c>
    </row>
    <row r="75" spans="1:13">
      <c r="A75" s="814" t="s">
        <v>3521</v>
      </c>
      <c r="D75" s="1045">
        <v>5</v>
      </c>
      <c r="E75" s="814">
        <v>2</v>
      </c>
      <c r="F75" s="814">
        <v>7359</v>
      </c>
      <c r="G75" s="814" t="s">
        <v>3016</v>
      </c>
      <c r="I75" s="1047">
        <v>9464</v>
      </c>
      <c r="L75" s="814">
        <v>2</v>
      </c>
      <c r="M75" s="814">
        <v>25</v>
      </c>
    </row>
    <row r="76" spans="1:13">
      <c r="A76" s="814" t="s">
        <v>3521</v>
      </c>
      <c r="C76" s="814">
        <v>9167</v>
      </c>
      <c r="D76" s="1045">
        <v>5</v>
      </c>
      <c r="E76" s="814">
        <v>5</v>
      </c>
      <c r="F76" s="814">
        <v>7340</v>
      </c>
      <c r="G76" s="814" t="s">
        <v>3016</v>
      </c>
      <c r="I76" s="1047">
        <v>9167</v>
      </c>
      <c r="K76" s="814">
        <v>16</v>
      </c>
      <c r="L76" s="814">
        <v>5</v>
      </c>
      <c r="M76" s="814">
        <v>80</v>
      </c>
    </row>
    <row r="77" spans="1:13">
      <c r="A77" s="814" t="s">
        <v>3466</v>
      </c>
      <c r="C77" s="832">
        <v>3103</v>
      </c>
      <c r="D77" s="1064">
        <v>5</v>
      </c>
      <c r="E77" s="832">
        <v>2</v>
      </c>
      <c r="F77" s="832">
        <v>5312</v>
      </c>
      <c r="G77" s="832" t="s">
        <v>3016</v>
      </c>
      <c r="H77" s="832"/>
      <c r="I77" s="1049">
        <v>3103</v>
      </c>
      <c r="J77" s="832"/>
      <c r="K77" s="832">
        <v>0</v>
      </c>
      <c r="L77" s="832">
        <v>0</v>
      </c>
      <c r="M77" s="832">
        <v>0</v>
      </c>
    </row>
    <row r="78" spans="1:13">
      <c r="A78" s="814" t="s">
        <v>3466</v>
      </c>
      <c r="C78" s="814" t="s">
        <v>3505</v>
      </c>
      <c r="D78" s="1045">
        <v>5</v>
      </c>
      <c r="E78" s="814">
        <v>3</v>
      </c>
      <c r="F78" s="814">
        <v>3085</v>
      </c>
      <c r="G78" s="814" t="s">
        <v>3016</v>
      </c>
      <c r="I78" s="1047">
        <v>3085</v>
      </c>
      <c r="L78" s="814">
        <v>3</v>
      </c>
      <c r="M78" s="814">
        <v>40</v>
      </c>
    </row>
    <row r="79" spans="1:13">
      <c r="A79" s="814" t="s">
        <v>3502</v>
      </c>
      <c r="B79" s="1047" t="s">
        <v>3516</v>
      </c>
      <c r="C79" s="814">
        <v>9460</v>
      </c>
      <c r="D79" s="1045">
        <v>5</v>
      </c>
      <c r="E79" s="814">
        <v>3</v>
      </c>
      <c r="F79" s="814">
        <v>7361</v>
      </c>
      <c r="G79" s="814" t="s">
        <v>3016</v>
      </c>
      <c r="H79" s="814" t="s">
        <v>4565</v>
      </c>
      <c r="I79" s="1047">
        <v>9460</v>
      </c>
      <c r="K79" s="814">
        <v>10</v>
      </c>
      <c r="L79" s="814">
        <v>3</v>
      </c>
      <c r="M79" s="814">
        <v>30</v>
      </c>
    </row>
    <row r="80" spans="1:13">
      <c r="A80" s="814" t="s">
        <v>3602</v>
      </c>
      <c r="D80" s="1045">
        <v>5</v>
      </c>
      <c r="E80" s="814">
        <v>2</v>
      </c>
      <c r="F80" s="814">
        <v>2926</v>
      </c>
      <c r="G80" s="814" t="s">
        <v>3016</v>
      </c>
      <c r="I80" s="1047">
        <v>2926</v>
      </c>
      <c r="K80" s="814">
        <v>10</v>
      </c>
      <c r="L80" s="814">
        <v>2</v>
      </c>
      <c r="M80" s="814">
        <v>20</v>
      </c>
    </row>
    <row r="81" spans="1:13" s="868" customFormat="1">
      <c r="A81" s="868" t="s">
        <v>3603</v>
      </c>
      <c r="B81" s="1048"/>
      <c r="C81" s="868">
        <v>8973</v>
      </c>
      <c r="D81" s="1065">
        <v>5</v>
      </c>
      <c r="E81" s="868">
        <v>2</v>
      </c>
      <c r="F81" s="868">
        <v>6588</v>
      </c>
      <c r="G81" s="868" t="s">
        <v>3016</v>
      </c>
      <c r="I81" s="1048">
        <v>8973</v>
      </c>
      <c r="K81" s="868">
        <v>0</v>
      </c>
      <c r="L81" s="868">
        <v>0</v>
      </c>
      <c r="M81" s="868">
        <v>3</v>
      </c>
    </row>
    <row r="82" spans="1:13">
      <c r="A82" s="814" t="s">
        <v>3500</v>
      </c>
      <c r="C82" s="814">
        <v>9742</v>
      </c>
      <c r="D82" s="1045">
        <v>5</v>
      </c>
      <c r="E82" s="814">
        <v>2</v>
      </c>
      <c r="F82" s="814">
        <v>65021</v>
      </c>
      <c r="G82" s="814" t="s">
        <v>3016</v>
      </c>
      <c r="I82" s="1047">
        <v>9742</v>
      </c>
      <c r="L82" s="814">
        <v>2</v>
      </c>
      <c r="M82" s="814">
        <v>15</v>
      </c>
    </row>
    <row r="83" spans="1:13">
      <c r="A83" s="814" t="s">
        <v>3601</v>
      </c>
      <c r="C83" s="814">
        <v>9622</v>
      </c>
      <c r="D83" s="1045">
        <v>5</v>
      </c>
      <c r="E83" s="814">
        <v>2</v>
      </c>
      <c r="F83" s="814">
        <v>4354</v>
      </c>
      <c r="G83" s="814" t="s">
        <v>3016</v>
      </c>
      <c r="I83" s="1047">
        <v>9622</v>
      </c>
      <c r="K83" s="814">
        <v>10</v>
      </c>
      <c r="L83" s="814">
        <v>2</v>
      </c>
      <c r="M83" s="814">
        <v>20</v>
      </c>
    </row>
    <row r="84" spans="1:13">
      <c r="A84" s="814" t="s">
        <v>3605</v>
      </c>
      <c r="D84" s="1045">
        <v>6</v>
      </c>
      <c r="E84" s="814">
        <v>3</v>
      </c>
      <c r="F84" s="814" t="s">
        <v>4078</v>
      </c>
      <c r="G84" s="814" t="s">
        <v>3016</v>
      </c>
      <c r="I84" s="1047">
        <v>3203</v>
      </c>
      <c r="L84" s="814">
        <v>3</v>
      </c>
      <c r="M84" s="814">
        <v>25</v>
      </c>
    </row>
    <row r="85" spans="1:13">
      <c r="A85" s="814" t="s">
        <v>3466</v>
      </c>
      <c r="D85" s="1045">
        <v>6</v>
      </c>
      <c r="E85" s="814">
        <v>3</v>
      </c>
      <c r="F85" s="814">
        <v>2939</v>
      </c>
      <c r="G85" s="814" t="s">
        <v>3016</v>
      </c>
      <c r="I85" s="1047">
        <v>2939</v>
      </c>
      <c r="K85" s="814">
        <v>20</v>
      </c>
      <c r="L85" s="814">
        <v>3</v>
      </c>
      <c r="M85" s="814">
        <v>60</v>
      </c>
    </row>
    <row r="86" spans="1:13">
      <c r="A86" s="814" t="s">
        <v>3605</v>
      </c>
      <c r="D86" s="1045">
        <v>6</v>
      </c>
      <c r="E86" s="814">
        <v>4</v>
      </c>
      <c r="F86" s="814">
        <v>5381</v>
      </c>
      <c r="G86" s="814" t="s">
        <v>3016</v>
      </c>
      <c r="I86" s="1047">
        <v>3107</v>
      </c>
      <c r="L86" s="814">
        <v>4</v>
      </c>
      <c r="M86" s="814">
        <v>50</v>
      </c>
    </row>
    <row r="87" spans="1:13" s="867" customFormat="1">
      <c r="A87" s="867" t="s">
        <v>3467</v>
      </c>
      <c r="D87" s="1205">
        <v>6</v>
      </c>
      <c r="E87" s="867">
        <v>2</v>
      </c>
      <c r="F87" s="867">
        <v>5441</v>
      </c>
      <c r="G87" s="867" t="s">
        <v>3016</v>
      </c>
      <c r="H87" s="867" t="s">
        <v>3471</v>
      </c>
      <c r="I87" s="867">
        <v>5441</v>
      </c>
      <c r="L87" s="867">
        <v>0</v>
      </c>
      <c r="M87" s="867">
        <v>0</v>
      </c>
    </row>
    <row r="88" spans="1:13" s="832" customFormat="1">
      <c r="B88" s="1049" t="s">
        <v>4458</v>
      </c>
      <c r="D88" s="1064">
        <v>6</v>
      </c>
      <c r="E88" s="832">
        <v>3</v>
      </c>
      <c r="F88" s="832">
        <v>2896</v>
      </c>
      <c r="G88" s="832" t="s">
        <v>3016</v>
      </c>
      <c r="I88" s="1049"/>
      <c r="L88" s="832">
        <v>0</v>
      </c>
      <c r="M88" s="832">
        <v>0</v>
      </c>
    </row>
    <row r="89" spans="1:13" ht="15">
      <c r="B89" s="81" t="s">
        <v>4467</v>
      </c>
      <c r="D89" s="1045">
        <v>6</v>
      </c>
      <c r="E89" s="814">
        <v>3</v>
      </c>
      <c r="F89" s="814">
        <v>3049</v>
      </c>
      <c r="G89" s="814" t="s">
        <v>3016</v>
      </c>
      <c r="I89" s="1047">
        <v>3049</v>
      </c>
      <c r="K89" s="814">
        <v>10</v>
      </c>
      <c r="L89" s="814">
        <v>3</v>
      </c>
      <c r="M89" s="814">
        <v>30</v>
      </c>
    </row>
    <row r="90" spans="1:13" s="832" customFormat="1">
      <c r="B90" s="1049"/>
      <c r="C90" s="832">
        <v>5528</v>
      </c>
      <c r="D90" s="1064">
        <v>6</v>
      </c>
      <c r="E90" s="832">
        <v>2</v>
      </c>
      <c r="F90" s="832">
        <v>4001</v>
      </c>
      <c r="G90" s="832" t="s">
        <v>3016</v>
      </c>
      <c r="I90" s="1049">
        <v>9727</v>
      </c>
      <c r="L90" s="832">
        <v>0</v>
      </c>
      <c r="M90" s="832">
        <v>0</v>
      </c>
    </row>
    <row r="91" spans="1:13" s="832" customFormat="1">
      <c r="A91" s="832" t="s">
        <v>4083</v>
      </c>
      <c r="B91" s="1049"/>
      <c r="C91" s="832" t="s">
        <v>4082</v>
      </c>
      <c r="D91" s="1064">
        <v>6</v>
      </c>
      <c r="E91" s="832">
        <v>2</v>
      </c>
      <c r="F91" s="832">
        <v>2796</v>
      </c>
      <c r="G91" s="832" t="s">
        <v>3016</v>
      </c>
      <c r="H91" s="832" t="s">
        <v>3631</v>
      </c>
      <c r="I91" s="1049">
        <v>2796</v>
      </c>
      <c r="L91" s="832">
        <v>0</v>
      </c>
      <c r="M91" s="832">
        <v>0</v>
      </c>
    </row>
    <row r="92" spans="1:13">
      <c r="A92" s="814" t="s">
        <v>4083</v>
      </c>
      <c r="D92" s="1045">
        <v>6</v>
      </c>
      <c r="E92" s="814">
        <v>5</v>
      </c>
      <c r="F92" s="814" t="s">
        <v>2346</v>
      </c>
      <c r="G92" s="814" t="s">
        <v>3016</v>
      </c>
      <c r="I92" s="1047" t="s">
        <v>3023</v>
      </c>
      <c r="K92" s="814">
        <v>8</v>
      </c>
      <c r="L92" s="814">
        <v>5</v>
      </c>
      <c r="M92" s="814">
        <v>40</v>
      </c>
    </row>
    <row r="93" spans="1:13">
      <c r="D93" s="1045">
        <v>6</v>
      </c>
      <c r="E93" s="814">
        <v>1</v>
      </c>
      <c r="F93" s="814">
        <v>4544</v>
      </c>
      <c r="G93" s="814" t="s">
        <v>3016</v>
      </c>
      <c r="I93" s="1047">
        <v>9220</v>
      </c>
      <c r="K93" s="814">
        <v>41</v>
      </c>
      <c r="L93" s="814">
        <v>1</v>
      </c>
      <c r="M93" s="814">
        <v>41</v>
      </c>
    </row>
    <row r="94" spans="1:13">
      <c r="D94" s="1045">
        <v>6</v>
      </c>
      <c r="E94" s="814">
        <v>2</v>
      </c>
      <c r="F94" s="814">
        <v>6962</v>
      </c>
      <c r="G94" s="814" t="s">
        <v>3016</v>
      </c>
      <c r="I94" s="1047" t="s">
        <v>3024</v>
      </c>
      <c r="L94" s="814">
        <v>2</v>
      </c>
      <c r="M94" s="814">
        <v>25</v>
      </c>
    </row>
    <row r="95" spans="1:13">
      <c r="D95" s="1045">
        <v>6</v>
      </c>
      <c r="E95" s="814">
        <v>1</v>
      </c>
      <c r="F95" s="814">
        <v>5458</v>
      </c>
      <c r="G95" s="814" t="s">
        <v>3016</v>
      </c>
      <c r="I95" s="1047">
        <v>3191</v>
      </c>
      <c r="K95" s="814">
        <v>20</v>
      </c>
      <c r="L95" s="814">
        <v>1</v>
      </c>
      <c r="M95" s="814">
        <v>20</v>
      </c>
    </row>
    <row r="96" spans="1:13" s="832" customFormat="1">
      <c r="B96" s="1049"/>
      <c r="D96" s="1064">
        <v>6</v>
      </c>
      <c r="E96" s="832">
        <v>2</v>
      </c>
      <c r="F96" s="832">
        <v>2928</v>
      </c>
      <c r="G96" s="832" t="s">
        <v>3016</v>
      </c>
      <c r="I96" s="1049">
        <v>2928</v>
      </c>
      <c r="K96" s="832">
        <v>0</v>
      </c>
      <c r="L96" s="832">
        <v>0</v>
      </c>
      <c r="M96" s="832">
        <v>0</v>
      </c>
    </row>
    <row r="97" spans="1:13">
      <c r="A97" s="814" t="s">
        <v>3595</v>
      </c>
      <c r="D97" s="1045">
        <v>6</v>
      </c>
      <c r="E97" s="814">
        <v>2</v>
      </c>
      <c r="F97" s="814">
        <v>5305</v>
      </c>
      <c r="G97" s="814" t="s">
        <v>3016</v>
      </c>
      <c r="I97" s="1047">
        <v>3181</v>
      </c>
      <c r="K97" s="814">
        <v>15</v>
      </c>
      <c r="L97" s="814">
        <v>2</v>
      </c>
      <c r="M97" s="814">
        <v>30</v>
      </c>
    </row>
    <row r="98" spans="1:13" s="868" customFormat="1">
      <c r="A98" s="868" t="s">
        <v>4039</v>
      </c>
      <c r="B98" s="1048"/>
      <c r="D98" s="1065">
        <v>6</v>
      </c>
      <c r="E98" s="868">
        <v>2</v>
      </c>
      <c r="F98" s="868">
        <v>5443</v>
      </c>
      <c r="G98" s="868" t="s">
        <v>3016</v>
      </c>
      <c r="I98" s="1048">
        <v>3167</v>
      </c>
      <c r="K98" s="868">
        <v>0</v>
      </c>
      <c r="L98" s="868">
        <v>0</v>
      </c>
      <c r="M98" s="868">
        <v>6</v>
      </c>
    </row>
    <row r="99" spans="1:13">
      <c r="B99" s="1047" t="s">
        <v>4454</v>
      </c>
      <c r="D99" s="1045">
        <v>7</v>
      </c>
      <c r="E99" s="814">
        <v>2</v>
      </c>
      <c r="F99" s="814">
        <v>5222</v>
      </c>
      <c r="G99" s="814" t="s">
        <v>3016</v>
      </c>
      <c r="I99" s="1047">
        <v>2897</v>
      </c>
      <c r="L99" s="814">
        <v>2</v>
      </c>
      <c r="M99" s="814">
        <v>35</v>
      </c>
    </row>
    <row r="100" spans="1:13">
      <c r="D100" s="1064">
        <v>7</v>
      </c>
      <c r="E100" s="832">
        <v>2</v>
      </c>
      <c r="F100" s="832">
        <v>4257</v>
      </c>
      <c r="G100" s="832" t="s">
        <v>3016</v>
      </c>
      <c r="H100" s="832"/>
      <c r="I100" s="1049">
        <v>9567</v>
      </c>
      <c r="J100" s="832"/>
      <c r="K100" s="832">
        <v>0</v>
      </c>
      <c r="L100" s="832">
        <v>0</v>
      </c>
      <c r="M100" s="832">
        <v>0</v>
      </c>
    </row>
    <row r="101" spans="1:13" s="868" customFormat="1">
      <c r="B101" s="1048"/>
      <c r="D101" s="1065">
        <v>7</v>
      </c>
      <c r="E101" s="868">
        <v>3</v>
      </c>
      <c r="F101" s="868">
        <v>5456</v>
      </c>
      <c r="G101" s="868" t="s">
        <v>3016</v>
      </c>
      <c r="H101" s="868" t="s">
        <v>2899</v>
      </c>
      <c r="I101" s="1048">
        <v>3148</v>
      </c>
      <c r="L101" s="868">
        <v>0</v>
      </c>
      <c r="M101" s="868">
        <v>8</v>
      </c>
    </row>
    <row r="102" spans="1:13">
      <c r="D102" s="1045">
        <v>7</v>
      </c>
      <c r="E102" s="814">
        <v>5</v>
      </c>
      <c r="F102" s="814">
        <v>7349</v>
      </c>
      <c r="G102" s="814" t="s">
        <v>3016</v>
      </c>
      <c r="I102" s="1047">
        <v>9252</v>
      </c>
      <c r="K102" s="814">
        <v>12</v>
      </c>
      <c r="L102" s="814">
        <v>5</v>
      </c>
      <c r="M102" s="814">
        <v>60</v>
      </c>
    </row>
    <row r="103" spans="1:13">
      <c r="D103" s="1045">
        <v>7</v>
      </c>
      <c r="E103" s="814">
        <v>14</v>
      </c>
      <c r="F103" s="814" t="s">
        <v>2437</v>
      </c>
      <c r="G103" s="814" t="s">
        <v>3016</v>
      </c>
      <c r="I103" s="1047" t="s">
        <v>1867</v>
      </c>
      <c r="L103" s="814">
        <v>14</v>
      </c>
      <c r="M103" s="814">
        <v>80</v>
      </c>
    </row>
    <row r="104" spans="1:13" s="832" customFormat="1">
      <c r="A104" s="832" t="s">
        <v>4039</v>
      </c>
      <c r="B104" s="1049"/>
      <c r="C104" s="832" t="s">
        <v>3605</v>
      </c>
      <c r="D104" s="1064">
        <v>7</v>
      </c>
      <c r="E104" s="832">
        <v>2</v>
      </c>
      <c r="F104" s="832">
        <v>2901</v>
      </c>
      <c r="G104" s="832" t="s">
        <v>3016</v>
      </c>
      <c r="I104" s="1049">
        <v>2901</v>
      </c>
      <c r="L104" s="832">
        <v>0</v>
      </c>
      <c r="M104" s="832">
        <v>0</v>
      </c>
    </row>
    <row r="105" spans="1:13">
      <c r="D105" s="1045">
        <v>7</v>
      </c>
      <c r="E105" s="814">
        <v>1</v>
      </c>
      <c r="F105" s="814">
        <v>4302</v>
      </c>
      <c r="G105" s="814" t="s">
        <v>3016</v>
      </c>
      <c r="I105" s="1047">
        <v>9180</v>
      </c>
      <c r="K105" s="814">
        <v>17</v>
      </c>
      <c r="L105" s="814">
        <v>1</v>
      </c>
      <c r="M105" s="814">
        <v>17</v>
      </c>
    </row>
    <row r="106" spans="1:13">
      <c r="D106" s="1045">
        <v>7</v>
      </c>
      <c r="E106" s="814">
        <v>2</v>
      </c>
      <c r="F106" s="824">
        <v>4210</v>
      </c>
      <c r="G106" s="814" t="s">
        <v>3016</v>
      </c>
      <c r="H106" s="824" t="s">
        <v>3460</v>
      </c>
      <c r="I106" s="1047">
        <v>9235</v>
      </c>
      <c r="L106" s="814">
        <v>2</v>
      </c>
      <c r="M106" s="814">
        <v>25</v>
      </c>
    </row>
    <row r="107" spans="1:13">
      <c r="D107" s="1045">
        <v>7</v>
      </c>
      <c r="E107" s="814">
        <v>2</v>
      </c>
      <c r="F107" s="814">
        <v>5444</v>
      </c>
      <c r="G107" s="814" t="s">
        <v>3016</v>
      </c>
      <c r="I107" s="1047">
        <v>3141</v>
      </c>
      <c r="L107" s="814">
        <v>2</v>
      </c>
      <c r="M107" s="814">
        <v>25</v>
      </c>
    </row>
    <row r="108" spans="1:13">
      <c r="A108" s="814" t="s">
        <v>4039</v>
      </c>
      <c r="D108" s="1045">
        <v>7</v>
      </c>
      <c r="E108" s="814">
        <v>2</v>
      </c>
      <c r="F108" s="814">
        <v>2572</v>
      </c>
      <c r="G108" s="814" t="s">
        <v>3016</v>
      </c>
      <c r="I108" s="1047">
        <v>2572</v>
      </c>
      <c r="L108" s="814">
        <v>2</v>
      </c>
      <c r="M108" s="814">
        <v>35</v>
      </c>
    </row>
    <row r="109" spans="1:13" s="832" customFormat="1">
      <c r="B109" s="1049"/>
      <c r="D109" s="1064">
        <v>7</v>
      </c>
      <c r="E109" s="832">
        <v>2</v>
      </c>
      <c r="F109" s="832">
        <v>5137</v>
      </c>
      <c r="G109" s="832" t="s">
        <v>3016</v>
      </c>
      <c r="I109" s="1049">
        <v>3021</v>
      </c>
      <c r="M109" s="832">
        <v>0</v>
      </c>
    </row>
    <row r="110" spans="1:13" s="832" customFormat="1">
      <c r="B110" s="1049"/>
      <c r="D110" s="1064">
        <v>7</v>
      </c>
      <c r="E110" s="832">
        <v>1</v>
      </c>
      <c r="F110" s="832">
        <v>7242</v>
      </c>
      <c r="G110" s="832" t="s">
        <v>3016</v>
      </c>
      <c r="I110" s="1049">
        <v>8699</v>
      </c>
      <c r="K110" s="832">
        <v>0</v>
      </c>
      <c r="L110" s="832">
        <v>0</v>
      </c>
      <c r="M110" s="832">
        <v>0</v>
      </c>
    </row>
    <row r="111" spans="1:13">
      <c r="C111" s="814" t="s">
        <v>1562</v>
      </c>
      <c r="D111" s="1045">
        <v>8</v>
      </c>
      <c r="E111" s="814">
        <v>2</v>
      </c>
      <c r="F111" s="814">
        <v>4532</v>
      </c>
      <c r="G111" s="814" t="s">
        <v>3016</v>
      </c>
      <c r="I111" s="1047">
        <v>9190</v>
      </c>
      <c r="K111" s="814">
        <v>10</v>
      </c>
      <c r="L111" s="814">
        <v>2</v>
      </c>
      <c r="M111" s="814">
        <v>20</v>
      </c>
    </row>
    <row r="112" spans="1:13">
      <c r="A112" s="814" t="s">
        <v>3598</v>
      </c>
      <c r="D112" s="1045">
        <v>8</v>
      </c>
      <c r="E112" s="814">
        <v>2</v>
      </c>
      <c r="F112" s="814">
        <v>7073</v>
      </c>
      <c r="G112" s="814" t="s">
        <v>3016</v>
      </c>
      <c r="I112" s="1047" t="s">
        <v>3025</v>
      </c>
      <c r="K112" s="814">
        <v>15</v>
      </c>
      <c r="L112" s="814">
        <v>2</v>
      </c>
      <c r="M112" s="814">
        <v>30</v>
      </c>
    </row>
    <row r="113" spans="1:13">
      <c r="D113" s="1045">
        <v>8</v>
      </c>
      <c r="E113" s="814">
        <v>7</v>
      </c>
      <c r="F113" s="814">
        <v>2949</v>
      </c>
      <c r="G113" s="814" t="s">
        <v>3016</v>
      </c>
      <c r="I113" s="1047">
        <v>2949</v>
      </c>
      <c r="L113" s="814">
        <v>7</v>
      </c>
      <c r="M113" s="814">
        <v>100</v>
      </c>
    </row>
    <row r="114" spans="1:13" s="832" customFormat="1">
      <c r="A114" s="832" t="s">
        <v>3502</v>
      </c>
      <c r="B114" s="1049"/>
      <c r="C114" s="832" t="s">
        <v>4489</v>
      </c>
      <c r="D114" s="1064">
        <v>8</v>
      </c>
      <c r="E114" s="832">
        <v>2</v>
      </c>
      <c r="F114" s="832" t="s">
        <v>2434</v>
      </c>
      <c r="G114" s="832" t="s">
        <v>3016</v>
      </c>
      <c r="I114" s="1049" t="s">
        <v>2433</v>
      </c>
      <c r="L114" s="832">
        <v>0</v>
      </c>
      <c r="M114" s="832">
        <v>0</v>
      </c>
    </row>
    <row r="115" spans="1:13">
      <c r="D115" s="1045">
        <v>8</v>
      </c>
      <c r="E115" s="814">
        <v>8</v>
      </c>
      <c r="F115" s="814" t="s">
        <v>1185</v>
      </c>
      <c r="G115" s="814" t="s">
        <v>3016</v>
      </c>
      <c r="I115" s="1047" t="s">
        <v>135</v>
      </c>
      <c r="K115" s="814">
        <v>5</v>
      </c>
      <c r="L115" s="814">
        <v>8</v>
      </c>
      <c r="M115" s="814">
        <v>40</v>
      </c>
    </row>
    <row r="116" spans="1:13">
      <c r="A116" s="814" t="s">
        <v>3525</v>
      </c>
      <c r="B116" s="1047" t="s">
        <v>3503</v>
      </c>
      <c r="D116" s="1045">
        <v>8</v>
      </c>
      <c r="E116" s="814">
        <v>6</v>
      </c>
      <c r="F116" s="814">
        <v>7348</v>
      </c>
      <c r="G116" s="814" t="s">
        <v>3016</v>
      </c>
      <c r="I116" s="1047">
        <v>9223</v>
      </c>
      <c r="K116" s="814">
        <v>10</v>
      </c>
      <c r="L116" s="814">
        <v>6</v>
      </c>
      <c r="M116" s="814">
        <v>60</v>
      </c>
    </row>
    <row r="117" spans="1:13" s="868" customFormat="1">
      <c r="B117" s="1048"/>
      <c r="D117" s="1065">
        <v>8</v>
      </c>
      <c r="E117" s="868">
        <v>2</v>
      </c>
      <c r="F117" s="868">
        <v>2826</v>
      </c>
      <c r="G117" s="868" t="s">
        <v>3016</v>
      </c>
      <c r="H117" s="868" t="s">
        <v>3455</v>
      </c>
      <c r="I117" s="1048">
        <v>2826</v>
      </c>
      <c r="K117" s="868">
        <v>0</v>
      </c>
      <c r="L117" s="868">
        <v>0</v>
      </c>
      <c r="M117" s="868">
        <v>4</v>
      </c>
    </row>
    <row r="118" spans="1:13" s="832" customFormat="1">
      <c r="A118" s="832" t="s">
        <v>3464</v>
      </c>
      <c r="B118" s="1049" t="s">
        <v>4082</v>
      </c>
      <c r="D118" s="1064">
        <v>8</v>
      </c>
      <c r="E118" s="832">
        <v>3</v>
      </c>
      <c r="F118" s="832">
        <v>5263</v>
      </c>
      <c r="G118" s="832" t="s">
        <v>3016</v>
      </c>
      <c r="I118" s="1049">
        <v>3104</v>
      </c>
      <c r="L118" s="832">
        <v>0</v>
      </c>
      <c r="M118" s="832">
        <v>0</v>
      </c>
    </row>
    <row r="119" spans="1:13">
      <c r="A119" s="814" t="s">
        <v>4082</v>
      </c>
      <c r="D119" s="1045">
        <v>8</v>
      </c>
      <c r="E119" s="814">
        <v>1</v>
      </c>
      <c r="F119" s="814">
        <v>2803</v>
      </c>
      <c r="G119" s="814" t="s">
        <v>3016</v>
      </c>
      <c r="I119" s="1047">
        <v>2803</v>
      </c>
      <c r="K119" s="814">
        <v>25</v>
      </c>
      <c r="L119" s="814">
        <v>1</v>
      </c>
      <c r="M119" s="814">
        <v>25</v>
      </c>
    </row>
    <row r="120" spans="1:13" s="832" customFormat="1">
      <c r="A120" s="832" t="s">
        <v>3594</v>
      </c>
      <c r="B120" s="1049"/>
      <c r="C120" s="832">
        <v>3103</v>
      </c>
      <c r="D120" s="1064">
        <v>8</v>
      </c>
      <c r="E120" s="832">
        <v>1</v>
      </c>
      <c r="F120" s="832">
        <v>5312</v>
      </c>
      <c r="G120" s="832" t="s">
        <v>3016</v>
      </c>
      <c r="I120" s="1049">
        <v>3103</v>
      </c>
      <c r="K120" s="832">
        <v>0</v>
      </c>
      <c r="L120" s="832">
        <v>0</v>
      </c>
      <c r="M120" s="832">
        <v>0</v>
      </c>
    </row>
    <row r="121" spans="1:13">
      <c r="D121" s="1045">
        <v>9</v>
      </c>
      <c r="E121" s="814">
        <v>10</v>
      </c>
      <c r="F121" s="814" t="s">
        <v>3026</v>
      </c>
      <c r="G121" s="814" t="s">
        <v>3016</v>
      </c>
      <c r="I121" s="1047" t="s">
        <v>1565</v>
      </c>
      <c r="K121" s="814">
        <v>6</v>
      </c>
      <c r="L121" s="814">
        <v>10</v>
      </c>
      <c r="M121" s="814">
        <v>60</v>
      </c>
    </row>
    <row r="122" spans="1:13">
      <c r="B122" s="1047" t="s">
        <v>3595</v>
      </c>
      <c r="D122" s="1045">
        <v>9</v>
      </c>
      <c r="E122" s="814">
        <v>5</v>
      </c>
      <c r="F122" s="814">
        <v>5299</v>
      </c>
      <c r="G122" s="814" t="s">
        <v>3016</v>
      </c>
      <c r="I122" s="1047">
        <v>3084</v>
      </c>
      <c r="K122" s="814">
        <v>12</v>
      </c>
      <c r="L122" s="814">
        <v>5</v>
      </c>
      <c r="M122" s="814">
        <v>60</v>
      </c>
    </row>
    <row r="123" spans="1:13">
      <c r="D123" s="1045">
        <v>9</v>
      </c>
      <c r="E123" s="814">
        <v>5</v>
      </c>
      <c r="F123" s="814">
        <v>7342</v>
      </c>
      <c r="G123" s="814" t="s">
        <v>3016</v>
      </c>
      <c r="I123" s="1047">
        <v>9190</v>
      </c>
      <c r="K123" s="814">
        <v>12</v>
      </c>
      <c r="L123" s="814">
        <v>5</v>
      </c>
      <c r="M123" s="814">
        <v>60</v>
      </c>
    </row>
    <row r="124" spans="1:13">
      <c r="D124" s="1045">
        <v>9</v>
      </c>
      <c r="E124" s="814">
        <v>1</v>
      </c>
      <c r="F124" s="814">
        <v>4302</v>
      </c>
      <c r="G124" s="814" t="s">
        <v>3016</v>
      </c>
      <c r="I124" s="1047">
        <v>9180</v>
      </c>
      <c r="K124" s="814">
        <v>17</v>
      </c>
      <c r="L124" s="814">
        <v>1</v>
      </c>
      <c r="M124" s="814">
        <v>17</v>
      </c>
    </row>
    <row r="125" spans="1:13">
      <c r="D125" s="1045">
        <v>9</v>
      </c>
      <c r="E125" s="814">
        <v>1</v>
      </c>
      <c r="F125" s="814">
        <v>7363</v>
      </c>
      <c r="G125" s="814" t="s">
        <v>3016</v>
      </c>
      <c r="I125" s="1047">
        <v>9545</v>
      </c>
      <c r="K125" s="814">
        <v>35</v>
      </c>
      <c r="L125" s="814">
        <v>1</v>
      </c>
      <c r="M125" s="814">
        <v>35</v>
      </c>
    </row>
    <row r="126" spans="1:13" s="832" customFormat="1">
      <c r="B126" s="1049"/>
      <c r="D126" s="1064">
        <v>10</v>
      </c>
      <c r="E126" s="832">
        <v>3</v>
      </c>
      <c r="F126" s="832">
        <v>4519</v>
      </c>
      <c r="G126" s="832" t="s">
        <v>3016</v>
      </c>
      <c r="I126" s="1049">
        <v>9441</v>
      </c>
      <c r="L126" s="832">
        <v>0</v>
      </c>
      <c r="M126" s="832">
        <v>0</v>
      </c>
    </row>
    <row r="127" spans="1:13" s="832" customFormat="1">
      <c r="A127" s="832" t="s">
        <v>3502</v>
      </c>
      <c r="B127" s="1049"/>
      <c r="D127" s="1064">
        <v>10</v>
      </c>
      <c r="E127" s="832">
        <v>3</v>
      </c>
      <c r="F127" s="832">
        <v>8865</v>
      </c>
      <c r="G127" s="832" t="s">
        <v>3016</v>
      </c>
      <c r="I127" s="1049" t="s">
        <v>2433</v>
      </c>
      <c r="L127" s="832">
        <v>0</v>
      </c>
      <c r="M127" s="832">
        <v>0</v>
      </c>
    </row>
    <row r="128" spans="1:13">
      <c r="A128" s="814" t="s">
        <v>3473</v>
      </c>
      <c r="D128" s="1045">
        <v>10</v>
      </c>
      <c r="E128" s="814">
        <v>1</v>
      </c>
      <c r="F128" s="814">
        <v>4544</v>
      </c>
      <c r="G128" s="814" t="s">
        <v>3016</v>
      </c>
      <c r="I128" s="1047">
        <v>9220</v>
      </c>
      <c r="K128" s="814">
        <v>39</v>
      </c>
      <c r="L128" s="814">
        <v>1</v>
      </c>
      <c r="M128" s="814">
        <v>39</v>
      </c>
    </row>
    <row r="129" spans="1:13">
      <c r="B129" s="1047" t="s">
        <v>3467</v>
      </c>
      <c r="D129" s="1045">
        <v>10</v>
      </c>
      <c r="E129" s="814">
        <v>4</v>
      </c>
      <c r="F129" s="814">
        <v>2818</v>
      </c>
      <c r="G129" s="814" t="s">
        <v>3016</v>
      </c>
      <c r="I129" s="1047">
        <v>2818</v>
      </c>
      <c r="K129" s="814">
        <v>10</v>
      </c>
      <c r="L129" s="814">
        <v>4</v>
      </c>
      <c r="M129" s="814">
        <v>40</v>
      </c>
    </row>
    <row r="130" spans="1:13">
      <c r="D130" s="1045">
        <v>10</v>
      </c>
      <c r="E130" s="814">
        <v>5</v>
      </c>
      <c r="F130" s="814" t="s">
        <v>3027</v>
      </c>
      <c r="G130" s="814" t="s">
        <v>3016</v>
      </c>
      <c r="I130" s="1047" t="s">
        <v>3028</v>
      </c>
      <c r="K130" s="814">
        <v>7</v>
      </c>
      <c r="L130" s="814">
        <v>5</v>
      </c>
      <c r="M130" s="814">
        <v>35</v>
      </c>
    </row>
    <row r="131" spans="1:13">
      <c r="B131" s="1047" t="s">
        <v>4082</v>
      </c>
      <c r="D131" s="1045">
        <v>10</v>
      </c>
      <c r="E131" s="814">
        <v>2</v>
      </c>
      <c r="F131" s="814">
        <v>2817</v>
      </c>
      <c r="G131" s="814" t="s">
        <v>3016</v>
      </c>
      <c r="I131" s="1047">
        <v>2817</v>
      </c>
      <c r="K131" s="814">
        <v>15</v>
      </c>
      <c r="L131" s="814">
        <v>2</v>
      </c>
      <c r="M131" s="814">
        <v>30</v>
      </c>
    </row>
    <row r="132" spans="1:13">
      <c r="D132" s="1045">
        <v>10</v>
      </c>
      <c r="E132" s="814">
        <v>5</v>
      </c>
      <c r="F132" s="814">
        <v>2986</v>
      </c>
      <c r="G132" s="814" t="s">
        <v>3016</v>
      </c>
      <c r="H132" s="814" t="s">
        <v>1487</v>
      </c>
      <c r="I132" s="1047">
        <v>2986</v>
      </c>
      <c r="K132" s="814">
        <v>18</v>
      </c>
      <c r="L132" s="814">
        <v>5</v>
      </c>
      <c r="M132" s="814">
        <v>90</v>
      </c>
    </row>
    <row r="133" spans="1:13">
      <c r="B133" s="1047" t="s">
        <v>4082</v>
      </c>
      <c r="D133" s="1045">
        <v>10</v>
      </c>
      <c r="E133" s="814">
        <v>4</v>
      </c>
      <c r="F133" s="814">
        <v>5465</v>
      </c>
      <c r="G133" s="814" t="s">
        <v>3016</v>
      </c>
      <c r="I133" s="1047">
        <v>3155</v>
      </c>
      <c r="K133" s="814">
        <v>10</v>
      </c>
      <c r="L133" s="814">
        <v>4</v>
      </c>
      <c r="M133" s="814">
        <v>40</v>
      </c>
    </row>
    <row r="134" spans="1:13">
      <c r="B134" s="1047" t="s">
        <v>4501</v>
      </c>
      <c r="D134" s="1045">
        <v>10</v>
      </c>
      <c r="E134" s="814">
        <v>3</v>
      </c>
      <c r="F134" s="814">
        <v>5378</v>
      </c>
      <c r="G134" s="814" t="s">
        <v>3016</v>
      </c>
      <c r="I134" s="1047">
        <v>3114</v>
      </c>
      <c r="L134" s="814">
        <v>3</v>
      </c>
      <c r="M134" s="814">
        <v>25</v>
      </c>
    </row>
    <row r="135" spans="1:13">
      <c r="D135" s="1045">
        <v>10</v>
      </c>
      <c r="E135" s="814">
        <v>2</v>
      </c>
      <c r="F135" s="814">
        <v>2292</v>
      </c>
      <c r="G135" s="814" t="s">
        <v>3016</v>
      </c>
      <c r="I135" s="1047">
        <v>2292</v>
      </c>
      <c r="K135" s="814">
        <v>12.5</v>
      </c>
      <c r="L135" s="814">
        <v>2</v>
      </c>
      <c r="M135" s="814">
        <v>25</v>
      </c>
    </row>
    <row r="136" spans="1:13">
      <c r="B136" s="1047" t="s">
        <v>3467</v>
      </c>
      <c r="D136" s="1045">
        <v>10</v>
      </c>
      <c r="E136" s="814">
        <v>2</v>
      </c>
      <c r="F136" s="814">
        <v>5481</v>
      </c>
      <c r="G136" s="814" t="s">
        <v>3016</v>
      </c>
      <c r="I136" s="1047">
        <v>3222</v>
      </c>
      <c r="K136" s="814">
        <v>12.5</v>
      </c>
      <c r="L136" s="814">
        <v>2</v>
      </c>
      <c r="M136" s="814">
        <v>25</v>
      </c>
    </row>
    <row r="137" spans="1:13" s="868" customFormat="1">
      <c r="B137" s="1048"/>
      <c r="D137" s="1065">
        <v>10</v>
      </c>
      <c r="E137" s="868">
        <v>3</v>
      </c>
      <c r="F137" s="868">
        <v>6260</v>
      </c>
      <c r="G137" s="868" t="s">
        <v>3016</v>
      </c>
      <c r="I137" s="1048">
        <v>8178</v>
      </c>
      <c r="L137" s="868">
        <v>3</v>
      </c>
      <c r="M137" s="868">
        <v>10</v>
      </c>
    </row>
    <row r="138" spans="1:13">
      <c r="D138" s="1045">
        <v>10</v>
      </c>
      <c r="E138" s="814">
        <v>1</v>
      </c>
      <c r="F138" s="814">
        <v>4318</v>
      </c>
      <c r="G138" s="814" t="s">
        <v>3016</v>
      </c>
      <c r="I138" s="1047">
        <v>9228</v>
      </c>
      <c r="K138" s="814">
        <v>30</v>
      </c>
      <c r="L138" s="814">
        <v>1</v>
      </c>
      <c r="M138" s="814">
        <v>30</v>
      </c>
    </row>
    <row r="139" spans="1:13">
      <c r="A139" s="814" t="s">
        <v>3467</v>
      </c>
      <c r="B139" s="1047" t="s">
        <v>3467</v>
      </c>
      <c r="D139" s="1045">
        <v>10</v>
      </c>
      <c r="E139" s="814">
        <v>3</v>
      </c>
      <c r="F139" s="814">
        <v>2947</v>
      </c>
      <c r="G139" s="814" t="s">
        <v>3016</v>
      </c>
      <c r="I139" s="1047">
        <v>2947</v>
      </c>
      <c r="K139" s="814">
        <v>20</v>
      </c>
      <c r="L139" s="814">
        <v>3</v>
      </c>
      <c r="M139" s="814">
        <v>60</v>
      </c>
    </row>
    <row r="140" spans="1:13">
      <c r="D140" s="1045">
        <v>10</v>
      </c>
      <c r="E140" s="814">
        <v>1</v>
      </c>
      <c r="F140" s="814">
        <v>4302</v>
      </c>
      <c r="G140" s="814" t="s">
        <v>3016</v>
      </c>
      <c r="I140" s="1047">
        <v>9180</v>
      </c>
      <c r="K140" s="814">
        <v>4</v>
      </c>
      <c r="L140" s="814">
        <v>1</v>
      </c>
      <c r="M140" s="814">
        <v>4</v>
      </c>
    </row>
    <row r="141" spans="1:13">
      <c r="D141" s="1045">
        <v>10</v>
      </c>
      <c r="E141" s="814">
        <v>1</v>
      </c>
      <c r="F141" s="814">
        <v>2811</v>
      </c>
      <c r="G141" s="814" t="s">
        <v>3016</v>
      </c>
      <c r="I141" s="1047">
        <v>2811</v>
      </c>
      <c r="K141" s="814">
        <v>20</v>
      </c>
      <c r="L141" s="814">
        <v>1</v>
      </c>
      <c r="M141" s="814">
        <v>20</v>
      </c>
    </row>
    <row r="142" spans="1:13" s="832" customFormat="1">
      <c r="B142" s="1049"/>
      <c r="D142" s="1064">
        <v>11</v>
      </c>
      <c r="E142" s="832">
        <v>5</v>
      </c>
      <c r="F142" s="832">
        <v>4519</v>
      </c>
      <c r="G142" s="832" t="s">
        <v>3016</v>
      </c>
      <c r="I142" s="1049">
        <v>9441</v>
      </c>
      <c r="K142" s="832">
        <v>0</v>
      </c>
      <c r="L142" s="832">
        <v>0</v>
      </c>
      <c r="M142" s="832">
        <v>0</v>
      </c>
    </row>
    <row r="143" spans="1:13" s="832" customFormat="1">
      <c r="A143" s="832" t="s">
        <v>3605</v>
      </c>
      <c r="B143" s="1049"/>
      <c r="D143" s="1064">
        <v>11</v>
      </c>
      <c r="E143" s="832">
        <v>3</v>
      </c>
      <c r="F143" s="832">
        <v>3211</v>
      </c>
      <c r="G143" s="832" t="s">
        <v>3016</v>
      </c>
      <c r="H143" s="832" t="s">
        <v>2925</v>
      </c>
      <c r="I143" s="1049">
        <v>3211</v>
      </c>
      <c r="L143" s="832">
        <v>0</v>
      </c>
      <c r="M143" s="832">
        <v>0</v>
      </c>
    </row>
    <row r="144" spans="1:13">
      <c r="D144" s="1045">
        <v>11</v>
      </c>
      <c r="E144" s="814">
        <v>3</v>
      </c>
      <c r="F144" s="814">
        <v>2881</v>
      </c>
      <c r="G144" s="814" t="s">
        <v>3016</v>
      </c>
      <c r="I144" s="1047">
        <v>2881</v>
      </c>
      <c r="L144" s="814">
        <v>3</v>
      </c>
      <c r="M144" s="814">
        <v>20</v>
      </c>
    </row>
    <row r="145" spans="1:13">
      <c r="D145" s="1064">
        <v>11</v>
      </c>
      <c r="E145" s="832">
        <v>4</v>
      </c>
      <c r="F145" s="832">
        <v>5365</v>
      </c>
      <c r="G145" s="832" t="s">
        <v>3016</v>
      </c>
      <c r="H145" s="832"/>
      <c r="I145" s="1049">
        <v>5365</v>
      </c>
      <c r="J145" s="832"/>
      <c r="K145" s="832"/>
      <c r="L145" s="832"/>
      <c r="M145" s="832">
        <v>0</v>
      </c>
    </row>
    <row r="146" spans="1:13" s="868" customFormat="1">
      <c r="A146" s="868" t="s">
        <v>3605</v>
      </c>
      <c r="B146" s="1048" t="s">
        <v>4039</v>
      </c>
      <c r="D146" s="1065">
        <v>11</v>
      </c>
      <c r="E146" s="868">
        <v>1</v>
      </c>
      <c r="F146" s="868">
        <v>6056</v>
      </c>
      <c r="G146" s="868" t="s">
        <v>3016</v>
      </c>
      <c r="I146" s="1048">
        <v>6056</v>
      </c>
      <c r="K146" s="868">
        <v>0</v>
      </c>
      <c r="L146" s="868">
        <v>0</v>
      </c>
      <c r="M146" s="868">
        <v>8</v>
      </c>
    </row>
    <row r="147" spans="1:13">
      <c r="D147" s="1045">
        <v>11</v>
      </c>
      <c r="E147" s="814">
        <v>3</v>
      </c>
      <c r="F147" s="814">
        <v>5304</v>
      </c>
      <c r="G147" s="814" t="s">
        <v>3016</v>
      </c>
      <c r="I147" s="1047">
        <v>3056</v>
      </c>
      <c r="L147" s="814">
        <v>3</v>
      </c>
      <c r="M147" s="814">
        <v>25</v>
      </c>
    </row>
    <row r="148" spans="1:13">
      <c r="A148" s="814" t="s">
        <v>4458</v>
      </c>
      <c r="B148" s="1047" t="s">
        <v>3029</v>
      </c>
      <c r="D148" s="1045">
        <v>1</v>
      </c>
      <c r="E148" s="814">
        <v>1</v>
      </c>
      <c r="F148" s="814">
        <v>4266</v>
      </c>
      <c r="G148" s="814" t="s">
        <v>3016</v>
      </c>
      <c r="I148" s="1047">
        <v>4266</v>
      </c>
      <c r="K148" s="814">
        <v>21</v>
      </c>
      <c r="L148" s="814">
        <v>1</v>
      </c>
      <c r="M148" s="814">
        <f>K148*L148</f>
        <v>21</v>
      </c>
    </row>
    <row r="149" spans="1:13" s="1153" customFormat="1">
      <c r="B149" s="1152"/>
      <c r="D149" s="1477"/>
      <c r="I149" s="1152"/>
    </row>
    <row r="150" spans="1:13">
      <c r="D150" s="1045">
        <v>1</v>
      </c>
      <c r="E150" s="814">
        <v>1</v>
      </c>
      <c r="F150" s="814">
        <v>5311</v>
      </c>
      <c r="G150" s="814" t="s">
        <v>3016</v>
      </c>
      <c r="H150" s="814" t="s">
        <v>3455</v>
      </c>
      <c r="I150" s="1047">
        <v>22179268</v>
      </c>
      <c r="K150" s="814">
        <v>20</v>
      </c>
      <c r="L150" s="814">
        <v>1</v>
      </c>
      <c r="M150" s="814">
        <f t="shared" ref="M150:M183" si="0">K150*L150</f>
        <v>20</v>
      </c>
    </row>
    <row r="151" spans="1:13">
      <c r="D151" s="1045">
        <v>1</v>
      </c>
      <c r="E151" s="814">
        <v>1</v>
      </c>
      <c r="F151" s="814">
        <v>2882</v>
      </c>
      <c r="G151" s="814" t="s">
        <v>3016</v>
      </c>
      <c r="I151" s="1047">
        <v>2882</v>
      </c>
      <c r="K151" s="814">
        <v>20</v>
      </c>
      <c r="L151" s="814">
        <v>1</v>
      </c>
      <c r="M151" s="814">
        <f t="shared" si="0"/>
        <v>20</v>
      </c>
    </row>
    <row r="152" spans="1:13">
      <c r="D152" s="1045">
        <v>1</v>
      </c>
      <c r="E152" s="814">
        <v>2</v>
      </c>
      <c r="F152" s="814">
        <v>4401</v>
      </c>
      <c r="G152" s="814" t="s">
        <v>3016</v>
      </c>
      <c r="I152" s="1047">
        <v>4401</v>
      </c>
      <c r="K152" s="814">
        <v>20</v>
      </c>
      <c r="L152" s="814">
        <v>2</v>
      </c>
      <c r="M152" s="814">
        <f t="shared" si="0"/>
        <v>40</v>
      </c>
    </row>
    <row r="153" spans="1:13">
      <c r="D153" s="1045">
        <v>1</v>
      </c>
      <c r="E153" s="814">
        <v>1</v>
      </c>
      <c r="F153" s="814">
        <v>2879</v>
      </c>
      <c r="G153" s="814" t="s">
        <v>3016</v>
      </c>
      <c r="I153" s="1047">
        <v>2879</v>
      </c>
      <c r="K153" s="814">
        <v>25</v>
      </c>
      <c r="L153" s="814">
        <v>1</v>
      </c>
      <c r="M153" s="814">
        <f t="shared" si="0"/>
        <v>25</v>
      </c>
    </row>
    <row r="154" spans="1:13">
      <c r="D154" s="1045">
        <v>1</v>
      </c>
      <c r="E154" s="814">
        <v>1</v>
      </c>
      <c r="F154" s="814">
        <v>7356</v>
      </c>
      <c r="G154" s="814" t="s">
        <v>3016</v>
      </c>
      <c r="I154" s="1047">
        <v>7356</v>
      </c>
      <c r="K154" s="814">
        <v>15</v>
      </c>
      <c r="L154" s="814">
        <v>1</v>
      </c>
      <c r="M154" s="814">
        <f t="shared" si="0"/>
        <v>15</v>
      </c>
    </row>
    <row r="155" spans="1:13">
      <c r="B155" s="1047" t="s">
        <v>4458</v>
      </c>
      <c r="D155" s="1045">
        <v>1</v>
      </c>
      <c r="E155" s="814">
        <v>1</v>
      </c>
      <c r="F155" s="1045">
        <v>2884</v>
      </c>
      <c r="G155" s="814" t="s">
        <v>3016</v>
      </c>
      <c r="I155" s="1051">
        <v>2884</v>
      </c>
      <c r="K155" s="814">
        <v>12</v>
      </c>
      <c r="L155" s="814">
        <v>1</v>
      </c>
      <c r="M155" s="814">
        <f t="shared" si="0"/>
        <v>12</v>
      </c>
    </row>
    <row r="156" spans="1:13">
      <c r="B156" s="1047" t="s">
        <v>4458</v>
      </c>
      <c r="D156" s="1045">
        <v>1</v>
      </c>
      <c r="E156" s="814">
        <v>1</v>
      </c>
      <c r="F156" s="1045">
        <v>2884</v>
      </c>
      <c r="G156" s="814" t="s">
        <v>3016</v>
      </c>
      <c r="H156" s="814" t="s">
        <v>3576</v>
      </c>
      <c r="I156" s="1051">
        <v>2884</v>
      </c>
      <c r="K156" s="814">
        <v>13</v>
      </c>
      <c r="L156" s="814">
        <v>1</v>
      </c>
      <c r="M156" s="814">
        <f t="shared" si="0"/>
        <v>13</v>
      </c>
    </row>
    <row r="157" spans="1:13">
      <c r="B157" s="1047" t="s">
        <v>4458</v>
      </c>
      <c r="D157" s="1045">
        <v>1</v>
      </c>
      <c r="E157" s="814">
        <v>2</v>
      </c>
      <c r="F157" s="814">
        <v>5436</v>
      </c>
      <c r="G157" s="814" t="s">
        <v>3016</v>
      </c>
      <c r="I157" s="1047">
        <v>5436</v>
      </c>
      <c r="K157" s="814">
        <v>10</v>
      </c>
      <c r="L157" s="814">
        <v>2</v>
      </c>
      <c r="M157" s="814">
        <f t="shared" si="0"/>
        <v>20</v>
      </c>
    </row>
    <row r="158" spans="1:13">
      <c r="B158" s="1047" t="s">
        <v>4458</v>
      </c>
      <c r="D158" s="1045">
        <v>1</v>
      </c>
      <c r="E158" s="814">
        <v>1</v>
      </c>
      <c r="F158" s="1045">
        <v>2990</v>
      </c>
      <c r="G158" s="814" t="s">
        <v>3016</v>
      </c>
      <c r="I158" s="1051">
        <v>2990</v>
      </c>
      <c r="K158" s="814">
        <v>12</v>
      </c>
      <c r="L158" s="814">
        <v>1</v>
      </c>
      <c r="M158" s="814">
        <f t="shared" si="0"/>
        <v>12</v>
      </c>
    </row>
    <row r="159" spans="1:13">
      <c r="B159" s="1047" t="s">
        <v>4458</v>
      </c>
      <c r="D159" s="1045">
        <v>1</v>
      </c>
      <c r="E159" s="814">
        <v>1</v>
      </c>
      <c r="F159" s="1045">
        <v>2990</v>
      </c>
      <c r="G159" s="814" t="s">
        <v>3016</v>
      </c>
      <c r="I159" s="1051">
        <v>2990</v>
      </c>
      <c r="K159" s="814">
        <v>13</v>
      </c>
      <c r="L159" s="814">
        <v>1</v>
      </c>
      <c r="M159" s="814">
        <f t="shared" si="0"/>
        <v>13</v>
      </c>
    </row>
    <row r="160" spans="1:13">
      <c r="D160" s="1045">
        <v>1</v>
      </c>
      <c r="E160" s="814">
        <v>3</v>
      </c>
      <c r="F160" s="1045">
        <v>5325</v>
      </c>
      <c r="G160" s="814" t="s">
        <v>3016</v>
      </c>
      <c r="I160" s="1051">
        <v>5325</v>
      </c>
      <c r="K160" s="814">
        <v>6</v>
      </c>
      <c r="L160" s="814">
        <v>3</v>
      </c>
      <c r="M160" s="814">
        <f t="shared" si="0"/>
        <v>18</v>
      </c>
    </row>
    <row r="161" spans="2:13">
      <c r="D161" s="1045">
        <v>1</v>
      </c>
      <c r="E161" s="814">
        <v>1</v>
      </c>
      <c r="F161" s="1045">
        <v>5325</v>
      </c>
      <c r="G161" s="814" t="s">
        <v>3016</v>
      </c>
      <c r="I161" s="1051">
        <v>5325</v>
      </c>
      <c r="K161" s="814">
        <v>7</v>
      </c>
      <c r="L161" s="814">
        <v>1</v>
      </c>
      <c r="M161" s="814">
        <f t="shared" si="0"/>
        <v>7</v>
      </c>
    </row>
    <row r="162" spans="2:13">
      <c r="D162" s="1045">
        <v>1</v>
      </c>
      <c r="E162" s="814">
        <v>1</v>
      </c>
      <c r="F162" s="1045">
        <v>2874</v>
      </c>
      <c r="G162" s="814" t="s">
        <v>3016</v>
      </c>
      <c r="I162" s="1051">
        <v>2874</v>
      </c>
      <c r="K162" s="814">
        <v>7</v>
      </c>
      <c r="L162" s="814">
        <v>1</v>
      </c>
      <c r="M162" s="814">
        <f t="shared" si="0"/>
        <v>7</v>
      </c>
    </row>
    <row r="163" spans="2:13">
      <c r="D163" s="1045">
        <v>1</v>
      </c>
      <c r="E163" s="814">
        <v>1</v>
      </c>
      <c r="F163" s="1045">
        <v>2874</v>
      </c>
      <c r="G163" s="814" t="s">
        <v>3016</v>
      </c>
      <c r="I163" s="1051">
        <v>2874</v>
      </c>
      <c r="K163" s="814">
        <v>8</v>
      </c>
      <c r="L163" s="814">
        <v>1</v>
      </c>
      <c r="M163" s="814">
        <f t="shared" si="0"/>
        <v>8</v>
      </c>
    </row>
    <row r="164" spans="2:13" s="832" customFormat="1">
      <c r="B164" s="1049"/>
      <c r="D164" s="1064">
        <v>1</v>
      </c>
      <c r="E164" s="832">
        <v>1</v>
      </c>
      <c r="F164" s="832">
        <v>4559</v>
      </c>
      <c r="G164" s="832" t="s">
        <v>3016</v>
      </c>
      <c r="I164" s="1049">
        <v>4559</v>
      </c>
      <c r="K164" s="832">
        <v>0</v>
      </c>
      <c r="L164" s="832">
        <v>0</v>
      </c>
      <c r="M164" s="832">
        <f t="shared" si="0"/>
        <v>0</v>
      </c>
    </row>
    <row r="165" spans="2:13">
      <c r="D165" s="1045">
        <v>1</v>
      </c>
      <c r="E165" s="814">
        <v>4</v>
      </c>
      <c r="F165" s="814">
        <v>7354</v>
      </c>
      <c r="G165" s="814" t="s">
        <v>3016</v>
      </c>
      <c r="I165" s="1047">
        <v>7354</v>
      </c>
      <c r="K165" s="814">
        <v>5</v>
      </c>
      <c r="L165" s="814">
        <v>4</v>
      </c>
      <c r="M165" s="814">
        <f t="shared" si="0"/>
        <v>20</v>
      </c>
    </row>
    <row r="166" spans="2:13">
      <c r="B166" s="1047" t="s">
        <v>4458</v>
      </c>
      <c r="D166" s="1045">
        <v>1</v>
      </c>
      <c r="E166" s="814">
        <v>2</v>
      </c>
      <c r="F166" s="1045">
        <v>5435</v>
      </c>
      <c r="G166" s="814" t="s">
        <v>3016</v>
      </c>
      <c r="I166" s="1051">
        <v>5435</v>
      </c>
      <c r="K166" s="814">
        <v>7</v>
      </c>
      <c r="L166" s="814">
        <v>2</v>
      </c>
      <c r="M166" s="814">
        <f t="shared" si="0"/>
        <v>14</v>
      </c>
    </row>
    <row r="167" spans="2:13">
      <c r="B167" s="1047" t="s">
        <v>4458</v>
      </c>
      <c r="D167" s="1045">
        <v>1</v>
      </c>
      <c r="E167" s="814">
        <v>1</v>
      </c>
      <c r="F167" s="1045">
        <v>5435</v>
      </c>
      <c r="G167" s="814" t="s">
        <v>3016</v>
      </c>
      <c r="I167" s="1051">
        <v>5435</v>
      </c>
      <c r="K167" s="814">
        <v>6</v>
      </c>
      <c r="L167" s="814">
        <v>1</v>
      </c>
      <c r="M167" s="814">
        <f t="shared" si="0"/>
        <v>6</v>
      </c>
    </row>
    <row r="168" spans="2:13">
      <c r="B168" s="1047" t="s">
        <v>4458</v>
      </c>
      <c r="D168" s="1045">
        <v>1</v>
      </c>
      <c r="E168" s="814">
        <v>1</v>
      </c>
      <c r="F168" s="814">
        <v>2337</v>
      </c>
      <c r="G168" s="814" t="s">
        <v>3016</v>
      </c>
      <c r="I168" s="1047">
        <v>2337</v>
      </c>
      <c r="K168" s="814">
        <v>20</v>
      </c>
      <c r="L168" s="814">
        <v>1</v>
      </c>
      <c r="M168" s="814">
        <f t="shared" si="0"/>
        <v>20</v>
      </c>
    </row>
    <row r="169" spans="2:13">
      <c r="B169" s="1047" t="s">
        <v>4458</v>
      </c>
      <c r="D169" s="1045">
        <v>1</v>
      </c>
      <c r="E169" s="814">
        <v>1</v>
      </c>
      <c r="F169" s="814">
        <v>2957</v>
      </c>
      <c r="G169" s="814" t="s">
        <v>3016</v>
      </c>
      <c r="I169" s="1047">
        <v>2957</v>
      </c>
      <c r="K169" s="814">
        <v>20</v>
      </c>
      <c r="L169" s="814">
        <v>1</v>
      </c>
      <c r="M169" s="814">
        <f t="shared" si="0"/>
        <v>20</v>
      </c>
    </row>
    <row r="170" spans="2:13">
      <c r="D170" s="1045">
        <v>1</v>
      </c>
      <c r="E170" s="814">
        <v>3</v>
      </c>
      <c r="F170" s="1045">
        <v>5419</v>
      </c>
      <c r="G170" s="814" t="s">
        <v>3016</v>
      </c>
      <c r="I170" s="1051">
        <v>5419</v>
      </c>
      <c r="K170" s="814">
        <v>9</v>
      </c>
      <c r="L170" s="814">
        <v>3</v>
      </c>
      <c r="M170" s="814">
        <f t="shared" si="0"/>
        <v>27</v>
      </c>
    </row>
    <row r="171" spans="2:13">
      <c r="D171" s="1045">
        <v>1</v>
      </c>
      <c r="E171" s="814">
        <v>1</v>
      </c>
      <c r="F171" s="1045">
        <v>5419</v>
      </c>
      <c r="G171" s="814" t="s">
        <v>3016</v>
      </c>
      <c r="I171" s="1051">
        <v>5419</v>
      </c>
      <c r="K171" s="814">
        <v>8</v>
      </c>
      <c r="L171" s="814">
        <v>1</v>
      </c>
      <c r="M171" s="814">
        <f t="shared" si="0"/>
        <v>8</v>
      </c>
    </row>
    <row r="172" spans="2:13">
      <c r="B172" s="1047" t="s">
        <v>4458</v>
      </c>
      <c r="D172" s="1045">
        <v>1</v>
      </c>
      <c r="E172" s="814">
        <v>1</v>
      </c>
      <c r="F172" s="814">
        <v>2662</v>
      </c>
      <c r="G172" s="814" t="s">
        <v>3016</v>
      </c>
      <c r="H172" s="814" t="s">
        <v>3455</v>
      </c>
      <c r="I172" s="1047">
        <v>2662</v>
      </c>
      <c r="K172" s="814">
        <v>15</v>
      </c>
      <c r="L172" s="814">
        <v>1</v>
      </c>
      <c r="M172" s="814">
        <f t="shared" si="0"/>
        <v>15</v>
      </c>
    </row>
    <row r="173" spans="2:13">
      <c r="D173" s="1045">
        <v>2</v>
      </c>
      <c r="E173" s="814">
        <v>4</v>
      </c>
      <c r="F173" s="814">
        <v>4229</v>
      </c>
      <c r="G173" s="814" t="s">
        <v>3016</v>
      </c>
      <c r="I173" s="1047">
        <v>4229</v>
      </c>
      <c r="K173" s="814">
        <v>10</v>
      </c>
      <c r="L173" s="814">
        <v>4</v>
      </c>
      <c r="M173" s="814">
        <f t="shared" si="0"/>
        <v>40</v>
      </c>
    </row>
    <row r="174" spans="2:13">
      <c r="D174" s="1045">
        <v>2</v>
      </c>
      <c r="E174" s="814">
        <v>1</v>
      </c>
      <c r="F174" s="1045">
        <v>5301</v>
      </c>
      <c r="G174" s="814" t="s">
        <v>3016</v>
      </c>
      <c r="I174" s="1051">
        <v>5301</v>
      </c>
      <c r="K174" s="814">
        <v>13</v>
      </c>
      <c r="L174" s="814">
        <v>1</v>
      </c>
      <c r="M174" s="814">
        <f t="shared" si="0"/>
        <v>13</v>
      </c>
    </row>
    <row r="175" spans="2:13">
      <c r="D175" s="1045">
        <v>2</v>
      </c>
      <c r="E175" s="814">
        <v>1</v>
      </c>
      <c r="F175" s="1045">
        <v>5301</v>
      </c>
      <c r="G175" s="814" t="s">
        <v>3016</v>
      </c>
      <c r="I175" s="1051">
        <v>5301</v>
      </c>
      <c r="K175" s="814">
        <v>12</v>
      </c>
      <c r="L175" s="814">
        <v>1</v>
      </c>
      <c r="M175" s="814">
        <f t="shared" si="0"/>
        <v>12</v>
      </c>
    </row>
    <row r="176" spans="2:13">
      <c r="B176" s="1047" t="s">
        <v>4458</v>
      </c>
      <c r="D176" s="1045">
        <v>2</v>
      </c>
      <c r="E176" s="814">
        <v>1</v>
      </c>
      <c r="F176" s="814">
        <v>4266</v>
      </c>
      <c r="G176" s="814" t="s">
        <v>3016</v>
      </c>
      <c r="I176" s="1047" t="s">
        <v>3030</v>
      </c>
      <c r="K176" s="814">
        <v>15</v>
      </c>
      <c r="L176" s="814">
        <v>1</v>
      </c>
      <c r="M176" s="814">
        <f t="shared" si="0"/>
        <v>15</v>
      </c>
    </row>
    <row r="177" spans="2:13">
      <c r="B177" s="1047" t="s">
        <v>4458</v>
      </c>
      <c r="D177" s="1045">
        <v>2</v>
      </c>
      <c r="E177" s="814">
        <v>1</v>
      </c>
      <c r="F177" s="814">
        <v>5376</v>
      </c>
      <c r="G177" s="814" t="s">
        <v>3016</v>
      </c>
      <c r="H177" s="814" t="s">
        <v>3606</v>
      </c>
      <c r="I177" s="1047">
        <v>5376</v>
      </c>
      <c r="K177" s="814">
        <v>25</v>
      </c>
      <c r="L177" s="814">
        <v>1</v>
      </c>
      <c r="M177" s="814">
        <f t="shared" si="0"/>
        <v>25</v>
      </c>
    </row>
    <row r="178" spans="2:13">
      <c r="B178" s="1047" t="s">
        <v>4458</v>
      </c>
      <c r="D178" s="1045">
        <v>2</v>
      </c>
      <c r="E178" s="814">
        <v>1</v>
      </c>
      <c r="F178" s="814">
        <v>4314</v>
      </c>
      <c r="G178" s="814" t="s">
        <v>3016</v>
      </c>
      <c r="I178" s="1047">
        <v>4314</v>
      </c>
      <c r="K178" s="814">
        <v>20</v>
      </c>
      <c r="L178" s="814">
        <v>1</v>
      </c>
      <c r="M178" s="814">
        <f t="shared" si="0"/>
        <v>20</v>
      </c>
    </row>
    <row r="179" spans="2:13">
      <c r="D179" s="1045">
        <v>2</v>
      </c>
      <c r="E179" s="814">
        <v>2</v>
      </c>
      <c r="F179" s="814">
        <v>4600</v>
      </c>
      <c r="G179" s="814" t="s">
        <v>3016</v>
      </c>
      <c r="I179" s="1047">
        <v>4600</v>
      </c>
      <c r="K179" s="814">
        <v>10</v>
      </c>
      <c r="L179" s="814">
        <v>2</v>
      </c>
      <c r="M179" s="814">
        <f t="shared" si="0"/>
        <v>20</v>
      </c>
    </row>
    <row r="180" spans="2:13" s="832" customFormat="1">
      <c r="B180" s="1049" t="s">
        <v>3474</v>
      </c>
      <c r="D180" s="1064">
        <v>2</v>
      </c>
      <c r="E180" s="832">
        <v>5</v>
      </c>
      <c r="F180" s="832">
        <v>4599</v>
      </c>
      <c r="G180" s="832" t="s">
        <v>3016</v>
      </c>
      <c r="I180" s="1049">
        <v>4599</v>
      </c>
      <c r="K180" s="832">
        <v>0</v>
      </c>
      <c r="L180" s="832">
        <v>0</v>
      </c>
      <c r="M180" s="832">
        <f t="shared" si="0"/>
        <v>0</v>
      </c>
    </row>
    <row r="181" spans="2:13" s="868" customFormat="1">
      <c r="B181" s="1048"/>
      <c r="D181" s="1065">
        <v>2</v>
      </c>
      <c r="E181" s="868">
        <v>5</v>
      </c>
      <c r="F181" s="868">
        <v>4239</v>
      </c>
      <c r="G181" s="868" t="s">
        <v>3016</v>
      </c>
      <c r="I181" s="1048">
        <v>4239</v>
      </c>
      <c r="K181" s="868">
        <v>0</v>
      </c>
      <c r="L181" s="868">
        <v>0</v>
      </c>
      <c r="M181" s="868">
        <v>2</v>
      </c>
    </row>
    <row r="182" spans="2:13">
      <c r="B182" s="1047" t="s">
        <v>4458</v>
      </c>
      <c r="D182" s="1045">
        <v>2</v>
      </c>
      <c r="E182" s="814">
        <v>1</v>
      </c>
      <c r="F182" s="814">
        <v>4557</v>
      </c>
      <c r="G182" s="814" t="s">
        <v>3016</v>
      </c>
      <c r="I182" s="1047">
        <v>4557</v>
      </c>
      <c r="K182" s="814">
        <v>30</v>
      </c>
      <c r="L182" s="814">
        <v>1</v>
      </c>
      <c r="M182" s="814">
        <f t="shared" si="0"/>
        <v>30</v>
      </c>
    </row>
    <row r="183" spans="2:13">
      <c r="B183" s="1047" t="s">
        <v>4458</v>
      </c>
      <c r="D183" s="1045">
        <v>2</v>
      </c>
      <c r="E183" s="814">
        <v>5</v>
      </c>
      <c r="F183" s="814">
        <v>4622</v>
      </c>
      <c r="G183" s="814" t="s">
        <v>3016</v>
      </c>
      <c r="I183" s="1047" t="s">
        <v>151</v>
      </c>
      <c r="K183" s="814">
        <v>8</v>
      </c>
      <c r="L183" s="814">
        <v>5</v>
      </c>
      <c r="M183" s="814">
        <f t="shared" si="0"/>
        <v>40</v>
      </c>
    </row>
    <row r="184" spans="2:13" s="868" customFormat="1">
      <c r="B184" s="1048" t="s">
        <v>3031</v>
      </c>
      <c r="E184" s="868" t="s">
        <v>3032</v>
      </c>
      <c r="F184" s="1065" t="s">
        <v>3033</v>
      </c>
      <c r="G184" s="1065" t="s">
        <v>3034</v>
      </c>
      <c r="I184" s="1048"/>
      <c r="K184" s="868">
        <v>0</v>
      </c>
      <c r="L184" s="868">
        <v>0</v>
      </c>
      <c r="M184" s="868">
        <v>8</v>
      </c>
    </row>
    <row r="185" spans="2:13">
      <c r="F185" s="1045"/>
      <c r="G185" s="1045"/>
      <c r="L185" s="824"/>
    </row>
    <row r="186" spans="2:13">
      <c r="E186" s="814" t="s">
        <v>3035</v>
      </c>
      <c r="F186" s="814" t="s">
        <v>3036</v>
      </c>
      <c r="G186" s="814" t="s">
        <v>3037</v>
      </c>
      <c r="I186" s="1047" t="s">
        <v>3038</v>
      </c>
      <c r="K186" s="814">
        <v>50</v>
      </c>
      <c r="L186" s="824">
        <v>1</v>
      </c>
      <c r="M186" s="814">
        <f t="shared" ref="M186:M192" si="1">L186*K186</f>
        <v>50</v>
      </c>
    </row>
    <row r="187" spans="2:13">
      <c r="B187" s="1047" t="s">
        <v>3039</v>
      </c>
      <c r="D187" s="814" t="s">
        <v>1576</v>
      </c>
      <c r="E187" s="814" t="s">
        <v>3040</v>
      </c>
      <c r="F187" s="814" t="s">
        <v>1822</v>
      </c>
      <c r="G187" s="814" t="s">
        <v>1813</v>
      </c>
      <c r="I187" s="1047" t="s">
        <v>1823</v>
      </c>
      <c r="K187" s="814">
        <v>20</v>
      </c>
      <c r="L187" s="814">
        <v>2</v>
      </c>
      <c r="M187" s="814">
        <f t="shared" si="1"/>
        <v>40</v>
      </c>
    </row>
    <row r="188" spans="2:13" s="832" customFormat="1">
      <c r="B188" s="1049"/>
      <c r="D188" s="832" t="s">
        <v>3041</v>
      </c>
      <c r="E188" s="832" t="s">
        <v>3042</v>
      </c>
      <c r="F188" s="832" t="s">
        <v>1816</v>
      </c>
      <c r="G188" s="832" t="s">
        <v>1813</v>
      </c>
      <c r="I188" s="1049" t="s">
        <v>1817</v>
      </c>
      <c r="K188" s="832">
        <v>0</v>
      </c>
      <c r="L188" s="832">
        <v>0</v>
      </c>
      <c r="M188" s="832">
        <v>0</v>
      </c>
    </row>
    <row r="189" spans="2:13">
      <c r="D189" s="814" t="s">
        <v>3043</v>
      </c>
      <c r="E189" s="814" t="s">
        <v>3044</v>
      </c>
      <c r="F189" s="1045" t="s">
        <v>1819</v>
      </c>
      <c r="G189" s="814" t="s">
        <v>1813</v>
      </c>
      <c r="H189" s="1564"/>
      <c r="I189" s="1563" t="s">
        <v>3045</v>
      </c>
      <c r="K189" s="814">
        <v>12</v>
      </c>
      <c r="L189" s="814">
        <v>20</v>
      </c>
      <c r="M189" s="814">
        <f t="shared" si="1"/>
        <v>240</v>
      </c>
    </row>
    <row r="190" spans="2:13">
      <c r="D190" s="814" t="s">
        <v>307</v>
      </c>
      <c r="E190" s="814" t="s">
        <v>3046</v>
      </c>
      <c r="F190" s="1045" t="s">
        <v>1819</v>
      </c>
      <c r="G190" s="814" t="s">
        <v>1813</v>
      </c>
      <c r="H190" s="1564"/>
      <c r="I190" s="1563"/>
      <c r="K190" s="814">
        <v>10</v>
      </c>
      <c r="L190" s="814">
        <v>1</v>
      </c>
      <c r="M190" s="814">
        <f t="shared" si="1"/>
        <v>10</v>
      </c>
    </row>
    <row r="191" spans="2:13">
      <c r="D191" s="814" t="s">
        <v>3047</v>
      </c>
      <c r="E191" s="814" t="s">
        <v>3048</v>
      </c>
      <c r="F191" s="814" t="s">
        <v>1825</v>
      </c>
      <c r="G191" s="814" t="s">
        <v>1813</v>
      </c>
      <c r="I191" s="1047" t="s">
        <v>3049</v>
      </c>
      <c r="K191" s="814">
        <v>20</v>
      </c>
      <c r="L191" s="814">
        <v>4</v>
      </c>
      <c r="M191" s="814">
        <f t="shared" si="1"/>
        <v>80</v>
      </c>
    </row>
    <row r="192" spans="2:13">
      <c r="B192" s="1563" t="s">
        <v>3050</v>
      </c>
      <c r="D192" s="1045">
        <v>1</v>
      </c>
      <c r="E192" s="814">
        <v>2</v>
      </c>
      <c r="F192" s="1564">
        <v>4518</v>
      </c>
      <c r="G192" s="814" t="s">
        <v>3016</v>
      </c>
      <c r="I192" s="1563" t="s">
        <v>3051</v>
      </c>
      <c r="K192" s="814">
        <v>14</v>
      </c>
      <c r="L192" s="814">
        <v>2</v>
      </c>
      <c r="M192" s="814">
        <f t="shared" si="1"/>
        <v>28</v>
      </c>
    </row>
    <row r="193" spans="1:13">
      <c r="B193" s="1563"/>
      <c r="D193" s="1045">
        <v>1</v>
      </c>
      <c r="E193" s="814">
        <v>2</v>
      </c>
      <c r="F193" s="1564"/>
      <c r="G193" s="814" t="s">
        <v>3016</v>
      </c>
      <c r="I193" s="1563"/>
      <c r="K193" s="814">
        <v>11</v>
      </c>
      <c r="L193" s="814">
        <v>2</v>
      </c>
      <c r="M193" s="814">
        <f t="shared" ref="M193:M256" si="2">L193*K193</f>
        <v>22</v>
      </c>
    </row>
    <row r="194" spans="1:13" s="832" customFormat="1">
      <c r="A194" s="1507" t="s">
        <v>3482</v>
      </c>
      <c r="B194" s="1049"/>
      <c r="D194" s="1064">
        <v>1</v>
      </c>
      <c r="E194" s="832">
        <v>1</v>
      </c>
      <c r="F194" s="832">
        <v>6579</v>
      </c>
      <c r="G194" s="832" t="s">
        <v>3016</v>
      </c>
      <c r="I194" s="1049" t="s">
        <v>1906</v>
      </c>
      <c r="K194" s="832">
        <v>0</v>
      </c>
      <c r="L194" s="832">
        <v>0</v>
      </c>
      <c r="M194" s="832">
        <v>0</v>
      </c>
    </row>
    <row r="195" spans="1:13">
      <c r="D195" s="1045">
        <v>1</v>
      </c>
      <c r="E195" s="814">
        <v>5</v>
      </c>
      <c r="F195" s="814">
        <v>6552</v>
      </c>
      <c r="G195" s="814" t="s">
        <v>3016</v>
      </c>
      <c r="I195" s="1047" t="s">
        <v>1904</v>
      </c>
      <c r="K195" s="814">
        <v>20</v>
      </c>
      <c r="L195" s="814">
        <v>5</v>
      </c>
      <c r="M195" s="814">
        <f t="shared" si="2"/>
        <v>100</v>
      </c>
    </row>
    <row r="196" spans="1:13">
      <c r="B196" s="1563"/>
      <c r="D196" s="1045">
        <v>1</v>
      </c>
      <c r="E196" s="814">
        <v>2</v>
      </c>
      <c r="F196" s="814">
        <v>6582</v>
      </c>
      <c r="G196" s="814" t="s">
        <v>3016</v>
      </c>
      <c r="I196" s="1051" t="s">
        <v>1902</v>
      </c>
      <c r="K196" s="814">
        <v>50</v>
      </c>
      <c r="L196" s="814">
        <v>2</v>
      </c>
      <c r="M196" s="814">
        <f t="shared" si="2"/>
        <v>100</v>
      </c>
    </row>
    <row r="197" spans="1:13">
      <c r="B197" s="1563"/>
      <c r="D197" s="1045">
        <v>1</v>
      </c>
      <c r="E197" s="814">
        <v>1</v>
      </c>
      <c r="F197" s="814">
        <v>6582</v>
      </c>
      <c r="G197" s="814" t="s">
        <v>3016</v>
      </c>
      <c r="I197" s="1051" t="s">
        <v>1902</v>
      </c>
      <c r="K197" s="814">
        <v>40</v>
      </c>
      <c r="L197" s="814">
        <v>1</v>
      </c>
      <c r="M197" s="814">
        <f t="shared" si="2"/>
        <v>40</v>
      </c>
    </row>
    <row r="198" spans="1:13">
      <c r="D198" s="1045">
        <v>1</v>
      </c>
      <c r="E198" s="814">
        <v>9</v>
      </c>
      <c r="F198" s="814">
        <v>6592</v>
      </c>
      <c r="G198" s="814" t="s">
        <v>3016</v>
      </c>
      <c r="I198" s="1047" t="s">
        <v>629</v>
      </c>
      <c r="K198" s="814">
        <v>10</v>
      </c>
      <c r="L198" s="814">
        <v>9</v>
      </c>
      <c r="M198" s="814">
        <f t="shared" si="2"/>
        <v>90</v>
      </c>
    </row>
    <row r="199" spans="1:13">
      <c r="D199" s="1045">
        <v>1</v>
      </c>
      <c r="E199" s="814">
        <v>2</v>
      </c>
      <c r="F199" s="814">
        <v>4516</v>
      </c>
      <c r="G199" s="814" t="s">
        <v>3016</v>
      </c>
      <c r="I199" s="1047" t="s">
        <v>645</v>
      </c>
      <c r="K199" s="814">
        <v>12</v>
      </c>
      <c r="L199" s="814">
        <v>2</v>
      </c>
      <c r="M199" s="814">
        <f t="shared" si="2"/>
        <v>24</v>
      </c>
    </row>
    <row r="200" spans="1:13">
      <c r="D200" s="1045">
        <v>1</v>
      </c>
      <c r="E200" s="814">
        <v>1</v>
      </c>
      <c r="F200" s="814">
        <v>4542</v>
      </c>
      <c r="G200" s="814" t="s">
        <v>3016</v>
      </c>
      <c r="I200" s="1047" t="s">
        <v>651</v>
      </c>
      <c r="K200" s="814">
        <v>40</v>
      </c>
      <c r="L200" s="814">
        <v>1</v>
      </c>
      <c r="M200" s="814">
        <f t="shared" si="2"/>
        <v>40</v>
      </c>
    </row>
    <row r="201" spans="1:13">
      <c r="A201" s="814" t="s">
        <v>4541</v>
      </c>
      <c r="D201" s="1045">
        <v>1</v>
      </c>
      <c r="E201" s="814">
        <v>3</v>
      </c>
      <c r="F201" s="814">
        <v>6544</v>
      </c>
      <c r="G201" s="814" t="s">
        <v>3016</v>
      </c>
      <c r="I201" s="1047" t="s">
        <v>3052</v>
      </c>
      <c r="K201" s="814">
        <v>10</v>
      </c>
      <c r="L201" s="814">
        <v>3</v>
      </c>
      <c r="M201" s="814">
        <f t="shared" si="2"/>
        <v>30</v>
      </c>
    </row>
    <row r="202" spans="1:13">
      <c r="A202" s="814" t="s">
        <v>3475</v>
      </c>
      <c r="C202" s="814" t="s">
        <v>1966</v>
      </c>
      <c r="D202" s="1045">
        <v>1</v>
      </c>
      <c r="E202" s="814">
        <v>2</v>
      </c>
      <c r="F202" s="814">
        <v>4565</v>
      </c>
      <c r="G202" s="814" t="s">
        <v>3016</v>
      </c>
      <c r="I202" s="1047" t="s">
        <v>3053</v>
      </c>
      <c r="K202" s="814">
        <v>10</v>
      </c>
      <c r="L202" s="814">
        <v>2</v>
      </c>
      <c r="M202" s="814">
        <f t="shared" si="2"/>
        <v>20</v>
      </c>
    </row>
    <row r="203" spans="1:13">
      <c r="A203" s="814" t="s">
        <v>3475</v>
      </c>
      <c r="C203" s="814" t="s">
        <v>3476</v>
      </c>
      <c r="D203" s="1045">
        <v>1</v>
      </c>
      <c r="E203" s="814">
        <v>1</v>
      </c>
      <c r="F203" s="814">
        <v>4570</v>
      </c>
      <c r="G203" s="814" t="s">
        <v>3016</v>
      </c>
      <c r="I203" s="1047" t="s">
        <v>3054</v>
      </c>
      <c r="K203" s="814">
        <v>20</v>
      </c>
      <c r="L203" s="814">
        <v>1</v>
      </c>
      <c r="M203" s="814">
        <f t="shared" si="2"/>
        <v>20</v>
      </c>
    </row>
    <row r="204" spans="1:13">
      <c r="A204" s="814" t="s">
        <v>3475</v>
      </c>
      <c r="C204" s="814" t="s">
        <v>3476</v>
      </c>
      <c r="D204" s="1045">
        <v>1</v>
      </c>
      <c r="E204" s="814">
        <v>1</v>
      </c>
      <c r="F204" s="814">
        <v>4572</v>
      </c>
      <c r="G204" s="814" t="s">
        <v>3016</v>
      </c>
      <c r="I204" s="1047" t="s">
        <v>3055</v>
      </c>
      <c r="K204" s="814">
        <v>20</v>
      </c>
      <c r="L204" s="814">
        <v>1</v>
      </c>
      <c r="M204" s="814">
        <f t="shared" si="2"/>
        <v>20</v>
      </c>
    </row>
    <row r="205" spans="1:13">
      <c r="A205" s="814" t="s">
        <v>3475</v>
      </c>
      <c r="C205" s="814" t="s">
        <v>3476</v>
      </c>
      <c r="D205" s="1045">
        <v>2</v>
      </c>
      <c r="E205" s="814">
        <v>1</v>
      </c>
      <c r="F205" s="814">
        <v>4584</v>
      </c>
      <c r="G205" s="814" t="s">
        <v>3016</v>
      </c>
      <c r="I205" s="1047" t="s">
        <v>3056</v>
      </c>
      <c r="K205" s="814">
        <v>20</v>
      </c>
      <c r="L205" s="814">
        <v>1</v>
      </c>
      <c r="M205" s="814">
        <f t="shared" si="2"/>
        <v>20</v>
      </c>
    </row>
    <row r="206" spans="1:13">
      <c r="A206" s="814" t="s">
        <v>3475</v>
      </c>
      <c r="B206" s="1563" t="s">
        <v>4034</v>
      </c>
      <c r="C206" s="814" t="s">
        <v>3476</v>
      </c>
      <c r="D206" s="1045">
        <v>2</v>
      </c>
      <c r="E206" s="814">
        <v>2</v>
      </c>
      <c r="F206" s="1045" t="s">
        <v>3057</v>
      </c>
      <c r="G206" s="814" t="s">
        <v>3016</v>
      </c>
      <c r="I206" s="1051" t="s">
        <v>3058</v>
      </c>
      <c r="K206" s="814">
        <v>7</v>
      </c>
      <c r="L206" s="814">
        <v>2</v>
      </c>
      <c r="M206" s="814">
        <f t="shared" si="2"/>
        <v>14</v>
      </c>
    </row>
    <row r="207" spans="1:13">
      <c r="A207" s="814" t="s">
        <v>3475</v>
      </c>
      <c r="B207" s="1563"/>
      <c r="C207" s="814" t="s">
        <v>3476</v>
      </c>
      <c r="D207" s="1045">
        <v>2</v>
      </c>
      <c r="E207" s="814">
        <v>1</v>
      </c>
      <c r="F207" s="1045" t="s">
        <v>3057</v>
      </c>
      <c r="G207" s="814" t="s">
        <v>3016</v>
      </c>
      <c r="I207" s="1051" t="s">
        <v>3058</v>
      </c>
      <c r="K207" s="814">
        <v>6</v>
      </c>
      <c r="L207" s="814">
        <v>1</v>
      </c>
      <c r="M207" s="814">
        <f t="shared" si="2"/>
        <v>6</v>
      </c>
    </row>
    <row r="208" spans="1:13">
      <c r="A208" s="814" t="s">
        <v>3477</v>
      </c>
      <c r="B208" s="1047" t="s">
        <v>3477</v>
      </c>
      <c r="D208" s="1045">
        <v>2</v>
      </c>
      <c r="E208" s="814">
        <v>2</v>
      </c>
      <c r="F208" s="814">
        <v>6519</v>
      </c>
      <c r="G208" s="814" t="s">
        <v>3016</v>
      </c>
      <c r="I208" s="1047" t="s">
        <v>654</v>
      </c>
      <c r="K208" s="814">
        <v>30</v>
      </c>
      <c r="L208" s="814">
        <v>2</v>
      </c>
      <c r="M208" s="814">
        <f t="shared" si="2"/>
        <v>60</v>
      </c>
    </row>
    <row r="209" spans="1:13">
      <c r="A209" s="814" t="s">
        <v>3477</v>
      </c>
      <c r="B209" s="1047" t="s">
        <v>3477</v>
      </c>
      <c r="D209" s="1045">
        <v>2</v>
      </c>
      <c r="E209" s="814">
        <v>1</v>
      </c>
      <c r="F209" s="814">
        <v>6512</v>
      </c>
      <c r="G209" s="814" t="s">
        <v>3016</v>
      </c>
      <c r="I209" s="1047" t="s">
        <v>656</v>
      </c>
      <c r="K209" s="814">
        <v>30</v>
      </c>
      <c r="L209" s="814">
        <v>1</v>
      </c>
      <c r="M209" s="814">
        <f t="shared" si="2"/>
        <v>30</v>
      </c>
    </row>
    <row r="210" spans="1:13">
      <c r="A210" s="814" t="s">
        <v>3477</v>
      </c>
      <c r="D210" s="1045">
        <v>2</v>
      </c>
      <c r="E210" s="814">
        <v>1</v>
      </c>
      <c r="F210" s="814">
        <v>6509</v>
      </c>
      <c r="G210" s="814" t="s">
        <v>3016</v>
      </c>
      <c r="I210" s="1047" t="s">
        <v>658</v>
      </c>
      <c r="K210" s="814">
        <v>30</v>
      </c>
      <c r="L210" s="814">
        <v>1</v>
      </c>
      <c r="M210" s="814">
        <f t="shared" si="2"/>
        <v>30</v>
      </c>
    </row>
    <row r="211" spans="1:13">
      <c r="A211" s="814" t="s">
        <v>3477</v>
      </c>
      <c r="B211" s="1047" t="s">
        <v>3477</v>
      </c>
      <c r="D211" s="1045">
        <v>2</v>
      </c>
      <c r="E211" s="814">
        <v>1</v>
      </c>
      <c r="F211" s="814">
        <v>6528</v>
      </c>
      <c r="G211" s="814" t="s">
        <v>3016</v>
      </c>
      <c r="I211" s="1047" t="s">
        <v>660</v>
      </c>
      <c r="K211" s="814">
        <v>30</v>
      </c>
      <c r="L211" s="814">
        <v>1</v>
      </c>
      <c r="M211" s="814">
        <f t="shared" si="2"/>
        <v>30</v>
      </c>
    </row>
    <row r="212" spans="1:13">
      <c r="A212" s="814" t="s">
        <v>3478</v>
      </c>
      <c r="B212" s="1047" t="s">
        <v>3477</v>
      </c>
      <c r="C212" s="814" t="s">
        <v>3476</v>
      </c>
      <c r="D212" s="1045">
        <v>2</v>
      </c>
      <c r="E212" s="814">
        <v>1</v>
      </c>
      <c r="F212" s="814">
        <v>6531</v>
      </c>
      <c r="G212" s="814" t="s">
        <v>3016</v>
      </c>
      <c r="I212" s="1047" t="s">
        <v>680</v>
      </c>
      <c r="K212" s="814">
        <v>30</v>
      </c>
      <c r="L212" s="814">
        <v>1</v>
      </c>
      <c r="M212" s="814">
        <f t="shared" si="2"/>
        <v>30</v>
      </c>
    </row>
    <row r="213" spans="1:13">
      <c r="A213" s="831" t="s">
        <v>3478</v>
      </c>
      <c r="B213" s="1563" t="s">
        <v>3477</v>
      </c>
      <c r="C213" s="831" t="s">
        <v>3476</v>
      </c>
      <c r="D213" s="1045">
        <v>2</v>
      </c>
      <c r="E213" s="814">
        <v>1</v>
      </c>
      <c r="F213" s="1045">
        <v>6549</v>
      </c>
      <c r="G213" s="814" t="s">
        <v>3016</v>
      </c>
      <c r="I213" s="1051" t="s">
        <v>687</v>
      </c>
      <c r="K213" s="814">
        <v>18</v>
      </c>
      <c r="L213" s="814">
        <v>1</v>
      </c>
      <c r="M213" s="814">
        <f t="shared" si="2"/>
        <v>18</v>
      </c>
    </row>
    <row r="214" spans="1:13">
      <c r="A214" s="831" t="s">
        <v>3478</v>
      </c>
      <c r="B214" s="1563"/>
      <c r="C214" s="831" t="s">
        <v>3476</v>
      </c>
      <c r="D214" s="1045">
        <v>2</v>
      </c>
      <c r="E214" s="814">
        <v>1</v>
      </c>
      <c r="F214" s="1045">
        <v>6549</v>
      </c>
      <c r="G214" s="814" t="s">
        <v>3016</v>
      </c>
      <c r="I214" s="1051" t="s">
        <v>687</v>
      </c>
      <c r="K214" s="814">
        <v>17</v>
      </c>
      <c r="L214" s="814">
        <v>1</v>
      </c>
      <c r="M214" s="814">
        <f t="shared" si="2"/>
        <v>17</v>
      </c>
    </row>
    <row r="215" spans="1:13">
      <c r="A215" s="814" t="s">
        <v>3481</v>
      </c>
      <c r="D215" s="1045">
        <v>2</v>
      </c>
      <c r="E215" s="814">
        <v>2</v>
      </c>
      <c r="F215" s="814">
        <v>4523</v>
      </c>
      <c r="G215" s="814" t="s">
        <v>3016</v>
      </c>
      <c r="I215" s="1047" t="s">
        <v>690</v>
      </c>
      <c r="K215" s="814">
        <v>15</v>
      </c>
      <c r="L215" s="814">
        <v>2</v>
      </c>
      <c r="M215" s="814">
        <f t="shared" si="2"/>
        <v>30</v>
      </c>
    </row>
    <row r="216" spans="1:13" s="1516" customFormat="1">
      <c r="A216" s="1516" t="s">
        <v>4442</v>
      </c>
      <c r="B216" s="1517"/>
      <c r="D216" s="1518">
        <v>2</v>
      </c>
      <c r="E216" s="1516">
        <v>1</v>
      </c>
      <c r="F216" s="1516">
        <v>6591</v>
      </c>
      <c r="G216" s="1516" t="s">
        <v>3016</v>
      </c>
      <c r="I216" s="1517" t="s">
        <v>692</v>
      </c>
      <c r="K216" s="1516">
        <v>0</v>
      </c>
      <c r="L216" s="1516">
        <v>0</v>
      </c>
      <c r="M216" s="1516">
        <v>50</v>
      </c>
    </row>
    <row r="217" spans="1:13">
      <c r="A217" s="814" t="s">
        <v>3482</v>
      </c>
      <c r="D217" s="1045">
        <v>2</v>
      </c>
      <c r="E217" s="814">
        <v>1</v>
      </c>
      <c r="F217" s="814">
        <v>6595</v>
      </c>
      <c r="G217" s="814" t="s">
        <v>3016</v>
      </c>
      <c r="I217" s="1047" t="s">
        <v>3059</v>
      </c>
      <c r="K217" s="814">
        <v>30</v>
      </c>
      <c r="L217" s="814">
        <v>1</v>
      </c>
      <c r="M217" s="814">
        <f t="shared" si="2"/>
        <v>30</v>
      </c>
    </row>
    <row r="218" spans="1:13">
      <c r="A218" s="814" t="s">
        <v>3484</v>
      </c>
      <c r="D218" s="1045">
        <v>2</v>
      </c>
      <c r="E218" s="814">
        <v>4</v>
      </c>
      <c r="F218" s="814">
        <v>6564</v>
      </c>
      <c r="G218" s="814" t="s">
        <v>3016</v>
      </c>
      <c r="I218" s="1047" t="s">
        <v>694</v>
      </c>
      <c r="K218" s="814">
        <v>10</v>
      </c>
      <c r="L218" s="814">
        <v>4</v>
      </c>
      <c r="M218" s="814">
        <f t="shared" si="2"/>
        <v>40</v>
      </c>
    </row>
    <row r="219" spans="1:13">
      <c r="A219" s="814" t="s">
        <v>3484</v>
      </c>
      <c r="D219" s="1045">
        <v>2</v>
      </c>
      <c r="E219" s="814">
        <v>1</v>
      </c>
      <c r="F219" s="814">
        <v>6572</v>
      </c>
      <c r="G219" s="814" t="s">
        <v>3016</v>
      </c>
      <c r="I219" s="1047" t="s">
        <v>665</v>
      </c>
      <c r="K219" s="814">
        <v>35</v>
      </c>
      <c r="L219" s="814">
        <v>1</v>
      </c>
      <c r="M219" s="814">
        <f t="shared" si="2"/>
        <v>35</v>
      </c>
    </row>
    <row r="220" spans="1:13">
      <c r="A220" s="814" t="s">
        <v>3483</v>
      </c>
      <c r="D220" s="1045">
        <v>2</v>
      </c>
      <c r="E220" s="814">
        <v>2</v>
      </c>
      <c r="F220" s="814">
        <v>6583</v>
      </c>
      <c r="G220" s="814" t="s">
        <v>3016</v>
      </c>
      <c r="I220" s="1047" t="s">
        <v>696</v>
      </c>
      <c r="K220" s="814">
        <v>20</v>
      </c>
      <c r="L220" s="814">
        <v>2</v>
      </c>
      <c r="M220" s="814">
        <f t="shared" si="2"/>
        <v>40</v>
      </c>
    </row>
    <row r="221" spans="1:13">
      <c r="A221" s="814" t="s">
        <v>3475</v>
      </c>
      <c r="B221" s="1047" t="s">
        <v>3484</v>
      </c>
      <c r="D221" s="1045">
        <v>2</v>
      </c>
      <c r="E221" s="814">
        <v>1</v>
      </c>
      <c r="F221" s="814">
        <v>6570</v>
      </c>
      <c r="G221" s="814" t="s">
        <v>3016</v>
      </c>
      <c r="I221" s="1047" t="s">
        <v>698</v>
      </c>
      <c r="K221" s="814">
        <v>30</v>
      </c>
      <c r="L221" s="814">
        <v>1</v>
      </c>
      <c r="M221" s="814">
        <f t="shared" si="2"/>
        <v>30</v>
      </c>
    </row>
    <row r="222" spans="1:13">
      <c r="A222" s="814" t="s">
        <v>3485</v>
      </c>
      <c r="D222" s="1045">
        <v>2</v>
      </c>
      <c r="E222" s="814">
        <v>2</v>
      </c>
      <c r="F222" s="814">
        <v>4504</v>
      </c>
      <c r="G222" s="814" t="s">
        <v>3016</v>
      </c>
      <c r="I222" s="1047" t="s">
        <v>707</v>
      </c>
      <c r="K222" s="814">
        <v>20</v>
      </c>
      <c r="L222" s="814">
        <v>2</v>
      </c>
      <c r="M222" s="814">
        <f t="shared" si="2"/>
        <v>40</v>
      </c>
    </row>
    <row r="223" spans="1:13">
      <c r="A223" s="814" t="s">
        <v>3485</v>
      </c>
      <c r="D223" s="1045">
        <v>2</v>
      </c>
      <c r="E223" s="814">
        <v>2</v>
      </c>
      <c r="F223" s="814">
        <v>4506</v>
      </c>
      <c r="G223" s="814" t="s">
        <v>3016</v>
      </c>
      <c r="I223" s="1047" t="s">
        <v>733</v>
      </c>
      <c r="K223" s="814">
        <v>25</v>
      </c>
      <c r="L223" s="814">
        <v>2</v>
      </c>
      <c r="M223" s="814">
        <f t="shared" si="2"/>
        <v>50</v>
      </c>
    </row>
    <row r="224" spans="1:13">
      <c r="A224" s="814" t="s">
        <v>3485</v>
      </c>
      <c r="D224" s="1045">
        <v>2</v>
      </c>
      <c r="E224" s="814">
        <v>2</v>
      </c>
      <c r="F224" s="814">
        <v>6596</v>
      </c>
      <c r="G224" s="814" t="s">
        <v>3016</v>
      </c>
      <c r="I224" s="1047" t="s">
        <v>635</v>
      </c>
      <c r="K224" s="814">
        <v>20</v>
      </c>
      <c r="L224" s="814">
        <v>2</v>
      </c>
      <c r="M224" s="814">
        <f t="shared" si="2"/>
        <v>40</v>
      </c>
    </row>
    <row r="225" spans="1:13" s="832" customFormat="1">
      <c r="A225" s="832" t="s">
        <v>3485</v>
      </c>
      <c r="B225" s="1049"/>
      <c r="D225" s="1064">
        <v>2</v>
      </c>
      <c r="E225" s="832">
        <v>1</v>
      </c>
      <c r="F225" s="832">
        <v>6597</v>
      </c>
      <c r="G225" s="832" t="s">
        <v>3016</v>
      </c>
      <c r="I225" s="1049" t="s">
        <v>3060</v>
      </c>
      <c r="K225" s="832">
        <v>0</v>
      </c>
      <c r="L225" s="832">
        <v>0</v>
      </c>
      <c r="M225" s="832">
        <f t="shared" si="2"/>
        <v>0</v>
      </c>
    </row>
    <row r="226" spans="1:13">
      <c r="A226" s="814" t="s">
        <v>3489</v>
      </c>
      <c r="D226" s="1045">
        <v>2</v>
      </c>
      <c r="E226" s="814">
        <v>1</v>
      </c>
      <c r="F226" s="814">
        <v>4534</v>
      </c>
      <c r="G226" s="814" t="s">
        <v>3016</v>
      </c>
      <c r="I226" s="1047" t="s">
        <v>713</v>
      </c>
      <c r="K226" s="814">
        <v>30</v>
      </c>
      <c r="L226" s="814">
        <v>1</v>
      </c>
      <c r="M226" s="814">
        <f t="shared" si="2"/>
        <v>30</v>
      </c>
    </row>
    <row r="227" spans="1:13">
      <c r="A227" s="814" t="s">
        <v>4449</v>
      </c>
      <c r="D227" s="1045">
        <v>2</v>
      </c>
      <c r="E227" s="814">
        <v>1</v>
      </c>
      <c r="F227" s="814">
        <v>65002</v>
      </c>
      <c r="G227" s="814" t="s">
        <v>3016</v>
      </c>
      <c r="I227" s="1047" t="s">
        <v>3061</v>
      </c>
      <c r="K227" s="814">
        <v>40</v>
      </c>
      <c r="L227" s="814">
        <v>1</v>
      </c>
      <c r="M227" s="814">
        <f t="shared" si="2"/>
        <v>40</v>
      </c>
    </row>
    <row r="228" spans="1:13" s="832" customFormat="1">
      <c r="A228" s="832" t="s">
        <v>3487</v>
      </c>
      <c r="B228" s="1563"/>
      <c r="D228" s="1064">
        <v>3</v>
      </c>
      <c r="E228" s="832">
        <v>4</v>
      </c>
      <c r="F228" s="1064">
        <v>4530</v>
      </c>
      <c r="G228" s="832" t="s">
        <v>3016</v>
      </c>
      <c r="I228" s="1076" t="s">
        <v>1905</v>
      </c>
      <c r="K228" s="832">
        <v>0</v>
      </c>
      <c r="L228" s="832">
        <v>0</v>
      </c>
      <c r="M228" s="832">
        <f t="shared" si="2"/>
        <v>0</v>
      </c>
    </row>
    <row r="229" spans="1:13" s="832" customFormat="1">
      <c r="B229" s="1563"/>
      <c r="D229" s="1064">
        <v>3</v>
      </c>
      <c r="E229" s="832">
        <v>2</v>
      </c>
      <c r="F229" s="1064">
        <v>4530</v>
      </c>
      <c r="G229" s="832" t="s">
        <v>3016</v>
      </c>
      <c r="I229" s="1076" t="s">
        <v>1905</v>
      </c>
      <c r="K229" s="832">
        <v>0</v>
      </c>
      <c r="L229" s="832">
        <v>0</v>
      </c>
      <c r="M229" s="832">
        <f t="shared" si="2"/>
        <v>0</v>
      </c>
    </row>
    <row r="230" spans="1:13" s="832" customFormat="1">
      <c r="B230" s="1049"/>
      <c r="D230" s="1064">
        <v>3</v>
      </c>
      <c r="E230" s="832">
        <v>5</v>
      </c>
      <c r="F230" s="832" t="s">
        <v>3062</v>
      </c>
      <c r="G230" s="832" t="s">
        <v>3016</v>
      </c>
      <c r="I230" s="1049" t="s">
        <v>3063</v>
      </c>
      <c r="K230" s="832">
        <v>0</v>
      </c>
      <c r="L230" s="832">
        <v>0</v>
      </c>
      <c r="M230" s="832">
        <f t="shared" si="2"/>
        <v>0</v>
      </c>
    </row>
    <row r="231" spans="1:13">
      <c r="D231" s="1045">
        <v>3</v>
      </c>
      <c r="E231" s="814">
        <v>2</v>
      </c>
      <c r="F231" s="814">
        <v>4546</v>
      </c>
      <c r="G231" s="814" t="s">
        <v>3016</v>
      </c>
      <c r="I231" s="1047" t="s">
        <v>711</v>
      </c>
      <c r="K231" s="814">
        <v>15</v>
      </c>
      <c r="L231" s="814">
        <v>2</v>
      </c>
      <c r="M231" s="814">
        <f t="shared" si="2"/>
        <v>30</v>
      </c>
    </row>
    <row r="232" spans="1:13">
      <c r="A232" s="814" t="s">
        <v>4087</v>
      </c>
      <c r="D232" s="1045">
        <v>3</v>
      </c>
      <c r="E232" s="814">
        <v>2</v>
      </c>
      <c r="F232" s="814">
        <v>4543</v>
      </c>
      <c r="G232" s="814" t="s">
        <v>3016</v>
      </c>
      <c r="I232" s="1047" t="s">
        <v>715</v>
      </c>
      <c r="K232" s="814">
        <v>15</v>
      </c>
      <c r="L232" s="814">
        <v>2</v>
      </c>
      <c r="M232" s="814">
        <f t="shared" si="2"/>
        <v>30</v>
      </c>
    </row>
    <row r="233" spans="1:13">
      <c r="A233" s="814" t="s">
        <v>3492</v>
      </c>
      <c r="D233" s="1045">
        <v>3</v>
      </c>
      <c r="E233" s="814">
        <v>2</v>
      </c>
      <c r="F233" s="814">
        <v>6556</v>
      </c>
      <c r="G233" s="814" t="s">
        <v>3016</v>
      </c>
      <c r="I233" s="1047" t="s">
        <v>717</v>
      </c>
      <c r="K233" s="814">
        <v>20</v>
      </c>
      <c r="L233" s="814">
        <v>2</v>
      </c>
      <c r="M233" s="814">
        <f t="shared" si="2"/>
        <v>40</v>
      </c>
    </row>
    <row r="234" spans="1:13" ht="15">
      <c r="A234" s="81" t="s">
        <v>3492</v>
      </c>
      <c r="D234" s="1045">
        <v>3</v>
      </c>
      <c r="E234" s="814">
        <v>1</v>
      </c>
      <c r="F234" s="814">
        <v>6520</v>
      </c>
      <c r="G234" s="814" t="s">
        <v>3016</v>
      </c>
      <c r="I234" s="1047" t="s">
        <v>721</v>
      </c>
      <c r="K234" s="814">
        <v>70</v>
      </c>
      <c r="L234" s="814">
        <v>1</v>
      </c>
      <c r="M234" s="814">
        <f t="shared" si="2"/>
        <v>70</v>
      </c>
    </row>
    <row r="235" spans="1:13">
      <c r="A235" s="814" t="s">
        <v>3485</v>
      </c>
      <c r="B235" s="1563"/>
      <c r="C235" s="832"/>
      <c r="D235" s="1064">
        <v>3</v>
      </c>
      <c r="E235" s="832">
        <v>2</v>
      </c>
      <c r="F235" s="1064">
        <v>6506</v>
      </c>
      <c r="G235" s="832" t="s">
        <v>3016</v>
      </c>
      <c r="H235" s="832"/>
      <c r="I235" s="1076" t="s">
        <v>723</v>
      </c>
      <c r="J235" s="832"/>
      <c r="K235" s="832">
        <v>0</v>
      </c>
      <c r="L235" s="832">
        <v>0</v>
      </c>
      <c r="M235" s="832">
        <f t="shared" si="2"/>
        <v>0</v>
      </c>
    </row>
    <row r="236" spans="1:13">
      <c r="B236" s="1563"/>
      <c r="C236" s="832"/>
      <c r="D236" s="1064">
        <v>3</v>
      </c>
      <c r="E236" s="832">
        <v>1</v>
      </c>
      <c r="F236" s="1064">
        <v>6506</v>
      </c>
      <c r="G236" s="832" t="s">
        <v>3016</v>
      </c>
      <c r="H236" s="832"/>
      <c r="I236" s="1076" t="s">
        <v>723</v>
      </c>
      <c r="J236" s="832"/>
      <c r="K236" s="832">
        <v>0</v>
      </c>
      <c r="L236" s="832">
        <v>0</v>
      </c>
      <c r="M236" s="832">
        <v>0</v>
      </c>
    </row>
    <row r="237" spans="1:13" ht="15">
      <c r="A237" s="1050" t="s">
        <v>3492</v>
      </c>
      <c r="D237" s="1045">
        <v>3</v>
      </c>
      <c r="E237" s="814">
        <v>4</v>
      </c>
      <c r="F237" s="814">
        <v>6526</v>
      </c>
      <c r="G237" s="814" t="s">
        <v>3016</v>
      </c>
      <c r="I237" s="1047" t="s">
        <v>736</v>
      </c>
      <c r="K237" s="814">
        <v>25</v>
      </c>
      <c r="L237" s="814">
        <v>4</v>
      </c>
      <c r="M237" s="814">
        <f t="shared" si="2"/>
        <v>100</v>
      </c>
    </row>
    <row r="238" spans="1:13">
      <c r="A238" s="814" t="s">
        <v>3492</v>
      </c>
      <c r="D238" s="1045">
        <v>3</v>
      </c>
      <c r="E238" s="814">
        <v>2</v>
      </c>
      <c r="F238" s="814">
        <v>6585</v>
      </c>
      <c r="G238" s="814" t="s">
        <v>3016</v>
      </c>
      <c r="I238" s="1047" t="s">
        <v>637</v>
      </c>
      <c r="K238" s="814">
        <v>25</v>
      </c>
      <c r="L238" s="814">
        <v>2</v>
      </c>
      <c r="M238" s="814">
        <f t="shared" si="2"/>
        <v>50</v>
      </c>
    </row>
    <row r="239" spans="1:13">
      <c r="A239" s="814" t="s">
        <v>3487</v>
      </c>
      <c r="D239" s="1045">
        <v>3</v>
      </c>
      <c r="E239" s="814">
        <v>1</v>
      </c>
      <c r="F239" s="814">
        <v>6589</v>
      </c>
      <c r="G239" s="814" t="s">
        <v>3016</v>
      </c>
      <c r="I239" s="1047" t="s">
        <v>3064</v>
      </c>
      <c r="K239" s="814">
        <v>30</v>
      </c>
      <c r="L239" s="814">
        <v>1</v>
      </c>
      <c r="M239" s="814">
        <f t="shared" si="2"/>
        <v>30</v>
      </c>
    </row>
    <row r="240" spans="1:13">
      <c r="A240" s="814" t="s">
        <v>3487</v>
      </c>
      <c r="C240" s="814" t="s">
        <v>3476</v>
      </c>
      <c r="D240" s="1045">
        <v>3</v>
      </c>
      <c r="E240" s="814">
        <v>1</v>
      </c>
      <c r="F240" s="814">
        <v>4511</v>
      </c>
      <c r="G240" s="814" t="s">
        <v>3016</v>
      </c>
      <c r="I240" s="1047" t="s">
        <v>3065</v>
      </c>
      <c r="K240" s="814">
        <v>30</v>
      </c>
      <c r="L240" s="814">
        <v>1</v>
      </c>
      <c r="M240" s="814">
        <f t="shared" si="2"/>
        <v>30</v>
      </c>
    </row>
    <row r="241" spans="1:13">
      <c r="A241" s="814" t="s">
        <v>3496</v>
      </c>
      <c r="C241" s="814" t="s">
        <v>3476</v>
      </c>
      <c r="D241" s="1045">
        <v>3</v>
      </c>
      <c r="E241" s="814">
        <v>1</v>
      </c>
      <c r="F241" s="814">
        <v>4535</v>
      </c>
      <c r="G241" s="814" t="s">
        <v>3016</v>
      </c>
      <c r="I241" s="1047" t="s">
        <v>3066</v>
      </c>
      <c r="K241" s="814">
        <v>25</v>
      </c>
      <c r="L241" s="814">
        <v>1</v>
      </c>
      <c r="M241" s="814">
        <f t="shared" si="2"/>
        <v>25</v>
      </c>
    </row>
    <row r="242" spans="1:13">
      <c r="A242" s="814" t="s">
        <v>3495</v>
      </c>
      <c r="D242" s="1045">
        <v>3</v>
      </c>
      <c r="E242" s="814">
        <v>1</v>
      </c>
      <c r="F242" s="814">
        <v>4536</v>
      </c>
      <c r="G242" s="814" t="s">
        <v>3016</v>
      </c>
      <c r="H242" s="814" t="s">
        <v>4569</v>
      </c>
      <c r="I242" s="1047" t="s">
        <v>3067</v>
      </c>
      <c r="K242" s="814">
        <v>25</v>
      </c>
      <c r="L242" s="814">
        <v>1</v>
      </c>
      <c r="M242" s="814">
        <f t="shared" si="2"/>
        <v>25</v>
      </c>
    </row>
    <row r="243" spans="1:13">
      <c r="A243" s="814" t="s">
        <v>3485</v>
      </c>
      <c r="D243" s="1045">
        <v>3</v>
      </c>
      <c r="E243" s="814">
        <v>1</v>
      </c>
      <c r="F243" s="814">
        <v>65010</v>
      </c>
      <c r="G243" s="814" t="s">
        <v>3016</v>
      </c>
      <c r="I243" s="1047" t="s">
        <v>3068</v>
      </c>
      <c r="K243" s="814">
        <v>25</v>
      </c>
      <c r="L243" s="814">
        <v>1</v>
      </c>
      <c r="M243" s="814">
        <f t="shared" si="2"/>
        <v>25</v>
      </c>
    </row>
    <row r="244" spans="1:13" s="868" customFormat="1">
      <c r="A244" s="868" t="s">
        <v>4446</v>
      </c>
      <c r="B244" s="1563" t="s">
        <v>3069</v>
      </c>
      <c r="C244" s="868" t="s">
        <v>3476</v>
      </c>
      <c r="D244" s="1065">
        <v>4</v>
      </c>
      <c r="E244" s="868">
        <v>1</v>
      </c>
      <c r="F244" s="1065">
        <v>4595</v>
      </c>
      <c r="G244" s="868" t="s">
        <v>3016</v>
      </c>
      <c r="I244" s="1318" t="s">
        <v>3070</v>
      </c>
      <c r="K244" s="868">
        <v>0</v>
      </c>
      <c r="L244" s="868">
        <v>20</v>
      </c>
      <c r="M244" s="868">
        <f t="shared" si="2"/>
        <v>0</v>
      </c>
    </row>
    <row r="245" spans="1:13" s="868" customFormat="1">
      <c r="B245" s="1563"/>
      <c r="D245" s="1065">
        <v>4</v>
      </c>
      <c r="E245" s="868">
        <v>1</v>
      </c>
      <c r="F245" s="1065">
        <v>4595</v>
      </c>
      <c r="G245" s="868" t="s">
        <v>3016</v>
      </c>
      <c r="I245" s="1318" t="s">
        <v>3070</v>
      </c>
      <c r="K245" s="868">
        <v>0</v>
      </c>
      <c r="L245" s="868">
        <v>0</v>
      </c>
      <c r="M245" s="868">
        <f t="shared" si="2"/>
        <v>0</v>
      </c>
    </row>
    <row r="246" spans="1:13">
      <c r="A246" s="814" t="s">
        <v>4442</v>
      </c>
      <c r="B246" s="1563"/>
      <c r="D246" s="1045">
        <v>4</v>
      </c>
      <c r="E246" s="814">
        <v>1</v>
      </c>
      <c r="F246" s="1045">
        <v>4598</v>
      </c>
      <c r="G246" s="814" t="s">
        <v>3016</v>
      </c>
      <c r="I246" s="1051" t="s">
        <v>3071</v>
      </c>
      <c r="K246" s="814">
        <v>12</v>
      </c>
      <c r="L246" s="814">
        <v>1</v>
      </c>
      <c r="M246" s="814">
        <f t="shared" si="2"/>
        <v>12</v>
      </c>
    </row>
    <row r="247" spans="1:13">
      <c r="A247" s="814" t="s">
        <v>3481</v>
      </c>
      <c r="B247" s="1563"/>
      <c r="D247" s="1045">
        <v>4</v>
      </c>
      <c r="E247" s="814">
        <v>1</v>
      </c>
      <c r="F247" s="1045">
        <v>4598</v>
      </c>
      <c r="G247" s="814" t="s">
        <v>3016</v>
      </c>
      <c r="I247" s="1051" t="s">
        <v>3071</v>
      </c>
      <c r="K247" s="814">
        <v>13</v>
      </c>
      <c r="L247" s="814">
        <v>1</v>
      </c>
      <c r="M247" s="814">
        <f t="shared" si="2"/>
        <v>13</v>
      </c>
    </row>
    <row r="248" spans="1:13">
      <c r="A248" s="814" t="s">
        <v>4443</v>
      </c>
      <c r="D248" s="1045">
        <v>4</v>
      </c>
      <c r="E248" s="814">
        <v>1</v>
      </c>
      <c r="F248" s="814">
        <v>6502</v>
      </c>
      <c r="G248" s="814" t="s">
        <v>3016</v>
      </c>
      <c r="I248" s="1047" t="s">
        <v>719</v>
      </c>
      <c r="K248" s="814">
        <v>70</v>
      </c>
      <c r="L248" s="814">
        <v>1</v>
      </c>
      <c r="M248" s="814">
        <f t="shared" si="2"/>
        <v>70</v>
      </c>
    </row>
    <row r="249" spans="1:13">
      <c r="D249" s="1045">
        <v>4</v>
      </c>
      <c r="E249" s="814">
        <v>1</v>
      </c>
      <c r="F249" s="814">
        <v>4500</v>
      </c>
      <c r="G249" s="814" t="s">
        <v>3016</v>
      </c>
      <c r="I249" s="1047" t="s">
        <v>739</v>
      </c>
      <c r="K249" s="814">
        <v>30</v>
      </c>
      <c r="L249" s="814">
        <v>1</v>
      </c>
      <c r="M249" s="814">
        <f t="shared" si="2"/>
        <v>30</v>
      </c>
    </row>
    <row r="250" spans="1:13">
      <c r="A250" s="814" t="s">
        <v>3496</v>
      </c>
      <c r="D250" s="1045">
        <v>4</v>
      </c>
      <c r="E250" s="814">
        <v>1</v>
      </c>
      <c r="F250" s="814">
        <v>4548</v>
      </c>
      <c r="G250" s="814" t="s">
        <v>3016</v>
      </c>
      <c r="I250" s="1047" t="s">
        <v>683</v>
      </c>
      <c r="K250" s="814">
        <v>20</v>
      </c>
      <c r="L250" s="814">
        <v>1</v>
      </c>
      <c r="M250" s="814">
        <f t="shared" si="2"/>
        <v>20</v>
      </c>
    </row>
    <row r="251" spans="1:13">
      <c r="A251" s="814" t="s">
        <v>3496</v>
      </c>
      <c r="D251" s="1045">
        <v>4</v>
      </c>
      <c r="E251" s="814">
        <v>1</v>
      </c>
      <c r="F251" s="814">
        <v>4547</v>
      </c>
      <c r="G251" s="814" t="s">
        <v>3016</v>
      </c>
      <c r="I251" s="1047" t="s">
        <v>744</v>
      </c>
      <c r="K251" s="814">
        <v>20</v>
      </c>
      <c r="L251" s="814">
        <v>1</v>
      </c>
      <c r="M251" s="814">
        <f t="shared" si="2"/>
        <v>20</v>
      </c>
    </row>
    <row r="252" spans="1:13" s="832" customFormat="1">
      <c r="A252" s="832" t="s">
        <v>3481</v>
      </c>
      <c r="B252" s="1049"/>
      <c r="C252" s="832" t="s">
        <v>3476</v>
      </c>
      <c r="D252" s="1064">
        <v>4</v>
      </c>
      <c r="E252" s="832">
        <v>1</v>
      </c>
      <c r="F252" s="832">
        <v>4591</v>
      </c>
      <c r="G252" s="832" t="s">
        <v>3016</v>
      </c>
      <c r="I252" s="1049" t="s">
        <v>772</v>
      </c>
      <c r="K252" s="832">
        <v>0</v>
      </c>
      <c r="L252" s="832">
        <v>0</v>
      </c>
      <c r="M252" s="832">
        <v>0</v>
      </c>
    </row>
    <row r="253" spans="1:13">
      <c r="A253" s="814" t="s">
        <v>3484</v>
      </c>
      <c r="D253" s="1045">
        <v>4</v>
      </c>
      <c r="E253" s="814">
        <v>1</v>
      </c>
      <c r="F253" s="814">
        <v>6533</v>
      </c>
      <c r="G253" s="814" t="s">
        <v>3016</v>
      </c>
      <c r="I253" s="1047" t="s">
        <v>3072</v>
      </c>
      <c r="K253" s="814">
        <v>30</v>
      </c>
      <c r="L253" s="814">
        <v>1</v>
      </c>
      <c r="M253" s="814">
        <f t="shared" si="2"/>
        <v>30</v>
      </c>
    </row>
    <row r="254" spans="1:13">
      <c r="A254" s="814" t="s">
        <v>3492</v>
      </c>
      <c r="D254" s="1045">
        <v>4</v>
      </c>
      <c r="E254" s="814">
        <v>1</v>
      </c>
      <c r="F254" s="814">
        <v>6551</v>
      </c>
      <c r="G254" s="814" t="s">
        <v>3016</v>
      </c>
      <c r="I254" s="1047" t="s">
        <v>3073</v>
      </c>
      <c r="K254" s="814">
        <v>30</v>
      </c>
      <c r="L254" s="814">
        <v>1</v>
      </c>
      <c r="M254" s="814">
        <f t="shared" si="2"/>
        <v>30</v>
      </c>
    </row>
    <row r="255" spans="1:13">
      <c r="A255" s="814" t="s">
        <v>3484</v>
      </c>
      <c r="D255" s="1045">
        <v>4</v>
      </c>
      <c r="E255" s="814">
        <v>1</v>
      </c>
      <c r="F255" s="814">
        <v>6524</v>
      </c>
      <c r="G255" s="814" t="s">
        <v>3016</v>
      </c>
      <c r="I255" s="1047" t="s">
        <v>752</v>
      </c>
      <c r="K255" s="814">
        <v>20</v>
      </c>
      <c r="L255" s="814">
        <v>1</v>
      </c>
      <c r="M255" s="814">
        <f t="shared" si="2"/>
        <v>20</v>
      </c>
    </row>
    <row r="256" spans="1:13">
      <c r="A256" s="814" t="s">
        <v>4445</v>
      </c>
      <c r="D256" s="1045">
        <v>4</v>
      </c>
      <c r="E256" s="814">
        <v>1</v>
      </c>
      <c r="F256" s="814">
        <v>6559</v>
      </c>
      <c r="G256" s="814" t="s">
        <v>3016</v>
      </c>
      <c r="I256" s="1047" t="s">
        <v>757</v>
      </c>
      <c r="K256" s="814">
        <v>20</v>
      </c>
      <c r="L256" s="814">
        <v>1</v>
      </c>
      <c r="M256" s="814">
        <f t="shared" si="2"/>
        <v>20</v>
      </c>
    </row>
    <row r="257" spans="1:13">
      <c r="A257" s="814" t="s">
        <v>4542</v>
      </c>
      <c r="B257" s="1563" t="s">
        <v>1966</v>
      </c>
      <c r="D257" s="1045">
        <v>4</v>
      </c>
      <c r="E257" s="814">
        <v>1</v>
      </c>
      <c r="F257" s="1045">
        <v>4540</v>
      </c>
      <c r="G257" s="814" t="s">
        <v>3016</v>
      </c>
      <c r="I257" s="1051" t="s">
        <v>3074</v>
      </c>
      <c r="K257" s="814">
        <v>7</v>
      </c>
      <c r="L257" s="814">
        <v>1</v>
      </c>
      <c r="M257" s="814">
        <f t="shared" ref="M257:M292" si="3">L257*K257</f>
        <v>7</v>
      </c>
    </row>
    <row r="258" spans="1:13">
      <c r="A258" s="814" t="s">
        <v>4542</v>
      </c>
      <c r="B258" s="1563"/>
      <c r="D258" s="1045">
        <v>4</v>
      </c>
      <c r="E258" s="814">
        <v>1</v>
      </c>
      <c r="F258" s="1045">
        <v>4540</v>
      </c>
      <c r="G258" s="814" t="s">
        <v>3016</v>
      </c>
      <c r="I258" s="1051" t="s">
        <v>3074</v>
      </c>
      <c r="K258" s="814">
        <v>8</v>
      </c>
      <c r="L258" s="814">
        <v>1</v>
      </c>
      <c r="M258" s="814">
        <f t="shared" si="3"/>
        <v>8</v>
      </c>
    </row>
    <row r="259" spans="1:13">
      <c r="A259" s="814" t="s">
        <v>3485</v>
      </c>
      <c r="D259" s="1045">
        <v>4</v>
      </c>
      <c r="E259" s="814">
        <v>1</v>
      </c>
      <c r="F259" s="814">
        <v>4567</v>
      </c>
      <c r="G259" s="814" t="s">
        <v>3016</v>
      </c>
      <c r="I259" s="1047" t="s">
        <v>3075</v>
      </c>
      <c r="K259" s="814">
        <v>30</v>
      </c>
      <c r="L259" s="814">
        <v>1</v>
      </c>
      <c r="M259" s="814">
        <f t="shared" si="3"/>
        <v>30</v>
      </c>
    </row>
    <row r="260" spans="1:13">
      <c r="A260" s="814" t="s">
        <v>3481</v>
      </c>
      <c r="C260" s="814" t="s">
        <v>3476</v>
      </c>
      <c r="D260" s="1045">
        <v>4</v>
      </c>
      <c r="E260" s="814">
        <v>1</v>
      </c>
      <c r="F260" s="814">
        <v>4549</v>
      </c>
      <c r="G260" s="814" t="s">
        <v>3016</v>
      </c>
      <c r="I260" s="1047" t="s">
        <v>3076</v>
      </c>
      <c r="K260" s="814">
        <v>30</v>
      </c>
      <c r="L260" s="814">
        <v>1</v>
      </c>
      <c r="M260" s="814">
        <f t="shared" si="3"/>
        <v>30</v>
      </c>
    </row>
    <row r="261" spans="1:13">
      <c r="B261" s="1047" t="s">
        <v>3499</v>
      </c>
      <c r="D261" s="1045">
        <v>4</v>
      </c>
      <c r="E261" s="814">
        <v>1</v>
      </c>
      <c r="F261" s="814" t="s">
        <v>759</v>
      </c>
      <c r="G261" s="814" t="s">
        <v>3016</v>
      </c>
      <c r="I261" s="1047" t="s">
        <v>3077</v>
      </c>
      <c r="K261" s="814">
        <v>20</v>
      </c>
      <c r="L261" s="814">
        <v>1</v>
      </c>
      <c r="M261" s="814">
        <f t="shared" si="3"/>
        <v>20</v>
      </c>
    </row>
    <row r="262" spans="1:13">
      <c r="A262" s="814" t="s">
        <v>4442</v>
      </c>
      <c r="D262" s="1045">
        <v>4</v>
      </c>
      <c r="E262" s="814">
        <v>1</v>
      </c>
      <c r="F262" s="814">
        <v>4552</v>
      </c>
      <c r="G262" s="814" t="s">
        <v>3016</v>
      </c>
      <c r="I262" s="1047" t="s">
        <v>786</v>
      </c>
      <c r="K262" s="814">
        <v>20</v>
      </c>
      <c r="L262" s="814">
        <v>1</v>
      </c>
      <c r="M262" s="814">
        <f t="shared" si="3"/>
        <v>20</v>
      </c>
    </row>
    <row r="263" spans="1:13">
      <c r="A263" s="814" t="s">
        <v>3496</v>
      </c>
      <c r="D263" s="1045">
        <v>4</v>
      </c>
      <c r="E263" s="814">
        <v>1</v>
      </c>
      <c r="F263" s="814">
        <v>4537</v>
      </c>
      <c r="G263" s="814" t="s">
        <v>3016</v>
      </c>
      <c r="I263" s="1047" t="s">
        <v>763</v>
      </c>
      <c r="K263" s="814">
        <v>20</v>
      </c>
      <c r="L263" s="814">
        <v>1</v>
      </c>
      <c r="M263" s="814">
        <f t="shared" si="3"/>
        <v>20</v>
      </c>
    </row>
    <row r="264" spans="1:13">
      <c r="A264" s="814" t="s">
        <v>3496</v>
      </c>
      <c r="D264" s="1045">
        <v>4</v>
      </c>
      <c r="E264" s="814">
        <v>1</v>
      </c>
      <c r="F264" s="814">
        <v>4538</v>
      </c>
      <c r="G264" s="814" t="s">
        <v>3016</v>
      </c>
      <c r="I264" s="1047" t="s">
        <v>788</v>
      </c>
      <c r="K264" s="814">
        <v>20</v>
      </c>
      <c r="L264" s="814">
        <v>1</v>
      </c>
      <c r="M264" s="814">
        <f t="shared" si="3"/>
        <v>20</v>
      </c>
    </row>
    <row r="265" spans="1:13">
      <c r="A265" s="814" t="s">
        <v>3499</v>
      </c>
      <c r="D265" s="1045">
        <v>4</v>
      </c>
      <c r="E265" s="814">
        <v>1</v>
      </c>
      <c r="F265" s="814" t="s">
        <v>3078</v>
      </c>
      <c r="G265" s="814" t="s">
        <v>3016</v>
      </c>
      <c r="I265" s="1047" t="s">
        <v>766</v>
      </c>
      <c r="K265" s="814">
        <v>30</v>
      </c>
      <c r="L265" s="814">
        <v>1</v>
      </c>
      <c r="M265" s="814">
        <f t="shared" si="3"/>
        <v>30</v>
      </c>
    </row>
    <row r="266" spans="1:13">
      <c r="A266" s="814" t="s">
        <v>4083</v>
      </c>
      <c r="B266" s="1047" t="s">
        <v>1966</v>
      </c>
      <c r="D266" s="1045">
        <v>4</v>
      </c>
      <c r="E266" s="814">
        <v>1</v>
      </c>
      <c r="F266" s="814">
        <v>4574</v>
      </c>
      <c r="G266" s="814" t="s">
        <v>3016</v>
      </c>
      <c r="I266" s="1047" t="s">
        <v>3079</v>
      </c>
      <c r="K266" s="814">
        <v>20</v>
      </c>
      <c r="L266" s="814">
        <v>1</v>
      </c>
      <c r="M266" s="814">
        <f t="shared" si="3"/>
        <v>20</v>
      </c>
    </row>
    <row r="267" spans="1:13">
      <c r="A267" s="814" t="s">
        <v>3579</v>
      </c>
      <c r="B267" s="1047" t="s">
        <v>3496</v>
      </c>
      <c r="D267" s="1045">
        <v>4</v>
      </c>
      <c r="E267" s="814">
        <v>1</v>
      </c>
      <c r="F267" s="814">
        <v>4541</v>
      </c>
      <c r="G267" s="814" t="s">
        <v>3016</v>
      </c>
      <c r="I267" s="1047" t="s">
        <v>791</v>
      </c>
      <c r="K267" s="814">
        <v>25</v>
      </c>
      <c r="L267" s="814">
        <v>1</v>
      </c>
      <c r="M267" s="814">
        <f t="shared" si="3"/>
        <v>25</v>
      </c>
    </row>
    <row r="268" spans="1:13">
      <c r="A268" s="814" t="s">
        <v>3496</v>
      </c>
      <c r="D268" s="1045">
        <v>4</v>
      </c>
      <c r="E268" s="814">
        <v>1</v>
      </c>
      <c r="F268" s="814">
        <v>4563</v>
      </c>
      <c r="G268" s="814" t="s">
        <v>3016</v>
      </c>
      <c r="I268" s="1047" t="s">
        <v>731</v>
      </c>
      <c r="K268" s="814">
        <v>20</v>
      </c>
      <c r="L268" s="814">
        <v>1</v>
      </c>
      <c r="M268" s="814">
        <f t="shared" si="3"/>
        <v>20</v>
      </c>
    </row>
    <row r="269" spans="1:13">
      <c r="D269" s="1045">
        <v>4</v>
      </c>
      <c r="E269" s="814">
        <v>1</v>
      </c>
      <c r="F269" s="814">
        <v>65012</v>
      </c>
      <c r="G269" s="814" t="s">
        <v>3016</v>
      </c>
      <c r="I269" s="1047" t="s">
        <v>769</v>
      </c>
      <c r="K269" s="814">
        <v>20</v>
      </c>
      <c r="L269" s="814">
        <v>1</v>
      </c>
      <c r="M269" s="814">
        <f t="shared" si="3"/>
        <v>20</v>
      </c>
    </row>
    <row r="270" spans="1:13">
      <c r="A270" s="814" t="s">
        <v>3482</v>
      </c>
      <c r="D270" s="1045">
        <v>4</v>
      </c>
      <c r="E270" s="814">
        <v>2</v>
      </c>
      <c r="F270" s="814">
        <v>6571</v>
      </c>
      <c r="G270" s="814" t="s">
        <v>3016</v>
      </c>
      <c r="I270" s="1047" t="s">
        <v>794</v>
      </c>
      <c r="K270" s="814">
        <v>15</v>
      </c>
      <c r="L270" s="814">
        <v>2</v>
      </c>
      <c r="M270" s="814">
        <f t="shared" si="3"/>
        <v>30</v>
      </c>
    </row>
    <row r="271" spans="1:13">
      <c r="A271" s="814" t="s">
        <v>3500</v>
      </c>
      <c r="C271" s="814" t="s">
        <v>3476</v>
      </c>
      <c r="D271" s="1045">
        <v>4</v>
      </c>
      <c r="E271" s="814">
        <v>1</v>
      </c>
      <c r="F271" s="814">
        <v>6555</v>
      </c>
      <c r="G271" s="814" t="s">
        <v>3016</v>
      </c>
      <c r="I271" s="1047" t="s">
        <v>3080</v>
      </c>
      <c r="K271" s="814">
        <v>40</v>
      </c>
      <c r="L271" s="814">
        <v>1</v>
      </c>
      <c r="M271" s="814">
        <f t="shared" si="3"/>
        <v>40</v>
      </c>
    </row>
    <row r="272" spans="1:13">
      <c r="A272" s="814" t="s">
        <v>3495</v>
      </c>
      <c r="B272" s="1047" t="s">
        <v>3069</v>
      </c>
      <c r="D272" s="1045">
        <v>4</v>
      </c>
      <c r="E272" s="814">
        <v>1</v>
      </c>
      <c r="F272" s="814">
        <v>4585</v>
      </c>
      <c r="G272" s="814" t="s">
        <v>3016</v>
      </c>
      <c r="I272" s="1047" t="s">
        <v>3081</v>
      </c>
      <c r="K272" s="814">
        <v>25</v>
      </c>
      <c r="L272" s="814">
        <v>1</v>
      </c>
      <c r="M272" s="814">
        <f t="shared" si="3"/>
        <v>25</v>
      </c>
    </row>
    <row r="273" spans="1:13">
      <c r="A273" s="1148" t="s">
        <v>3482</v>
      </c>
      <c r="D273" s="1045">
        <v>4</v>
      </c>
      <c r="E273" s="814">
        <v>1</v>
      </c>
      <c r="F273" s="814">
        <v>4539</v>
      </c>
      <c r="G273" s="814" t="s">
        <v>3016</v>
      </c>
      <c r="I273" s="1047" t="s">
        <v>3082</v>
      </c>
      <c r="K273" s="814">
        <v>30</v>
      </c>
      <c r="L273" s="814">
        <v>1</v>
      </c>
      <c r="M273" s="814">
        <f t="shared" si="3"/>
        <v>30</v>
      </c>
    </row>
    <row r="274" spans="1:13">
      <c r="A274" s="814" t="s">
        <v>3474</v>
      </c>
      <c r="B274" s="1047" t="s">
        <v>1966</v>
      </c>
      <c r="D274" s="1045">
        <v>4</v>
      </c>
      <c r="E274" s="814">
        <v>1</v>
      </c>
      <c r="F274" s="814">
        <v>4593</v>
      </c>
      <c r="G274" s="814" t="s">
        <v>3016</v>
      </c>
      <c r="H274" s="814" t="s">
        <v>2975</v>
      </c>
      <c r="I274" s="1047" t="s">
        <v>3083</v>
      </c>
      <c r="K274" s="814">
        <v>40</v>
      </c>
      <c r="L274" s="814">
        <v>1</v>
      </c>
      <c r="M274" s="814">
        <f t="shared" si="3"/>
        <v>40</v>
      </c>
    </row>
    <row r="275" spans="1:13" s="1273" customFormat="1" ht="14.25" customHeight="1">
      <c r="B275" s="1383" t="s">
        <v>4034</v>
      </c>
      <c r="D275" s="1384">
        <v>5</v>
      </c>
      <c r="E275" s="1273">
        <v>3</v>
      </c>
      <c r="F275" s="1275">
        <v>65019</v>
      </c>
      <c r="G275" s="1273" t="s">
        <v>3016</v>
      </c>
      <c r="I275" s="1383" t="s">
        <v>3084</v>
      </c>
      <c r="J275" s="1385" t="s">
        <v>4476</v>
      </c>
      <c r="K275" s="1273">
        <v>8</v>
      </c>
      <c r="L275" s="1273">
        <v>3</v>
      </c>
      <c r="M275" s="1273">
        <f t="shared" si="3"/>
        <v>24</v>
      </c>
    </row>
    <row r="276" spans="1:13" s="1273" customFormat="1">
      <c r="B276" s="1383" t="s">
        <v>4034</v>
      </c>
      <c r="D276" s="1384">
        <v>5</v>
      </c>
      <c r="E276" s="1273">
        <v>1</v>
      </c>
      <c r="F276" s="1275">
        <v>65019</v>
      </c>
      <c r="G276" s="1273" t="s">
        <v>3016</v>
      </c>
      <c r="I276" s="1383" t="s">
        <v>3084</v>
      </c>
      <c r="J276" s="1385" t="s">
        <v>4476</v>
      </c>
      <c r="K276" s="1273">
        <v>6</v>
      </c>
      <c r="L276" s="1273">
        <v>1</v>
      </c>
      <c r="M276" s="1273">
        <f t="shared" si="3"/>
        <v>6</v>
      </c>
    </row>
    <row r="277" spans="1:13">
      <c r="B277" s="1563" t="s">
        <v>4035</v>
      </c>
      <c r="D277" s="1046">
        <v>5</v>
      </c>
      <c r="E277" s="814">
        <v>1</v>
      </c>
      <c r="F277" s="1045" t="s">
        <v>1270</v>
      </c>
      <c r="G277" s="814" t="s">
        <v>3016</v>
      </c>
      <c r="I277" s="1051" t="s">
        <v>3085</v>
      </c>
      <c r="K277" s="814">
        <v>7</v>
      </c>
      <c r="L277" s="814">
        <v>1</v>
      </c>
      <c r="M277" s="814">
        <f t="shared" si="3"/>
        <v>7</v>
      </c>
    </row>
    <row r="278" spans="1:13">
      <c r="A278" s="814" t="s">
        <v>3501</v>
      </c>
      <c r="B278" s="1563"/>
      <c r="D278" s="1046">
        <v>5</v>
      </c>
      <c r="E278" s="814">
        <v>1</v>
      </c>
      <c r="F278" s="1045" t="s">
        <v>1270</v>
      </c>
      <c r="G278" s="814" t="s">
        <v>3016</v>
      </c>
      <c r="I278" s="1051" t="s">
        <v>3085</v>
      </c>
      <c r="K278" s="814">
        <v>8</v>
      </c>
      <c r="L278" s="814">
        <v>1</v>
      </c>
      <c r="M278" s="814">
        <f t="shared" si="3"/>
        <v>8</v>
      </c>
    </row>
    <row r="279" spans="1:13">
      <c r="A279" s="814" t="s">
        <v>3495</v>
      </c>
      <c r="D279" s="1046">
        <v>5</v>
      </c>
      <c r="E279" s="814">
        <v>2</v>
      </c>
      <c r="F279" s="814">
        <v>65003</v>
      </c>
      <c r="G279" s="814" t="s">
        <v>3016</v>
      </c>
      <c r="I279" s="1047" t="s">
        <v>3086</v>
      </c>
      <c r="K279" s="814">
        <v>15</v>
      </c>
      <c r="L279" s="814">
        <v>2</v>
      </c>
      <c r="M279" s="814">
        <f t="shared" si="3"/>
        <v>30</v>
      </c>
    </row>
    <row r="280" spans="1:13">
      <c r="D280" s="1046">
        <v>5</v>
      </c>
      <c r="E280" s="814">
        <v>1</v>
      </c>
      <c r="F280" s="814" t="s">
        <v>662</v>
      </c>
      <c r="G280" s="814" t="s">
        <v>3016</v>
      </c>
      <c r="I280" s="1047" t="s">
        <v>3087</v>
      </c>
      <c r="K280" s="814">
        <v>35</v>
      </c>
      <c r="L280" s="814">
        <v>1</v>
      </c>
      <c r="M280" s="814">
        <f t="shared" si="3"/>
        <v>35</v>
      </c>
    </row>
    <row r="281" spans="1:13">
      <c r="D281" s="1046">
        <v>5</v>
      </c>
      <c r="E281" s="814">
        <v>1</v>
      </c>
      <c r="F281" s="814" t="s">
        <v>2090</v>
      </c>
      <c r="G281" s="814" t="s">
        <v>3016</v>
      </c>
      <c r="K281" s="814">
        <v>35</v>
      </c>
      <c r="L281" s="814">
        <v>1</v>
      </c>
      <c r="M281" s="814">
        <f t="shared" si="3"/>
        <v>35</v>
      </c>
    </row>
    <row r="282" spans="1:13">
      <c r="A282" s="814" t="s">
        <v>3464</v>
      </c>
      <c r="B282" s="1563"/>
      <c r="C282" s="814" t="s">
        <v>3505</v>
      </c>
      <c r="D282" s="1046">
        <v>5</v>
      </c>
      <c r="E282" s="814">
        <v>2</v>
      </c>
      <c r="F282" s="1045" t="s">
        <v>802</v>
      </c>
      <c r="G282" s="814" t="s">
        <v>3016</v>
      </c>
      <c r="I282" s="1051"/>
      <c r="K282" s="814">
        <v>12</v>
      </c>
      <c r="L282" s="814">
        <v>2</v>
      </c>
      <c r="M282" s="814">
        <f t="shared" si="3"/>
        <v>24</v>
      </c>
    </row>
    <row r="283" spans="1:13">
      <c r="B283" s="1563"/>
      <c r="D283" s="1046">
        <v>5</v>
      </c>
      <c r="E283" s="814">
        <v>1</v>
      </c>
      <c r="F283" s="1045"/>
      <c r="G283" s="814" t="s">
        <v>3016</v>
      </c>
      <c r="I283" s="1051"/>
      <c r="K283" s="814">
        <v>13</v>
      </c>
      <c r="L283" s="814">
        <v>1</v>
      </c>
      <c r="M283" s="814">
        <f t="shared" si="3"/>
        <v>13</v>
      </c>
    </row>
    <row r="284" spans="1:13" s="832" customFormat="1">
      <c r="A284" s="832" t="s">
        <v>3516</v>
      </c>
      <c r="B284" s="1049"/>
      <c r="D284" s="1399">
        <v>5</v>
      </c>
      <c r="E284" s="832">
        <v>13</v>
      </c>
      <c r="F284" s="832">
        <v>4353</v>
      </c>
      <c r="G284" s="832" t="s">
        <v>3016</v>
      </c>
      <c r="I284" s="1049" t="s">
        <v>3088</v>
      </c>
      <c r="K284" s="832">
        <v>0</v>
      </c>
      <c r="L284" s="832">
        <v>0</v>
      </c>
      <c r="M284" s="832">
        <v>0</v>
      </c>
    </row>
    <row r="285" spans="1:13">
      <c r="A285" s="814" t="s">
        <v>4082</v>
      </c>
      <c r="D285" s="1046">
        <v>5</v>
      </c>
      <c r="E285" s="814">
        <v>1</v>
      </c>
      <c r="F285" s="814" t="s">
        <v>3089</v>
      </c>
      <c r="G285" s="814" t="s">
        <v>3016</v>
      </c>
      <c r="I285" s="1051" t="s">
        <v>3090</v>
      </c>
      <c r="K285" s="814">
        <v>17</v>
      </c>
      <c r="L285" s="814">
        <v>1</v>
      </c>
      <c r="M285" s="814">
        <f t="shared" si="3"/>
        <v>17</v>
      </c>
    </row>
    <row r="286" spans="1:13">
      <c r="B286" s="1563"/>
      <c r="D286" s="1046">
        <v>5</v>
      </c>
      <c r="E286" s="814">
        <v>1</v>
      </c>
      <c r="F286" s="814" t="s">
        <v>4088</v>
      </c>
      <c r="G286" s="814" t="s">
        <v>3016</v>
      </c>
      <c r="I286" s="1051" t="s">
        <v>3090</v>
      </c>
      <c r="K286" s="814">
        <v>18</v>
      </c>
      <c r="L286" s="814">
        <v>1</v>
      </c>
      <c r="M286" s="814">
        <f t="shared" si="3"/>
        <v>18</v>
      </c>
    </row>
    <row r="287" spans="1:13">
      <c r="B287" s="1563"/>
      <c r="D287" s="1046">
        <v>5</v>
      </c>
      <c r="E287" s="814">
        <v>2</v>
      </c>
      <c r="F287" s="814">
        <v>4355</v>
      </c>
      <c r="G287" s="814" t="s">
        <v>3016</v>
      </c>
      <c r="I287" s="1047" t="s">
        <v>3091</v>
      </c>
      <c r="K287" s="814">
        <v>10</v>
      </c>
      <c r="L287" s="814">
        <v>2</v>
      </c>
      <c r="M287" s="814">
        <f t="shared" si="3"/>
        <v>20</v>
      </c>
    </row>
    <row r="288" spans="1:13">
      <c r="D288" s="1046">
        <v>5</v>
      </c>
      <c r="E288" s="814">
        <v>2</v>
      </c>
      <c r="F288" s="814">
        <v>4356</v>
      </c>
      <c r="G288" s="814" t="s">
        <v>3016</v>
      </c>
      <c r="I288" s="1047" t="s">
        <v>3092</v>
      </c>
      <c r="K288" s="814">
        <v>10</v>
      </c>
      <c r="L288" s="814">
        <v>2</v>
      </c>
      <c r="M288" s="814">
        <f t="shared" si="3"/>
        <v>20</v>
      </c>
    </row>
    <row r="289" spans="1:13">
      <c r="D289" s="1046">
        <v>5</v>
      </c>
      <c r="E289" s="814">
        <v>2</v>
      </c>
      <c r="F289" s="814">
        <v>4340</v>
      </c>
      <c r="G289" s="814" t="s">
        <v>3016</v>
      </c>
      <c r="I289" s="1047" t="s">
        <v>3093</v>
      </c>
      <c r="K289" s="814">
        <v>20</v>
      </c>
      <c r="L289" s="814">
        <v>2</v>
      </c>
      <c r="M289" s="814">
        <f t="shared" si="3"/>
        <v>40</v>
      </c>
    </row>
    <row r="290" spans="1:13" s="832" customFormat="1">
      <c r="B290" s="1049"/>
      <c r="D290" s="1399">
        <v>5</v>
      </c>
      <c r="E290" s="832">
        <v>1</v>
      </c>
      <c r="F290" s="832">
        <v>4350</v>
      </c>
      <c r="G290" s="832" t="s">
        <v>3016</v>
      </c>
      <c r="I290" s="1049" t="s">
        <v>3094</v>
      </c>
      <c r="K290" s="832">
        <v>0</v>
      </c>
      <c r="L290" s="832">
        <v>0</v>
      </c>
      <c r="M290" s="832">
        <v>0</v>
      </c>
    </row>
    <row r="291" spans="1:13">
      <c r="B291" s="1047" t="s">
        <v>4036</v>
      </c>
      <c r="D291" s="1046">
        <v>5</v>
      </c>
      <c r="E291" s="814">
        <v>1</v>
      </c>
      <c r="F291" s="814">
        <v>4339</v>
      </c>
      <c r="G291" s="814" t="s">
        <v>3016</v>
      </c>
      <c r="I291" s="1047" t="s">
        <v>3095</v>
      </c>
      <c r="K291" s="814">
        <v>35</v>
      </c>
      <c r="L291" s="814">
        <v>1</v>
      </c>
      <c r="M291" s="814">
        <f t="shared" si="3"/>
        <v>35</v>
      </c>
    </row>
    <row r="292" spans="1:13">
      <c r="D292" s="1046">
        <v>5</v>
      </c>
      <c r="E292" s="814">
        <v>1</v>
      </c>
      <c r="F292" s="814" t="s">
        <v>534</v>
      </c>
      <c r="G292" s="814" t="s">
        <v>3096</v>
      </c>
      <c r="K292" s="814">
        <v>50</v>
      </c>
      <c r="L292" s="814">
        <v>1</v>
      </c>
      <c r="M292" s="814">
        <f t="shared" si="3"/>
        <v>50</v>
      </c>
    </row>
    <row r="293" spans="1:13">
      <c r="D293" s="1046">
        <v>5</v>
      </c>
      <c r="E293" s="1564">
        <v>1</v>
      </c>
      <c r="F293" s="814" t="s">
        <v>2094</v>
      </c>
      <c r="G293" s="814" t="s">
        <v>3097</v>
      </c>
      <c r="K293" s="814">
        <v>50</v>
      </c>
      <c r="L293" s="1564">
        <v>0</v>
      </c>
      <c r="M293" s="814">
        <v>50</v>
      </c>
    </row>
    <row r="294" spans="1:13" s="868" customFormat="1">
      <c r="B294" s="1048"/>
      <c r="D294" s="1388">
        <v>5</v>
      </c>
      <c r="E294" s="1564"/>
      <c r="F294" s="868" t="s">
        <v>3098</v>
      </c>
      <c r="G294" s="868" t="s">
        <v>3097</v>
      </c>
      <c r="I294" s="1048" t="s">
        <v>3099</v>
      </c>
      <c r="K294" s="868">
        <v>0</v>
      </c>
      <c r="L294" s="1564"/>
      <c r="M294" s="868">
        <v>1</v>
      </c>
    </row>
    <row r="295" spans="1:13" s="868" customFormat="1">
      <c r="A295" s="868" t="s">
        <v>4083</v>
      </c>
      <c r="B295" s="1048"/>
      <c r="D295" s="1388">
        <v>5</v>
      </c>
      <c r="E295" s="1564">
        <v>1</v>
      </c>
      <c r="F295" s="868" t="s">
        <v>3100</v>
      </c>
      <c r="G295" s="868" t="s">
        <v>3016</v>
      </c>
      <c r="I295" s="1048" t="s">
        <v>3101</v>
      </c>
      <c r="K295" s="868">
        <v>0</v>
      </c>
      <c r="L295" s="1564">
        <v>0</v>
      </c>
      <c r="M295" s="868">
        <v>2</v>
      </c>
    </row>
    <row r="296" spans="1:13" s="832" customFormat="1">
      <c r="A296" s="832" t="s">
        <v>4083</v>
      </c>
      <c r="B296" s="1049"/>
      <c r="D296" s="1399">
        <v>5</v>
      </c>
      <c r="E296" s="1564"/>
      <c r="F296" s="832" t="s">
        <v>3102</v>
      </c>
      <c r="G296" s="832" t="s">
        <v>3016</v>
      </c>
      <c r="I296" s="1049" t="s">
        <v>3103</v>
      </c>
      <c r="K296" s="832">
        <v>0</v>
      </c>
      <c r="L296" s="1564"/>
      <c r="M296" s="832">
        <v>0</v>
      </c>
    </row>
    <row r="297" spans="1:13" s="832" customFormat="1">
      <c r="A297" s="832" t="s">
        <v>4083</v>
      </c>
      <c r="B297" s="1049"/>
      <c r="D297" s="1399">
        <v>5</v>
      </c>
      <c r="E297" s="1564">
        <v>1</v>
      </c>
      <c r="F297" s="832" t="s">
        <v>3104</v>
      </c>
      <c r="G297" s="832" t="s">
        <v>3016</v>
      </c>
      <c r="H297" s="832" t="s">
        <v>3451</v>
      </c>
      <c r="I297" s="1049" t="s">
        <v>3105</v>
      </c>
      <c r="K297" s="832">
        <v>0</v>
      </c>
      <c r="L297" s="1564">
        <v>0</v>
      </c>
      <c r="M297" s="832">
        <v>0</v>
      </c>
    </row>
    <row r="298" spans="1:13" s="832" customFormat="1">
      <c r="A298" s="832" t="s">
        <v>4083</v>
      </c>
      <c r="B298" s="1049"/>
      <c r="D298" s="1399">
        <v>5</v>
      </c>
      <c r="E298" s="1564"/>
      <c r="F298" s="832" t="s">
        <v>3106</v>
      </c>
      <c r="G298" s="832" t="s">
        <v>3016</v>
      </c>
      <c r="H298" s="832" t="s">
        <v>3628</v>
      </c>
      <c r="I298" s="1049" t="s">
        <v>3107</v>
      </c>
      <c r="K298" s="832">
        <v>0</v>
      </c>
      <c r="L298" s="1564"/>
      <c r="M298" s="832">
        <v>0</v>
      </c>
    </row>
    <row r="299" spans="1:13">
      <c r="A299" s="814" t="s">
        <v>3515</v>
      </c>
      <c r="B299" s="1047" t="s">
        <v>3108</v>
      </c>
      <c r="C299" s="835" t="s">
        <v>3514</v>
      </c>
      <c r="E299" s="814">
        <v>2</v>
      </c>
      <c r="F299" s="814">
        <v>7128</v>
      </c>
      <c r="G299" s="814" t="s">
        <v>3016</v>
      </c>
      <c r="H299" s="814">
        <v>6196</v>
      </c>
      <c r="I299" s="1047" t="s">
        <v>3109</v>
      </c>
      <c r="K299" s="814">
        <v>13</v>
      </c>
      <c r="L299" s="814">
        <v>2</v>
      </c>
      <c r="M299" s="814">
        <f>L299*K299</f>
        <v>26</v>
      </c>
    </row>
    <row r="300" spans="1:13">
      <c r="A300" s="814" t="s">
        <v>3513</v>
      </c>
      <c r="C300" s="835" t="s">
        <v>3514</v>
      </c>
      <c r="E300" s="814">
        <v>1</v>
      </c>
      <c r="F300" s="814">
        <v>7116</v>
      </c>
      <c r="G300" s="814" t="s">
        <v>3016</v>
      </c>
      <c r="I300" s="1047" t="s">
        <v>3110</v>
      </c>
      <c r="K300" s="814">
        <v>30</v>
      </c>
      <c r="L300" s="814">
        <v>1</v>
      </c>
      <c r="M300" s="814">
        <f t="shared" ref="M300:M314" si="4">L300*K300</f>
        <v>30</v>
      </c>
    </row>
    <row r="301" spans="1:13">
      <c r="A301" s="814" t="s">
        <v>3515</v>
      </c>
      <c r="C301" s="835" t="s">
        <v>3514</v>
      </c>
      <c r="E301" s="814">
        <v>1</v>
      </c>
      <c r="F301" s="814">
        <v>7115</v>
      </c>
      <c r="G301" s="814" t="s">
        <v>3016</v>
      </c>
      <c r="I301" s="1047" t="s">
        <v>3111</v>
      </c>
      <c r="K301" s="814">
        <v>20</v>
      </c>
      <c r="L301" s="814">
        <v>1</v>
      </c>
      <c r="M301" s="814">
        <f t="shared" si="4"/>
        <v>20</v>
      </c>
    </row>
    <row r="302" spans="1:13">
      <c r="A302" s="814" t="s">
        <v>3515</v>
      </c>
      <c r="C302" s="835" t="s">
        <v>3514</v>
      </c>
      <c r="E302" s="814">
        <v>1</v>
      </c>
      <c r="F302" s="814">
        <v>7118</v>
      </c>
      <c r="G302" s="814" t="s">
        <v>3016</v>
      </c>
      <c r="I302" s="1047" t="s">
        <v>3112</v>
      </c>
      <c r="K302" s="814">
        <v>20</v>
      </c>
      <c r="L302" s="814">
        <v>1</v>
      </c>
      <c r="M302" s="814">
        <f t="shared" si="4"/>
        <v>20</v>
      </c>
    </row>
    <row r="303" spans="1:13">
      <c r="A303" s="814" t="s">
        <v>3515</v>
      </c>
      <c r="C303" s="835" t="s">
        <v>3514</v>
      </c>
      <c r="E303" s="814">
        <v>2</v>
      </c>
      <c r="F303" s="814">
        <v>7101</v>
      </c>
      <c r="G303" s="814" t="s">
        <v>3016</v>
      </c>
      <c r="I303" s="1047" t="s">
        <v>3113</v>
      </c>
      <c r="K303" s="814">
        <v>13</v>
      </c>
      <c r="L303" s="814">
        <v>2</v>
      </c>
      <c r="M303" s="814">
        <f t="shared" si="4"/>
        <v>26</v>
      </c>
    </row>
    <row r="304" spans="1:13">
      <c r="A304" s="814" t="s">
        <v>3513</v>
      </c>
      <c r="C304" s="814" t="s">
        <v>3514</v>
      </c>
      <c r="E304" s="814">
        <v>1</v>
      </c>
      <c r="F304" s="814">
        <v>6771</v>
      </c>
      <c r="G304" s="814" t="s">
        <v>3016</v>
      </c>
      <c r="I304" s="1047" t="s">
        <v>3114</v>
      </c>
      <c r="K304" s="814">
        <v>20</v>
      </c>
      <c r="L304" s="814">
        <v>1</v>
      </c>
      <c r="M304" s="814">
        <f t="shared" si="4"/>
        <v>20</v>
      </c>
    </row>
    <row r="305" spans="1:13">
      <c r="A305" s="814" t="s">
        <v>3513</v>
      </c>
      <c r="C305" s="835" t="s">
        <v>3514</v>
      </c>
      <c r="E305" s="814">
        <v>1</v>
      </c>
      <c r="F305" s="814">
        <v>6770</v>
      </c>
      <c r="G305" s="814" t="s">
        <v>3016</v>
      </c>
      <c r="I305" s="1047" t="s">
        <v>3115</v>
      </c>
      <c r="K305" s="814">
        <v>20</v>
      </c>
      <c r="L305" s="814">
        <v>1</v>
      </c>
      <c r="M305" s="814">
        <f t="shared" si="4"/>
        <v>20</v>
      </c>
    </row>
    <row r="306" spans="1:13">
      <c r="A306" s="814" t="s">
        <v>3513</v>
      </c>
      <c r="C306" s="835" t="s">
        <v>3514</v>
      </c>
      <c r="E306" s="814">
        <v>2</v>
      </c>
      <c r="F306" s="814">
        <v>6775</v>
      </c>
      <c r="G306" s="814" t="s">
        <v>3016</v>
      </c>
      <c r="I306" s="1047" t="s">
        <v>3116</v>
      </c>
      <c r="K306" s="814">
        <v>10</v>
      </c>
      <c r="L306" s="814">
        <v>2</v>
      </c>
      <c r="M306" s="814">
        <f t="shared" si="4"/>
        <v>20</v>
      </c>
    </row>
    <row r="307" spans="1:13">
      <c r="E307" s="814">
        <v>1</v>
      </c>
      <c r="F307" s="814">
        <v>6765</v>
      </c>
      <c r="G307" s="814" t="s">
        <v>3016</v>
      </c>
      <c r="I307" s="1047" t="s">
        <v>3117</v>
      </c>
      <c r="K307" s="814">
        <v>20</v>
      </c>
      <c r="L307" s="814">
        <v>1</v>
      </c>
      <c r="M307" s="814">
        <f t="shared" si="4"/>
        <v>20</v>
      </c>
    </row>
    <row r="308" spans="1:13">
      <c r="A308" s="814" t="s">
        <v>3515</v>
      </c>
      <c r="C308" s="835" t="s">
        <v>3514</v>
      </c>
      <c r="E308" s="814">
        <v>3</v>
      </c>
      <c r="F308" s="814">
        <v>6108</v>
      </c>
      <c r="G308" s="814" t="s">
        <v>3016</v>
      </c>
      <c r="I308" s="1047" t="s">
        <v>3118</v>
      </c>
      <c r="K308" s="814">
        <v>10</v>
      </c>
      <c r="L308" s="814">
        <v>3</v>
      </c>
      <c r="M308" s="814">
        <f t="shared" si="4"/>
        <v>30</v>
      </c>
    </row>
    <row r="309" spans="1:13">
      <c r="A309" s="814" t="s">
        <v>3513</v>
      </c>
      <c r="C309" s="835" t="s">
        <v>3514</v>
      </c>
      <c r="E309" s="814">
        <v>1</v>
      </c>
      <c r="F309" s="814">
        <v>7106</v>
      </c>
      <c r="G309" s="814" t="s">
        <v>3016</v>
      </c>
      <c r="I309" s="1047" t="s">
        <v>3119</v>
      </c>
      <c r="K309" s="814">
        <v>20</v>
      </c>
      <c r="L309" s="814">
        <v>1</v>
      </c>
      <c r="M309" s="814">
        <f t="shared" si="4"/>
        <v>20</v>
      </c>
    </row>
    <row r="310" spans="1:13">
      <c r="E310" s="814">
        <v>2</v>
      </c>
      <c r="F310" s="814">
        <v>7119</v>
      </c>
      <c r="G310" s="814" t="s">
        <v>3016</v>
      </c>
      <c r="I310" s="1047" t="s">
        <v>3120</v>
      </c>
      <c r="K310" s="814">
        <v>20</v>
      </c>
      <c r="L310" s="814">
        <v>2</v>
      </c>
      <c r="M310" s="814">
        <f t="shared" si="4"/>
        <v>40</v>
      </c>
    </row>
    <row r="311" spans="1:13">
      <c r="A311" s="814" t="s">
        <v>3513</v>
      </c>
      <c r="C311" s="835" t="s">
        <v>3514</v>
      </c>
      <c r="E311" s="814">
        <v>1</v>
      </c>
      <c r="F311" s="814">
        <v>7129</v>
      </c>
      <c r="G311" s="814" t="s">
        <v>3016</v>
      </c>
      <c r="I311" s="1047" t="s">
        <v>3121</v>
      </c>
      <c r="K311" s="814">
        <v>20</v>
      </c>
      <c r="L311" s="814">
        <v>1</v>
      </c>
      <c r="M311" s="814">
        <f t="shared" si="4"/>
        <v>20</v>
      </c>
    </row>
    <row r="312" spans="1:13">
      <c r="A312" s="814" t="s">
        <v>3513</v>
      </c>
      <c r="C312" s="835" t="s">
        <v>3514</v>
      </c>
      <c r="E312" s="814">
        <v>2</v>
      </c>
      <c r="F312" s="814">
        <v>7117</v>
      </c>
      <c r="G312" s="814" t="s">
        <v>3016</v>
      </c>
      <c r="I312" s="1047" t="s">
        <v>3122</v>
      </c>
      <c r="K312" s="814">
        <v>10</v>
      </c>
      <c r="L312" s="814">
        <v>2</v>
      </c>
      <c r="M312" s="814">
        <f t="shared" si="4"/>
        <v>20</v>
      </c>
    </row>
    <row r="313" spans="1:13">
      <c r="A313" s="814" t="s">
        <v>3513</v>
      </c>
      <c r="C313" s="835" t="s">
        <v>3514</v>
      </c>
      <c r="E313" s="814">
        <v>2</v>
      </c>
      <c r="F313" s="814">
        <v>7122</v>
      </c>
      <c r="G313" s="814" t="s">
        <v>3016</v>
      </c>
      <c r="I313" s="1047" t="s">
        <v>3123</v>
      </c>
      <c r="K313" s="814">
        <v>10</v>
      </c>
      <c r="L313" s="814">
        <v>2</v>
      </c>
      <c r="M313" s="814">
        <f t="shared" si="4"/>
        <v>20</v>
      </c>
    </row>
    <row r="314" spans="1:13">
      <c r="A314" s="814" t="s">
        <v>3515</v>
      </c>
      <c r="C314" s="835" t="s">
        <v>3514</v>
      </c>
      <c r="E314" s="814">
        <v>1</v>
      </c>
      <c r="F314" s="814">
        <v>7159</v>
      </c>
      <c r="G314" s="814" t="s">
        <v>3016</v>
      </c>
      <c r="I314" s="1047" t="s">
        <v>3124</v>
      </c>
      <c r="K314" s="814">
        <v>20</v>
      </c>
      <c r="L314" s="814">
        <v>1</v>
      </c>
      <c r="M314" s="814">
        <f t="shared" si="4"/>
        <v>20</v>
      </c>
    </row>
    <row r="315" spans="1:13">
      <c r="A315" s="814" t="s">
        <v>3526</v>
      </c>
      <c r="B315" s="1047" t="s">
        <v>3125</v>
      </c>
      <c r="D315" s="1045">
        <v>1</v>
      </c>
      <c r="E315" s="814">
        <v>3</v>
      </c>
      <c r="F315" s="814">
        <v>6464</v>
      </c>
      <c r="G315" s="814" t="s">
        <v>3016</v>
      </c>
      <c r="I315" s="1047" t="s">
        <v>3126</v>
      </c>
      <c r="K315" s="814">
        <v>18</v>
      </c>
      <c r="L315" s="814">
        <v>3</v>
      </c>
      <c r="M315" s="814">
        <f>L315*K315</f>
        <v>54</v>
      </c>
    </row>
    <row r="316" spans="1:13">
      <c r="A316" s="814" t="s">
        <v>3526</v>
      </c>
      <c r="D316" s="1045">
        <v>1</v>
      </c>
      <c r="E316" s="814">
        <v>2</v>
      </c>
      <c r="F316" s="814">
        <v>6465</v>
      </c>
      <c r="G316" s="814" t="s">
        <v>3016</v>
      </c>
      <c r="I316" s="1047" t="s">
        <v>3127</v>
      </c>
      <c r="K316" s="814">
        <v>18</v>
      </c>
      <c r="L316" s="814">
        <v>2</v>
      </c>
      <c r="M316" s="814">
        <f t="shared" ref="M316:M343" si="5">L316*K316</f>
        <v>36</v>
      </c>
    </row>
    <row r="317" spans="1:13">
      <c r="D317" s="1045">
        <v>1</v>
      </c>
      <c r="E317" s="814">
        <v>1</v>
      </c>
      <c r="F317" s="814">
        <v>4405</v>
      </c>
      <c r="G317" s="814" t="s">
        <v>3016</v>
      </c>
      <c r="I317" s="1047" t="s">
        <v>3128</v>
      </c>
      <c r="K317" s="814">
        <v>40</v>
      </c>
      <c r="L317" s="814">
        <v>1</v>
      </c>
      <c r="M317" s="814">
        <f t="shared" si="5"/>
        <v>40</v>
      </c>
    </row>
    <row r="318" spans="1:13">
      <c r="D318" s="1045">
        <v>1</v>
      </c>
      <c r="E318" s="814">
        <v>3</v>
      </c>
      <c r="F318" s="814">
        <v>4425</v>
      </c>
      <c r="G318" s="814" t="s">
        <v>3016</v>
      </c>
      <c r="I318" s="1047" t="s">
        <v>3129</v>
      </c>
      <c r="K318" s="814">
        <v>13</v>
      </c>
      <c r="L318" s="814">
        <v>3</v>
      </c>
      <c r="M318" s="814">
        <f t="shared" si="5"/>
        <v>39</v>
      </c>
    </row>
    <row r="319" spans="1:13">
      <c r="A319" s="1047" t="s">
        <v>3542</v>
      </c>
      <c r="B319" s="814"/>
      <c r="D319" s="1045">
        <v>1</v>
      </c>
      <c r="E319" s="814">
        <v>2</v>
      </c>
      <c r="F319" s="814">
        <v>6405</v>
      </c>
      <c r="G319" s="814" t="s">
        <v>3016</v>
      </c>
      <c r="I319" s="1047" t="s">
        <v>3130</v>
      </c>
      <c r="K319" s="814">
        <v>17</v>
      </c>
      <c r="L319" s="814">
        <v>2</v>
      </c>
      <c r="M319" s="814">
        <f t="shared" si="5"/>
        <v>34</v>
      </c>
    </row>
    <row r="320" spans="1:13">
      <c r="A320" s="1047" t="s">
        <v>3527</v>
      </c>
      <c r="B320" s="814"/>
      <c r="D320" s="1045">
        <v>1</v>
      </c>
      <c r="E320" s="814">
        <v>1</v>
      </c>
      <c r="F320" s="814">
        <v>4418</v>
      </c>
      <c r="G320" s="814" t="s">
        <v>3016</v>
      </c>
      <c r="I320" s="1047" t="s">
        <v>3131</v>
      </c>
      <c r="K320" s="814">
        <v>50</v>
      </c>
      <c r="L320" s="814">
        <v>1</v>
      </c>
      <c r="M320" s="814">
        <f t="shared" si="5"/>
        <v>50</v>
      </c>
    </row>
    <row r="321" spans="1:13">
      <c r="A321" s="1047"/>
      <c r="B321" s="814"/>
      <c r="D321" s="1045">
        <v>1</v>
      </c>
      <c r="E321" s="814">
        <v>2</v>
      </c>
      <c r="F321" s="814" t="s">
        <v>3132</v>
      </c>
      <c r="G321" s="814" t="s">
        <v>3016</v>
      </c>
      <c r="I321" s="1047" t="s">
        <v>3133</v>
      </c>
      <c r="K321" s="814">
        <v>20</v>
      </c>
      <c r="L321" s="814">
        <v>2</v>
      </c>
      <c r="M321" s="814">
        <f t="shared" si="5"/>
        <v>40</v>
      </c>
    </row>
    <row r="322" spans="1:13">
      <c r="A322" s="1047" t="s">
        <v>3527</v>
      </c>
      <c r="B322" s="814"/>
      <c r="D322" s="1045">
        <v>1</v>
      </c>
      <c r="E322" s="814">
        <v>1</v>
      </c>
      <c r="F322" s="814" t="s">
        <v>3134</v>
      </c>
      <c r="G322" s="814" t="s">
        <v>3016</v>
      </c>
      <c r="I322" s="1047" t="s">
        <v>3128</v>
      </c>
      <c r="K322" s="814">
        <v>40</v>
      </c>
      <c r="L322" s="814">
        <v>1</v>
      </c>
      <c r="M322" s="814">
        <f t="shared" si="5"/>
        <v>40</v>
      </c>
    </row>
    <row r="323" spans="1:13">
      <c r="A323" s="1047" t="s">
        <v>3545</v>
      </c>
      <c r="B323" s="814"/>
      <c r="D323" s="1045">
        <v>1</v>
      </c>
      <c r="E323" s="814">
        <v>1</v>
      </c>
      <c r="F323" s="814">
        <v>4419</v>
      </c>
      <c r="G323" s="814" t="s">
        <v>3016</v>
      </c>
      <c r="I323" s="1047" t="s">
        <v>3135</v>
      </c>
      <c r="K323" s="814">
        <v>42</v>
      </c>
      <c r="L323" s="814">
        <v>1</v>
      </c>
      <c r="M323" s="814">
        <f t="shared" si="5"/>
        <v>42</v>
      </c>
    </row>
    <row r="324" spans="1:13">
      <c r="A324" s="1047"/>
      <c r="B324" s="814"/>
      <c r="D324" s="1045">
        <v>1</v>
      </c>
      <c r="E324" s="814">
        <v>3</v>
      </c>
      <c r="F324" s="814">
        <v>4403</v>
      </c>
      <c r="G324" s="814" t="s">
        <v>3016</v>
      </c>
      <c r="I324" s="1047" t="s">
        <v>3136</v>
      </c>
      <c r="K324" s="814">
        <v>12</v>
      </c>
      <c r="L324" s="814">
        <v>3</v>
      </c>
      <c r="M324" s="814">
        <f t="shared" si="5"/>
        <v>36</v>
      </c>
    </row>
    <row r="325" spans="1:13">
      <c r="A325" s="1047"/>
      <c r="B325" s="814"/>
      <c r="D325" s="1045">
        <v>1</v>
      </c>
      <c r="E325" s="814">
        <v>2</v>
      </c>
      <c r="F325" s="814">
        <v>6485</v>
      </c>
      <c r="G325" s="814" t="s">
        <v>3016</v>
      </c>
      <c r="I325" s="1047" t="s">
        <v>3137</v>
      </c>
      <c r="K325" s="814">
        <v>30</v>
      </c>
      <c r="L325" s="814">
        <v>2</v>
      </c>
      <c r="M325" s="814">
        <f t="shared" si="5"/>
        <v>60</v>
      </c>
    </row>
    <row r="326" spans="1:13">
      <c r="A326" s="1047" t="s">
        <v>3527</v>
      </c>
      <c r="B326" s="814"/>
      <c r="D326" s="1045">
        <v>1</v>
      </c>
      <c r="E326" s="814">
        <v>3</v>
      </c>
      <c r="F326" s="814">
        <v>4402</v>
      </c>
      <c r="G326" s="814" t="s">
        <v>3016</v>
      </c>
      <c r="I326" s="1047" t="s">
        <v>3138</v>
      </c>
      <c r="K326" s="814">
        <v>12</v>
      </c>
      <c r="L326" s="814">
        <v>3</v>
      </c>
      <c r="M326" s="814">
        <f t="shared" si="5"/>
        <v>36</v>
      </c>
    </row>
    <row r="327" spans="1:13">
      <c r="A327" s="1047" t="s">
        <v>3527</v>
      </c>
      <c r="B327" s="814"/>
      <c r="D327" s="1045">
        <v>1</v>
      </c>
      <c r="E327" s="814">
        <v>4</v>
      </c>
      <c r="F327" s="814" t="s">
        <v>3139</v>
      </c>
      <c r="G327" s="814" t="s">
        <v>3016</v>
      </c>
      <c r="I327" s="1047" t="s">
        <v>3136</v>
      </c>
      <c r="K327" s="814">
        <v>12</v>
      </c>
      <c r="L327" s="814">
        <v>4</v>
      </c>
      <c r="M327" s="814">
        <f t="shared" si="5"/>
        <v>48</v>
      </c>
    </row>
    <row r="328" spans="1:13">
      <c r="A328" s="1047" t="s">
        <v>3527</v>
      </c>
      <c r="B328" s="814"/>
      <c r="D328" s="1045">
        <v>1</v>
      </c>
      <c r="E328" s="814">
        <v>2</v>
      </c>
      <c r="F328" s="814">
        <v>4404</v>
      </c>
      <c r="G328" s="814" t="s">
        <v>3016</v>
      </c>
      <c r="I328" s="1047" t="s">
        <v>3133</v>
      </c>
      <c r="K328" s="814">
        <v>20</v>
      </c>
      <c r="L328" s="814">
        <v>2</v>
      </c>
      <c r="M328" s="814">
        <f t="shared" si="5"/>
        <v>40</v>
      </c>
    </row>
    <row r="329" spans="1:13">
      <c r="A329" s="1047" t="s">
        <v>3544</v>
      </c>
      <c r="B329" s="814"/>
      <c r="D329" s="1045">
        <v>1</v>
      </c>
      <c r="E329" s="814">
        <v>2</v>
      </c>
      <c r="F329" s="814">
        <v>6494</v>
      </c>
      <c r="G329" s="814" t="s">
        <v>3016</v>
      </c>
      <c r="I329" s="1047" t="s">
        <v>3140</v>
      </c>
      <c r="K329" s="814">
        <v>15</v>
      </c>
      <c r="L329" s="814">
        <v>2</v>
      </c>
      <c r="M329" s="814">
        <f t="shared" si="5"/>
        <v>30</v>
      </c>
    </row>
    <row r="330" spans="1:13">
      <c r="A330" s="1047"/>
      <c r="B330" s="814"/>
      <c r="D330" s="1045">
        <v>2</v>
      </c>
      <c r="E330" s="814">
        <v>1</v>
      </c>
      <c r="F330" s="814">
        <v>6436</v>
      </c>
      <c r="G330" s="814" t="s">
        <v>3016</v>
      </c>
      <c r="I330" s="1047" t="s">
        <v>3141</v>
      </c>
      <c r="K330" s="814">
        <v>48</v>
      </c>
      <c r="L330" s="814">
        <v>1</v>
      </c>
      <c r="M330" s="814">
        <f t="shared" si="5"/>
        <v>48</v>
      </c>
    </row>
    <row r="331" spans="1:13">
      <c r="A331" s="1047" t="s">
        <v>3545</v>
      </c>
      <c r="B331" s="814"/>
      <c r="D331" s="1045">
        <v>2</v>
      </c>
      <c r="E331" s="814">
        <v>1</v>
      </c>
      <c r="F331" s="814">
        <v>6460</v>
      </c>
      <c r="G331" s="814" t="s">
        <v>3016</v>
      </c>
      <c r="I331" s="1047" t="s">
        <v>3142</v>
      </c>
      <c r="K331" s="814">
        <v>20</v>
      </c>
      <c r="L331" s="814">
        <v>1</v>
      </c>
      <c r="M331" s="814">
        <f t="shared" si="5"/>
        <v>20</v>
      </c>
    </row>
    <row r="332" spans="1:13">
      <c r="A332" s="1047" t="s">
        <v>3522</v>
      </c>
      <c r="B332" s="814"/>
      <c r="D332" s="1045">
        <v>2</v>
      </c>
      <c r="E332" s="814">
        <v>1</v>
      </c>
      <c r="F332" s="814" t="s">
        <v>3143</v>
      </c>
      <c r="G332" s="814" t="s">
        <v>3016</v>
      </c>
      <c r="I332" s="1047" t="s">
        <v>3131</v>
      </c>
      <c r="K332" s="814">
        <v>40</v>
      </c>
      <c r="L332" s="814">
        <v>1</v>
      </c>
      <c r="M332" s="814">
        <f t="shared" si="5"/>
        <v>40</v>
      </c>
    </row>
    <row r="333" spans="1:13">
      <c r="A333" s="1047"/>
      <c r="B333" s="814"/>
      <c r="D333" s="1045">
        <v>2</v>
      </c>
      <c r="E333" s="814">
        <v>2</v>
      </c>
      <c r="F333" s="814">
        <v>9070</v>
      </c>
      <c r="G333" s="814" t="s">
        <v>3016</v>
      </c>
      <c r="I333" s="1047" t="s">
        <v>984</v>
      </c>
      <c r="K333" s="814">
        <v>18</v>
      </c>
      <c r="L333" s="814">
        <v>2</v>
      </c>
      <c r="M333" s="814">
        <f t="shared" si="5"/>
        <v>36</v>
      </c>
    </row>
    <row r="334" spans="1:13">
      <c r="A334" s="1047" t="s">
        <v>3545</v>
      </c>
      <c r="B334" s="814"/>
      <c r="D334" s="1045">
        <v>2</v>
      </c>
      <c r="E334" s="814">
        <v>1</v>
      </c>
      <c r="F334" s="814">
        <v>6446</v>
      </c>
      <c r="G334" s="814" t="s">
        <v>3016</v>
      </c>
      <c r="I334" s="1047" t="s">
        <v>3144</v>
      </c>
      <c r="K334" s="814">
        <v>25</v>
      </c>
      <c r="L334" s="814">
        <v>1</v>
      </c>
      <c r="M334" s="814">
        <f t="shared" si="5"/>
        <v>25</v>
      </c>
    </row>
    <row r="335" spans="1:13">
      <c r="A335" s="1047" t="s">
        <v>3467</v>
      </c>
      <c r="B335" s="814"/>
      <c r="D335" s="1045">
        <v>2</v>
      </c>
      <c r="E335" s="814">
        <v>1</v>
      </c>
      <c r="F335" s="814">
        <v>2650</v>
      </c>
      <c r="G335" s="814" t="s">
        <v>3016</v>
      </c>
      <c r="I335" s="1047" t="s">
        <v>3145</v>
      </c>
      <c r="K335" s="814">
        <v>24</v>
      </c>
      <c r="L335" s="814">
        <v>1</v>
      </c>
      <c r="M335" s="814">
        <f t="shared" si="5"/>
        <v>24</v>
      </c>
    </row>
    <row r="336" spans="1:13">
      <c r="A336" s="1047" t="s">
        <v>3541</v>
      </c>
      <c r="B336" s="814"/>
      <c r="D336" s="1045">
        <v>2</v>
      </c>
      <c r="E336" s="814">
        <v>2</v>
      </c>
      <c r="F336" s="814">
        <v>6434</v>
      </c>
      <c r="G336" s="814" t="s">
        <v>3016</v>
      </c>
      <c r="I336" s="1047" t="s">
        <v>3146</v>
      </c>
      <c r="K336" s="814">
        <v>15</v>
      </c>
      <c r="L336" s="814">
        <v>2</v>
      </c>
      <c r="M336" s="814">
        <f t="shared" si="5"/>
        <v>30</v>
      </c>
    </row>
    <row r="337" spans="1:13">
      <c r="A337" s="1047"/>
      <c r="B337" s="814"/>
      <c r="D337" s="1045">
        <v>2</v>
      </c>
      <c r="E337" s="814">
        <v>1</v>
      </c>
      <c r="F337" s="814">
        <v>6486</v>
      </c>
      <c r="G337" s="814" t="s">
        <v>3016</v>
      </c>
      <c r="I337" s="1047" t="s">
        <v>3147</v>
      </c>
      <c r="K337" s="814">
        <v>50</v>
      </c>
      <c r="L337" s="814">
        <v>1</v>
      </c>
      <c r="M337" s="814">
        <f t="shared" si="5"/>
        <v>50</v>
      </c>
    </row>
    <row r="338" spans="1:13">
      <c r="A338" s="1047" t="s">
        <v>3522</v>
      </c>
      <c r="B338" s="814"/>
      <c r="D338" s="1045">
        <v>2</v>
      </c>
      <c r="E338" s="814">
        <v>1</v>
      </c>
      <c r="F338" s="814">
        <v>6433</v>
      </c>
      <c r="G338" s="814" t="s">
        <v>3016</v>
      </c>
      <c r="I338" s="1047" t="s">
        <v>3148</v>
      </c>
      <c r="K338" s="814">
        <v>30</v>
      </c>
      <c r="L338" s="814">
        <v>1</v>
      </c>
      <c r="M338" s="814">
        <f t="shared" si="5"/>
        <v>30</v>
      </c>
    </row>
    <row r="339" spans="1:13">
      <c r="A339" s="1047"/>
      <c r="B339" s="814"/>
      <c r="D339" s="1045">
        <v>2</v>
      </c>
      <c r="E339" s="814">
        <v>1</v>
      </c>
      <c r="F339" s="814">
        <v>6471</v>
      </c>
      <c r="G339" s="814" t="s">
        <v>3016</v>
      </c>
      <c r="I339" s="1047" t="s">
        <v>3149</v>
      </c>
      <c r="K339" s="814">
        <v>24</v>
      </c>
      <c r="L339" s="814">
        <v>1</v>
      </c>
      <c r="M339" s="814">
        <f t="shared" si="5"/>
        <v>24</v>
      </c>
    </row>
    <row r="340" spans="1:13">
      <c r="A340" s="1047" t="s">
        <v>3541</v>
      </c>
      <c r="B340" s="814"/>
      <c r="D340" s="1045">
        <v>2</v>
      </c>
      <c r="E340" s="814">
        <v>1</v>
      </c>
      <c r="F340" s="814" t="s">
        <v>3150</v>
      </c>
      <c r="G340" s="814" t="s">
        <v>3016</v>
      </c>
      <c r="H340" s="814" t="s">
        <v>4081</v>
      </c>
      <c r="I340" s="1047" t="s">
        <v>3151</v>
      </c>
      <c r="K340" s="814">
        <v>12</v>
      </c>
      <c r="L340" s="814">
        <v>1</v>
      </c>
      <c r="M340" s="814">
        <f t="shared" si="5"/>
        <v>12</v>
      </c>
    </row>
    <row r="341" spans="1:13">
      <c r="A341" s="1047" t="s">
        <v>3522</v>
      </c>
      <c r="B341" s="814"/>
      <c r="D341" s="1045">
        <v>2</v>
      </c>
      <c r="E341" s="814">
        <v>1</v>
      </c>
      <c r="F341" s="814">
        <v>6497</v>
      </c>
      <c r="G341" s="814" t="s">
        <v>3016</v>
      </c>
      <c r="I341" s="1047" t="s">
        <v>3152</v>
      </c>
      <c r="K341" s="814">
        <v>50</v>
      </c>
      <c r="L341" s="814">
        <v>1</v>
      </c>
      <c r="M341" s="814">
        <f t="shared" si="5"/>
        <v>50</v>
      </c>
    </row>
    <row r="342" spans="1:13">
      <c r="A342" s="1047" t="s">
        <v>3527</v>
      </c>
      <c r="B342" s="814"/>
      <c r="C342" s="814" t="s">
        <v>3546</v>
      </c>
      <c r="D342" s="1045">
        <v>2</v>
      </c>
      <c r="E342" s="814">
        <v>2</v>
      </c>
      <c r="F342" s="814" t="s">
        <v>3153</v>
      </c>
      <c r="G342" s="814" t="s">
        <v>3016</v>
      </c>
      <c r="I342" s="1047" t="s">
        <v>3154</v>
      </c>
      <c r="K342" s="814">
        <v>16</v>
      </c>
      <c r="L342" s="814">
        <v>2</v>
      </c>
      <c r="M342" s="814">
        <f t="shared" si="5"/>
        <v>32</v>
      </c>
    </row>
    <row r="343" spans="1:13">
      <c r="D343" s="1045">
        <v>2</v>
      </c>
      <c r="E343" s="814">
        <v>2</v>
      </c>
      <c r="F343" s="814" t="s">
        <v>3155</v>
      </c>
      <c r="G343" s="814" t="s">
        <v>3016</v>
      </c>
      <c r="I343" s="1047" t="s">
        <v>3156</v>
      </c>
      <c r="K343" s="814">
        <v>6</v>
      </c>
      <c r="L343" s="814">
        <v>2</v>
      </c>
      <c r="M343" s="814">
        <f t="shared" si="5"/>
        <v>12</v>
      </c>
    </row>
    <row r="344" spans="1:13">
      <c r="B344" s="1047" t="s">
        <v>3157</v>
      </c>
      <c r="E344" s="814">
        <v>2</v>
      </c>
      <c r="F344" s="814" t="s">
        <v>3158</v>
      </c>
      <c r="G344" s="814" t="s">
        <v>3016</v>
      </c>
      <c r="I344" s="1047" t="s">
        <v>3159</v>
      </c>
      <c r="K344" s="814">
        <v>20</v>
      </c>
      <c r="L344" s="814">
        <v>2</v>
      </c>
      <c r="M344" s="814">
        <f>L344*K344</f>
        <v>40</v>
      </c>
    </row>
    <row r="345" spans="1:13">
      <c r="E345" s="814">
        <v>2</v>
      </c>
      <c r="F345" s="814" t="s">
        <v>3160</v>
      </c>
      <c r="G345" s="814" t="s">
        <v>3016</v>
      </c>
      <c r="I345" s="1047" t="s">
        <v>164</v>
      </c>
      <c r="K345" s="814">
        <v>20</v>
      </c>
      <c r="L345" s="814">
        <v>2</v>
      </c>
      <c r="M345" s="814">
        <f t="shared" ref="M345:M385" si="6">L345*K345</f>
        <v>40</v>
      </c>
    </row>
    <row r="346" spans="1:13">
      <c r="A346" s="814" t="s">
        <v>3465</v>
      </c>
      <c r="E346" s="814">
        <v>3</v>
      </c>
      <c r="F346" s="814" t="s">
        <v>3161</v>
      </c>
      <c r="G346" s="814" t="s">
        <v>3016</v>
      </c>
      <c r="I346" s="1047" t="s">
        <v>3162</v>
      </c>
      <c r="K346" s="814">
        <v>20</v>
      </c>
      <c r="L346" s="814">
        <v>3</v>
      </c>
      <c r="M346" s="814">
        <f t="shared" si="6"/>
        <v>60</v>
      </c>
    </row>
    <row r="347" spans="1:13">
      <c r="B347" s="1563"/>
      <c r="E347" s="814">
        <v>2</v>
      </c>
      <c r="F347" s="1564" t="s">
        <v>3163</v>
      </c>
      <c r="G347" s="814" t="s">
        <v>3016</v>
      </c>
      <c r="I347" s="1563" t="s">
        <v>3164</v>
      </c>
      <c r="K347" s="814">
        <v>17</v>
      </c>
      <c r="L347" s="814">
        <v>2</v>
      </c>
      <c r="M347" s="814">
        <f t="shared" si="6"/>
        <v>34</v>
      </c>
    </row>
    <row r="348" spans="1:13">
      <c r="B348" s="1563"/>
      <c r="E348" s="814">
        <v>1</v>
      </c>
      <c r="F348" s="1564"/>
      <c r="G348" s="814" t="s">
        <v>3016</v>
      </c>
      <c r="I348" s="1563"/>
      <c r="K348" s="814">
        <v>16</v>
      </c>
      <c r="L348" s="814">
        <v>1</v>
      </c>
      <c r="M348" s="814">
        <f t="shared" si="6"/>
        <v>16</v>
      </c>
    </row>
    <row r="349" spans="1:13">
      <c r="E349" s="814">
        <v>2</v>
      </c>
      <c r="F349" s="814" t="s">
        <v>3165</v>
      </c>
      <c r="G349" s="814" t="s">
        <v>3016</v>
      </c>
      <c r="I349" s="1047" t="s">
        <v>3166</v>
      </c>
      <c r="K349" s="814">
        <v>20</v>
      </c>
      <c r="L349" s="814">
        <v>2</v>
      </c>
      <c r="M349" s="814">
        <f t="shared" si="6"/>
        <v>40</v>
      </c>
    </row>
    <row r="350" spans="1:13">
      <c r="A350" s="814" t="s">
        <v>3487</v>
      </c>
      <c r="E350" s="814">
        <v>2</v>
      </c>
      <c r="F350" s="814" t="s">
        <v>3167</v>
      </c>
      <c r="G350" s="814" t="s">
        <v>3016</v>
      </c>
      <c r="I350" s="1047" t="s">
        <v>3168</v>
      </c>
      <c r="K350" s="814">
        <v>35</v>
      </c>
      <c r="L350" s="814">
        <v>2</v>
      </c>
      <c r="M350" s="814">
        <f t="shared" si="6"/>
        <v>70</v>
      </c>
    </row>
    <row r="351" spans="1:13">
      <c r="A351" s="814" t="s">
        <v>3572</v>
      </c>
      <c r="E351" s="814">
        <v>2</v>
      </c>
      <c r="F351" s="814" t="s">
        <v>3169</v>
      </c>
      <c r="G351" s="814" t="s">
        <v>3016</v>
      </c>
      <c r="I351" s="1047" t="s">
        <v>3170</v>
      </c>
      <c r="K351" s="814">
        <v>20</v>
      </c>
      <c r="L351" s="814">
        <v>2</v>
      </c>
      <c r="M351" s="814">
        <f t="shared" si="6"/>
        <v>40</v>
      </c>
    </row>
    <row r="352" spans="1:13">
      <c r="A352" s="814" t="s">
        <v>3465</v>
      </c>
      <c r="E352" s="814">
        <v>1</v>
      </c>
      <c r="F352" s="814" t="s">
        <v>3171</v>
      </c>
      <c r="G352" s="814" t="s">
        <v>3016</v>
      </c>
      <c r="I352" s="1047" t="s">
        <v>3172</v>
      </c>
      <c r="K352" s="814">
        <v>40</v>
      </c>
      <c r="L352" s="814">
        <v>1</v>
      </c>
      <c r="M352" s="814">
        <f t="shared" si="6"/>
        <v>40</v>
      </c>
    </row>
    <row r="353" spans="1:13">
      <c r="E353" s="814">
        <v>2</v>
      </c>
      <c r="F353" s="814" t="s">
        <v>3173</v>
      </c>
      <c r="G353" s="814" t="s">
        <v>3016</v>
      </c>
      <c r="I353" s="1047" t="s">
        <v>3174</v>
      </c>
      <c r="K353" s="814">
        <v>25</v>
      </c>
      <c r="L353" s="814">
        <v>2</v>
      </c>
      <c r="M353" s="814">
        <f t="shared" si="6"/>
        <v>50</v>
      </c>
    </row>
    <row r="354" spans="1:13">
      <c r="A354" s="814" t="s">
        <v>3572</v>
      </c>
      <c r="B354" s="1563"/>
      <c r="E354" s="814">
        <v>2</v>
      </c>
      <c r="F354" s="1564" t="s">
        <v>3175</v>
      </c>
      <c r="G354" s="814" t="s">
        <v>3016</v>
      </c>
      <c r="I354" s="1563" t="s">
        <v>3176</v>
      </c>
      <c r="K354" s="814">
        <v>12</v>
      </c>
      <c r="L354" s="814">
        <v>2</v>
      </c>
      <c r="M354" s="814">
        <f t="shared" si="6"/>
        <v>24</v>
      </c>
    </row>
    <row r="355" spans="1:13">
      <c r="A355" s="814" t="s">
        <v>3572</v>
      </c>
      <c r="B355" s="1563"/>
      <c r="E355" s="814">
        <v>1</v>
      </c>
      <c r="F355" s="1564"/>
      <c r="G355" s="814" t="s">
        <v>3016</v>
      </c>
      <c r="I355" s="1563"/>
      <c r="K355" s="814">
        <v>11</v>
      </c>
      <c r="L355" s="814">
        <v>1</v>
      </c>
      <c r="M355" s="814">
        <f t="shared" si="6"/>
        <v>11</v>
      </c>
    </row>
    <row r="356" spans="1:13">
      <c r="E356" s="814">
        <v>2</v>
      </c>
      <c r="F356" s="814" t="s">
        <v>3177</v>
      </c>
      <c r="G356" s="814" t="s">
        <v>3016</v>
      </c>
      <c r="I356" s="1047" t="s">
        <v>3178</v>
      </c>
      <c r="K356" s="814">
        <v>15</v>
      </c>
      <c r="L356" s="814">
        <v>2</v>
      </c>
      <c r="M356" s="814">
        <f t="shared" si="6"/>
        <v>30</v>
      </c>
    </row>
    <row r="357" spans="1:13">
      <c r="A357" s="814" t="s">
        <v>3487</v>
      </c>
      <c r="B357" s="1563"/>
      <c r="E357" s="814">
        <v>1</v>
      </c>
      <c r="F357" s="1564" t="s">
        <v>3179</v>
      </c>
      <c r="G357" s="814" t="s">
        <v>3016</v>
      </c>
      <c r="I357" s="1047" t="s">
        <v>3180</v>
      </c>
      <c r="K357" s="814">
        <v>17</v>
      </c>
      <c r="L357" s="814">
        <v>1</v>
      </c>
      <c r="M357" s="814">
        <f t="shared" si="6"/>
        <v>17</v>
      </c>
    </row>
    <row r="358" spans="1:13">
      <c r="B358" s="1563"/>
      <c r="E358" s="814">
        <v>1</v>
      </c>
      <c r="F358" s="1564"/>
      <c r="G358" s="814" t="s">
        <v>3016</v>
      </c>
      <c r="I358" s="1047" t="s">
        <v>3181</v>
      </c>
      <c r="K358" s="814">
        <v>16</v>
      </c>
      <c r="L358" s="814">
        <v>1</v>
      </c>
      <c r="M358" s="814">
        <f t="shared" si="6"/>
        <v>16</v>
      </c>
    </row>
    <row r="359" spans="1:13">
      <c r="E359" s="814">
        <v>1</v>
      </c>
      <c r="F359" s="814" t="s">
        <v>3182</v>
      </c>
      <c r="G359" s="814" t="s">
        <v>3016</v>
      </c>
      <c r="I359" s="1047" t="s">
        <v>3183</v>
      </c>
      <c r="K359" s="814">
        <v>35</v>
      </c>
      <c r="L359" s="814">
        <v>1</v>
      </c>
      <c r="M359" s="814">
        <f t="shared" si="6"/>
        <v>35</v>
      </c>
    </row>
    <row r="360" spans="1:13">
      <c r="A360" s="814" t="s">
        <v>3487</v>
      </c>
      <c r="B360" s="1563"/>
      <c r="E360" s="814">
        <v>1</v>
      </c>
      <c r="F360" s="1564" t="s">
        <v>3184</v>
      </c>
      <c r="G360" s="814" t="s">
        <v>3016</v>
      </c>
      <c r="I360" s="1047" t="s">
        <v>3185</v>
      </c>
      <c r="K360" s="814">
        <v>17</v>
      </c>
      <c r="L360" s="814">
        <v>1</v>
      </c>
      <c r="M360" s="814">
        <f t="shared" si="6"/>
        <v>17</v>
      </c>
    </row>
    <row r="361" spans="1:13">
      <c r="B361" s="1563"/>
      <c r="E361" s="814">
        <v>1</v>
      </c>
      <c r="F361" s="1564"/>
      <c r="G361" s="814" t="s">
        <v>3016</v>
      </c>
      <c r="I361" s="1047" t="s">
        <v>3186</v>
      </c>
      <c r="K361" s="814">
        <v>18</v>
      </c>
      <c r="L361" s="814">
        <v>1</v>
      </c>
      <c r="M361" s="814">
        <f t="shared" si="6"/>
        <v>18</v>
      </c>
    </row>
    <row r="362" spans="1:13">
      <c r="A362" s="814" t="s">
        <v>3465</v>
      </c>
      <c r="E362" s="814">
        <v>1</v>
      </c>
      <c r="F362" s="814" t="s">
        <v>3187</v>
      </c>
      <c r="G362" s="814" t="s">
        <v>3016</v>
      </c>
      <c r="I362" s="1047" t="s">
        <v>3188</v>
      </c>
      <c r="K362" s="814">
        <v>30</v>
      </c>
      <c r="L362" s="814">
        <v>1</v>
      </c>
      <c r="M362" s="814">
        <f t="shared" si="6"/>
        <v>30</v>
      </c>
    </row>
    <row r="363" spans="1:13">
      <c r="A363" s="814" t="s">
        <v>3465</v>
      </c>
      <c r="E363" s="814">
        <v>1</v>
      </c>
      <c r="F363" s="814">
        <v>6622</v>
      </c>
      <c r="G363" s="814" t="s">
        <v>3016</v>
      </c>
      <c r="I363" s="1047" t="s">
        <v>3189</v>
      </c>
      <c r="K363" s="814">
        <v>20</v>
      </c>
      <c r="L363" s="814">
        <v>1</v>
      </c>
      <c r="M363" s="814">
        <f t="shared" si="6"/>
        <v>20</v>
      </c>
    </row>
    <row r="364" spans="1:13">
      <c r="A364" s="814" t="s">
        <v>3465</v>
      </c>
      <c r="E364" s="814">
        <v>1</v>
      </c>
      <c r="F364" s="814">
        <v>6643</v>
      </c>
      <c r="G364" s="814" t="s">
        <v>3016</v>
      </c>
      <c r="I364" s="1047" t="s">
        <v>3190</v>
      </c>
      <c r="K364" s="814">
        <v>15</v>
      </c>
      <c r="L364" s="814">
        <v>1</v>
      </c>
      <c r="M364" s="814">
        <f t="shared" si="6"/>
        <v>15</v>
      </c>
    </row>
    <row r="365" spans="1:13">
      <c r="A365" s="814" t="s">
        <v>3571</v>
      </c>
      <c r="E365" s="814">
        <v>1</v>
      </c>
      <c r="F365" s="814">
        <v>6669</v>
      </c>
      <c r="G365" s="814" t="s">
        <v>3016</v>
      </c>
      <c r="I365" s="1047" t="s">
        <v>3191</v>
      </c>
      <c r="K365" s="814">
        <v>20</v>
      </c>
      <c r="L365" s="814">
        <v>1</v>
      </c>
      <c r="M365" s="814">
        <f t="shared" si="6"/>
        <v>20</v>
      </c>
    </row>
    <row r="366" spans="1:13">
      <c r="A366" s="814" t="s">
        <v>3487</v>
      </c>
      <c r="E366" s="814">
        <v>1</v>
      </c>
      <c r="F366" s="814">
        <v>6673</v>
      </c>
      <c r="G366" s="814" t="s">
        <v>3016</v>
      </c>
      <c r="I366" s="1047" t="s">
        <v>3192</v>
      </c>
      <c r="K366" s="814">
        <v>35</v>
      </c>
      <c r="L366" s="814">
        <v>1</v>
      </c>
      <c r="M366" s="814">
        <f t="shared" si="6"/>
        <v>35</v>
      </c>
    </row>
    <row r="367" spans="1:13">
      <c r="A367" s="814" t="s">
        <v>3465</v>
      </c>
      <c r="E367" s="814">
        <v>1</v>
      </c>
      <c r="F367" s="814">
        <v>6662</v>
      </c>
      <c r="G367" s="814" t="s">
        <v>3016</v>
      </c>
      <c r="I367" s="1047" t="s">
        <v>3193</v>
      </c>
      <c r="K367" s="814">
        <v>25</v>
      </c>
      <c r="L367" s="814">
        <v>1</v>
      </c>
      <c r="M367" s="814">
        <f t="shared" si="6"/>
        <v>25</v>
      </c>
    </row>
    <row r="368" spans="1:13">
      <c r="B368" s="1563"/>
      <c r="E368" s="814">
        <v>1</v>
      </c>
      <c r="F368" s="1564">
        <v>6672</v>
      </c>
      <c r="G368" s="814" t="s">
        <v>3016</v>
      </c>
      <c r="I368" s="1563" t="s">
        <v>3194</v>
      </c>
      <c r="K368" s="814">
        <v>17</v>
      </c>
      <c r="L368" s="814">
        <v>1</v>
      </c>
      <c r="M368" s="814">
        <f t="shared" si="6"/>
        <v>17</v>
      </c>
    </row>
    <row r="369" spans="1:13">
      <c r="B369" s="1563"/>
      <c r="E369" s="814">
        <v>1</v>
      </c>
      <c r="F369" s="1564"/>
      <c r="G369" s="814" t="s">
        <v>3016</v>
      </c>
      <c r="I369" s="1563"/>
      <c r="K369" s="814">
        <v>18</v>
      </c>
      <c r="L369" s="814">
        <v>1</v>
      </c>
      <c r="M369" s="814">
        <f t="shared" si="6"/>
        <v>18</v>
      </c>
    </row>
    <row r="370" spans="1:13">
      <c r="A370" s="814" t="s">
        <v>3572</v>
      </c>
      <c r="E370" s="814">
        <v>1</v>
      </c>
      <c r="F370" s="814">
        <v>4618</v>
      </c>
      <c r="G370" s="814" t="s">
        <v>3016</v>
      </c>
      <c r="I370" s="1047" t="s">
        <v>3195</v>
      </c>
      <c r="K370" s="814">
        <v>10</v>
      </c>
      <c r="L370" s="814">
        <v>1</v>
      </c>
      <c r="M370" s="814">
        <f t="shared" si="6"/>
        <v>10</v>
      </c>
    </row>
    <row r="371" spans="1:13">
      <c r="E371" s="814">
        <v>1</v>
      </c>
      <c r="G371" s="814" t="s">
        <v>3016</v>
      </c>
      <c r="I371" s="1047" t="s">
        <v>3196</v>
      </c>
      <c r="K371" s="814">
        <v>15</v>
      </c>
      <c r="L371" s="814">
        <v>1</v>
      </c>
      <c r="M371" s="814">
        <f t="shared" si="6"/>
        <v>15</v>
      </c>
    </row>
    <row r="372" spans="1:13">
      <c r="A372" s="814" t="s">
        <v>3572</v>
      </c>
      <c r="E372" s="814">
        <v>3</v>
      </c>
      <c r="F372" s="814">
        <v>4629</v>
      </c>
      <c r="G372" s="814" t="s">
        <v>3016</v>
      </c>
      <c r="I372" s="1047" t="s">
        <v>3197</v>
      </c>
      <c r="K372" s="814">
        <v>10</v>
      </c>
      <c r="L372" s="814">
        <v>3</v>
      </c>
      <c r="M372" s="814">
        <f t="shared" si="6"/>
        <v>30</v>
      </c>
    </row>
    <row r="373" spans="1:13">
      <c r="D373" s="814" t="s">
        <v>4477</v>
      </c>
      <c r="E373" s="814">
        <v>1</v>
      </c>
      <c r="F373" s="814">
        <v>4624</v>
      </c>
      <c r="G373" s="814" t="s">
        <v>3016</v>
      </c>
      <c r="I373" s="1047" t="s">
        <v>3198</v>
      </c>
      <c r="K373" s="814">
        <v>30</v>
      </c>
      <c r="L373" s="814">
        <v>1</v>
      </c>
      <c r="M373" s="814">
        <f t="shared" si="6"/>
        <v>30</v>
      </c>
    </row>
    <row r="374" spans="1:13">
      <c r="E374" s="814">
        <v>3</v>
      </c>
      <c r="F374" s="814">
        <v>4654</v>
      </c>
      <c r="G374" s="814" t="s">
        <v>3016</v>
      </c>
      <c r="I374" s="1047" t="s">
        <v>3199</v>
      </c>
      <c r="K374" s="814">
        <v>10</v>
      </c>
      <c r="L374" s="814">
        <v>3</v>
      </c>
      <c r="M374" s="814">
        <f t="shared" si="6"/>
        <v>30</v>
      </c>
    </row>
    <row r="375" spans="1:13">
      <c r="D375" s="814" t="s">
        <v>4478</v>
      </c>
      <c r="E375" s="814">
        <v>3</v>
      </c>
      <c r="F375" s="814">
        <v>4630</v>
      </c>
      <c r="G375" s="814" t="s">
        <v>3016</v>
      </c>
      <c r="I375" s="1047" t="s">
        <v>3200</v>
      </c>
      <c r="K375" s="814">
        <v>10</v>
      </c>
      <c r="L375" s="814">
        <v>3</v>
      </c>
      <c r="M375" s="814">
        <f t="shared" si="6"/>
        <v>30</v>
      </c>
    </row>
    <row r="376" spans="1:13">
      <c r="A376" s="814" t="s">
        <v>3572</v>
      </c>
      <c r="E376" s="814">
        <v>3</v>
      </c>
      <c r="F376" s="814">
        <v>4607</v>
      </c>
      <c r="G376" s="814" t="s">
        <v>3016</v>
      </c>
      <c r="H376" s="814" t="s">
        <v>3628</v>
      </c>
      <c r="I376" s="1047" t="s">
        <v>3201</v>
      </c>
      <c r="K376" s="814">
        <v>10</v>
      </c>
      <c r="L376" s="814">
        <v>3</v>
      </c>
      <c r="M376" s="814">
        <f t="shared" si="6"/>
        <v>30</v>
      </c>
    </row>
    <row r="377" spans="1:13">
      <c r="A377" s="814" t="s">
        <v>4536</v>
      </c>
      <c r="E377" s="814">
        <v>1</v>
      </c>
      <c r="F377" s="814">
        <v>6657</v>
      </c>
      <c r="G377" s="814" t="s">
        <v>3016</v>
      </c>
      <c r="H377" s="814" t="s">
        <v>4046</v>
      </c>
      <c r="I377" s="1047" t="s">
        <v>2359</v>
      </c>
      <c r="K377" s="814">
        <v>35</v>
      </c>
      <c r="L377" s="814">
        <v>1</v>
      </c>
      <c r="M377" s="814">
        <f t="shared" si="6"/>
        <v>35</v>
      </c>
    </row>
    <row r="378" spans="1:13">
      <c r="E378" s="814">
        <v>1</v>
      </c>
      <c r="F378" s="814">
        <v>6697</v>
      </c>
      <c r="G378" s="814" t="s">
        <v>3016</v>
      </c>
      <c r="I378" s="1047" t="s">
        <v>3202</v>
      </c>
      <c r="K378" s="814">
        <v>20</v>
      </c>
      <c r="L378" s="814">
        <v>1</v>
      </c>
      <c r="M378" s="814">
        <f t="shared" si="6"/>
        <v>20</v>
      </c>
    </row>
    <row r="379" spans="1:13">
      <c r="A379" s="814" t="s">
        <v>3605</v>
      </c>
      <c r="E379" s="814">
        <v>1</v>
      </c>
      <c r="F379" s="814">
        <v>5423</v>
      </c>
      <c r="G379" s="814" t="s">
        <v>3016</v>
      </c>
      <c r="I379" s="1047" t="s">
        <v>3203</v>
      </c>
      <c r="K379" s="814">
        <v>30</v>
      </c>
      <c r="L379" s="814">
        <v>1</v>
      </c>
      <c r="M379" s="814">
        <f t="shared" si="6"/>
        <v>30</v>
      </c>
    </row>
    <row r="380" spans="1:13">
      <c r="E380" s="814">
        <v>1</v>
      </c>
      <c r="F380" s="814">
        <v>5416</v>
      </c>
      <c r="G380" s="814" t="s">
        <v>3016</v>
      </c>
      <c r="I380" s="1047" t="s">
        <v>909</v>
      </c>
      <c r="K380" s="814">
        <v>30</v>
      </c>
      <c r="L380" s="814">
        <v>1</v>
      </c>
      <c r="M380" s="814">
        <f t="shared" si="6"/>
        <v>30</v>
      </c>
    </row>
    <row r="381" spans="1:13" ht="23.25">
      <c r="B381" s="182" t="s">
        <v>3597</v>
      </c>
      <c r="E381" s="814">
        <v>1</v>
      </c>
      <c r="F381" s="814">
        <v>5418</v>
      </c>
      <c r="G381" s="814" t="s">
        <v>3016</v>
      </c>
      <c r="I381" s="1047" t="s">
        <v>3204</v>
      </c>
      <c r="K381" s="814">
        <v>30</v>
      </c>
      <c r="L381" s="814">
        <v>1</v>
      </c>
      <c r="M381" s="814">
        <f t="shared" si="6"/>
        <v>30</v>
      </c>
    </row>
    <row r="382" spans="1:13" s="832" customFormat="1">
      <c r="B382" s="1049"/>
      <c r="E382" s="832">
        <v>1</v>
      </c>
      <c r="F382" s="832">
        <v>5476</v>
      </c>
      <c r="G382" s="832" t="s">
        <v>3016</v>
      </c>
      <c r="I382" s="1049" t="s">
        <v>3205</v>
      </c>
      <c r="K382" s="832">
        <v>0</v>
      </c>
      <c r="L382" s="832">
        <v>0</v>
      </c>
      <c r="M382" s="832">
        <f t="shared" si="6"/>
        <v>0</v>
      </c>
    </row>
    <row r="383" spans="1:13">
      <c r="E383" s="814">
        <v>1</v>
      </c>
      <c r="F383" s="824">
        <v>6685</v>
      </c>
      <c r="G383" s="814" t="s">
        <v>3016</v>
      </c>
      <c r="H383" s="824" t="s">
        <v>3460</v>
      </c>
      <c r="I383" s="1047" t="s">
        <v>3206</v>
      </c>
      <c r="K383" s="814">
        <v>20</v>
      </c>
      <c r="L383" s="814">
        <v>1</v>
      </c>
      <c r="M383" s="814">
        <f t="shared" si="6"/>
        <v>20</v>
      </c>
    </row>
    <row r="384" spans="1:13">
      <c r="B384" s="1292" t="s">
        <v>4457</v>
      </c>
      <c r="E384" s="814">
        <v>1</v>
      </c>
      <c r="F384" s="814">
        <v>6688</v>
      </c>
      <c r="G384" s="814" t="s">
        <v>3016</v>
      </c>
      <c r="I384" s="1047" t="s">
        <v>3207</v>
      </c>
      <c r="K384" s="814">
        <v>20</v>
      </c>
      <c r="L384" s="814">
        <v>1</v>
      </c>
      <c r="M384" s="814">
        <f t="shared" si="6"/>
        <v>20</v>
      </c>
    </row>
    <row r="385" spans="1:13">
      <c r="E385" s="814">
        <v>1</v>
      </c>
      <c r="F385" s="814">
        <v>4620</v>
      </c>
      <c r="G385" s="814" t="s">
        <v>3016</v>
      </c>
      <c r="I385" s="1047" t="s">
        <v>3208</v>
      </c>
      <c r="K385" s="814">
        <v>15</v>
      </c>
      <c r="L385" s="814">
        <v>1</v>
      </c>
      <c r="M385" s="814">
        <f t="shared" si="6"/>
        <v>15</v>
      </c>
    </row>
    <row r="386" spans="1:13">
      <c r="L386" s="814">
        <f>SUM(L344:L385)</f>
        <v>60</v>
      </c>
      <c r="M386" s="814">
        <f>SUM(M344:M385)</f>
        <v>1153</v>
      </c>
    </row>
    <row r="387" spans="1:13">
      <c r="B387" s="1047" t="s">
        <v>3209</v>
      </c>
    </row>
    <row r="388" spans="1:13">
      <c r="A388" s="814" t="s">
        <v>4052</v>
      </c>
      <c r="E388" s="814">
        <v>1</v>
      </c>
      <c r="F388" s="814">
        <v>6325</v>
      </c>
      <c r="G388" s="814" t="s">
        <v>3016</v>
      </c>
      <c r="I388" s="1047" t="s">
        <v>3210</v>
      </c>
      <c r="K388" s="814">
        <v>15</v>
      </c>
      <c r="L388" s="814">
        <v>1</v>
      </c>
      <c r="M388" s="814">
        <f>L388*K388</f>
        <v>15</v>
      </c>
    </row>
    <row r="389" spans="1:13">
      <c r="A389" s="814" t="s">
        <v>3518</v>
      </c>
      <c r="C389" s="836" t="s">
        <v>3503</v>
      </c>
      <c r="E389" s="814">
        <v>1</v>
      </c>
      <c r="F389" s="814">
        <v>7315</v>
      </c>
      <c r="G389" s="814" t="s">
        <v>3016</v>
      </c>
      <c r="I389" s="1047" t="s">
        <v>3211</v>
      </c>
      <c r="K389" s="814">
        <v>40</v>
      </c>
      <c r="L389" s="814">
        <v>1</v>
      </c>
      <c r="M389" s="814">
        <f t="shared" ref="M389:M403" si="7">L389*K389</f>
        <v>40</v>
      </c>
    </row>
    <row r="390" spans="1:13">
      <c r="A390" s="814" t="s">
        <v>3518</v>
      </c>
      <c r="C390" s="836" t="s">
        <v>3503</v>
      </c>
      <c r="E390" s="814">
        <v>1</v>
      </c>
      <c r="F390" s="814">
        <v>7314</v>
      </c>
      <c r="G390" s="814" t="s">
        <v>3016</v>
      </c>
      <c r="I390" s="1047" t="s">
        <v>3212</v>
      </c>
      <c r="K390" s="814">
        <v>40</v>
      </c>
      <c r="L390" s="814">
        <v>1</v>
      </c>
      <c r="M390" s="814">
        <f t="shared" si="7"/>
        <v>40</v>
      </c>
    </row>
    <row r="391" spans="1:13">
      <c r="A391" s="814" t="s">
        <v>3522</v>
      </c>
      <c r="C391" s="836" t="s">
        <v>3503</v>
      </c>
      <c r="E391" s="814">
        <v>2</v>
      </c>
      <c r="F391" s="814">
        <v>4305</v>
      </c>
      <c r="G391" s="814" t="s">
        <v>3016</v>
      </c>
      <c r="I391" s="1047" t="s">
        <v>3213</v>
      </c>
      <c r="K391" s="814">
        <v>20</v>
      </c>
      <c r="L391" s="814">
        <v>2</v>
      </c>
      <c r="M391" s="814">
        <f t="shared" si="7"/>
        <v>40</v>
      </c>
    </row>
    <row r="392" spans="1:13">
      <c r="A392" s="814" t="s">
        <v>4495</v>
      </c>
      <c r="C392" s="836" t="s">
        <v>3503</v>
      </c>
      <c r="E392" s="814">
        <v>2</v>
      </c>
      <c r="F392" s="814">
        <v>4301</v>
      </c>
      <c r="G392" s="814" t="s">
        <v>3016</v>
      </c>
      <c r="I392" s="1047" t="s">
        <v>3214</v>
      </c>
      <c r="K392" s="814">
        <v>15</v>
      </c>
      <c r="L392" s="814">
        <v>2</v>
      </c>
      <c r="M392" s="814">
        <f t="shared" si="7"/>
        <v>30</v>
      </c>
    </row>
    <row r="393" spans="1:13">
      <c r="A393" s="814" t="s">
        <v>3629</v>
      </c>
      <c r="E393" s="814">
        <v>1</v>
      </c>
      <c r="F393" s="814">
        <v>4311</v>
      </c>
      <c r="G393" s="814" t="s">
        <v>3016</v>
      </c>
      <c r="I393" s="1047" t="s">
        <v>3215</v>
      </c>
      <c r="K393" s="814">
        <v>30</v>
      </c>
      <c r="L393" s="814">
        <v>1</v>
      </c>
      <c r="M393" s="814">
        <f t="shared" si="7"/>
        <v>30</v>
      </c>
    </row>
    <row r="394" spans="1:13">
      <c r="A394" s="814" t="s">
        <v>4505</v>
      </c>
      <c r="C394" s="836" t="s">
        <v>3503</v>
      </c>
      <c r="E394" s="814">
        <v>1</v>
      </c>
      <c r="F394" s="814">
        <v>7339</v>
      </c>
      <c r="G394" s="814" t="s">
        <v>3016</v>
      </c>
      <c r="H394" s="814">
        <v>6346</v>
      </c>
      <c r="I394" s="1047" t="s">
        <v>3216</v>
      </c>
      <c r="K394" s="814">
        <v>30</v>
      </c>
      <c r="L394" s="814">
        <v>1</v>
      </c>
      <c r="M394" s="814">
        <f t="shared" si="7"/>
        <v>30</v>
      </c>
    </row>
    <row r="395" spans="1:13">
      <c r="A395" s="814" t="s">
        <v>3524</v>
      </c>
      <c r="C395" s="836" t="s">
        <v>3503</v>
      </c>
      <c r="E395" s="814">
        <v>3</v>
      </c>
      <c r="F395" s="814" t="s">
        <v>3217</v>
      </c>
      <c r="G395" s="814" t="s">
        <v>3016</v>
      </c>
      <c r="I395" s="1047" t="s">
        <v>3218</v>
      </c>
      <c r="K395" s="814">
        <v>5</v>
      </c>
      <c r="L395" s="814">
        <v>3</v>
      </c>
      <c r="M395" s="814">
        <f t="shared" si="7"/>
        <v>15</v>
      </c>
    </row>
    <row r="396" spans="1:13">
      <c r="A396" s="814" t="s">
        <v>3519</v>
      </c>
      <c r="B396" s="1563"/>
      <c r="C396" s="836" t="s">
        <v>3503</v>
      </c>
      <c r="E396" s="814">
        <v>1</v>
      </c>
      <c r="F396" s="1564" t="s">
        <v>3219</v>
      </c>
      <c r="G396" s="814" t="s">
        <v>3016</v>
      </c>
      <c r="I396" s="1563" t="s">
        <v>3220</v>
      </c>
      <c r="K396" s="814">
        <v>8</v>
      </c>
      <c r="L396" s="814">
        <v>1</v>
      </c>
      <c r="M396" s="814">
        <f t="shared" si="7"/>
        <v>8</v>
      </c>
    </row>
    <row r="397" spans="1:13">
      <c r="B397" s="1563"/>
      <c r="E397" s="814">
        <v>1</v>
      </c>
      <c r="F397" s="1564"/>
      <c r="I397" s="1563"/>
      <c r="K397" s="814">
        <v>7</v>
      </c>
      <c r="L397" s="814">
        <v>1</v>
      </c>
      <c r="M397" s="814">
        <f t="shared" si="7"/>
        <v>7</v>
      </c>
    </row>
    <row r="398" spans="1:13">
      <c r="A398" s="814" t="s">
        <v>3520</v>
      </c>
      <c r="C398" s="836" t="s">
        <v>3503</v>
      </c>
      <c r="E398" s="814">
        <v>2</v>
      </c>
      <c r="F398" s="814" t="s">
        <v>927</v>
      </c>
      <c r="G398" s="814" t="s">
        <v>3016</v>
      </c>
      <c r="I398" s="1047" t="s">
        <v>3221</v>
      </c>
      <c r="K398" s="814">
        <v>5</v>
      </c>
      <c r="L398" s="814">
        <v>2</v>
      </c>
      <c r="M398" s="814">
        <f t="shared" si="7"/>
        <v>10</v>
      </c>
    </row>
    <row r="399" spans="1:13">
      <c r="E399" s="814">
        <v>1</v>
      </c>
      <c r="F399" s="814" t="s">
        <v>3222</v>
      </c>
      <c r="G399" s="814" t="s">
        <v>3016</v>
      </c>
      <c r="I399" s="1047" t="s">
        <v>3223</v>
      </c>
      <c r="K399" s="814">
        <v>10</v>
      </c>
      <c r="L399" s="814">
        <v>1</v>
      </c>
      <c r="M399" s="814">
        <f t="shared" si="7"/>
        <v>10</v>
      </c>
    </row>
    <row r="400" spans="1:13">
      <c r="A400" s="814" t="s">
        <v>3517</v>
      </c>
      <c r="C400" s="814" t="s">
        <v>3503</v>
      </c>
      <c r="E400" s="814">
        <v>3</v>
      </c>
      <c r="F400" s="814">
        <v>7302</v>
      </c>
      <c r="G400" s="814" t="s">
        <v>3016</v>
      </c>
      <c r="I400" s="1047" t="s">
        <v>3224</v>
      </c>
      <c r="K400" s="814">
        <v>12</v>
      </c>
      <c r="L400" s="814">
        <v>3</v>
      </c>
      <c r="M400" s="814">
        <f t="shared" si="7"/>
        <v>36</v>
      </c>
    </row>
    <row r="401" spans="1:13">
      <c r="A401" s="814" t="s">
        <v>3517</v>
      </c>
      <c r="E401" s="814">
        <v>2</v>
      </c>
      <c r="F401" s="814">
        <v>7303</v>
      </c>
      <c r="G401" s="814" t="s">
        <v>3016</v>
      </c>
      <c r="I401" s="1047" t="s">
        <v>3225</v>
      </c>
      <c r="K401" s="814">
        <v>18</v>
      </c>
      <c r="L401" s="814">
        <v>2</v>
      </c>
      <c r="M401" s="814">
        <f t="shared" si="7"/>
        <v>36</v>
      </c>
    </row>
    <row r="402" spans="1:13">
      <c r="A402" s="814" t="s">
        <v>3518</v>
      </c>
      <c r="C402" s="814" t="s">
        <v>3503</v>
      </c>
      <c r="E402" s="814">
        <v>2</v>
      </c>
      <c r="F402" s="814">
        <v>7304</v>
      </c>
      <c r="G402" s="814" t="s">
        <v>3016</v>
      </c>
      <c r="I402" s="1047" t="s">
        <v>3226</v>
      </c>
      <c r="K402" s="814">
        <v>18</v>
      </c>
      <c r="L402" s="814">
        <v>2</v>
      </c>
      <c r="M402" s="814">
        <f t="shared" si="7"/>
        <v>36</v>
      </c>
    </row>
    <row r="403" spans="1:13">
      <c r="A403" s="814" t="s">
        <v>3517</v>
      </c>
      <c r="E403" s="814">
        <v>4</v>
      </c>
      <c r="F403" s="814">
        <v>7305</v>
      </c>
      <c r="G403" s="814" t="s">
        <v>3016</v>
      </c>
      <c r="I403" s="1047" t="s">
        <v>3227</v>
      </c>
      <c r="K403" s="814">
        <v>9</v>
      </c>
      <c r="L403" s="814">
        <v>4</v>
      </c>
      <c r="M403" s="814">
        <f t="shared" si="7"/>
        <v>36</v>
      </c>
    </row>
    <row r="404" spans="1:13">
      <c r="L404" s="814">
        <f>SUM(L388:L403)</f>
        <v>28</v>
      </c>
      <c r="M404" s="814">
        <f>SUM(M388:M403)</f>
        <v>419</v>
      </c>
    </row>
    <row r="405" spans="1:13">
      <c r="B405" s="1047" t="s">
        <v>3228</v>
      </c>
    </row>
    <row r="406" spans="1:13">
      <c r="E406" s="814">
        <v>1</v>
      </c>
      <c r="F406" s="814">
        <v>6235</v>
      </c>
      <c r="G406" s="814" t="s">
        <v>3016</v>
      </c>
      <c r="I406" s="1047" t="s">
        <v>830</v>
      </c>
      <c r="K406" s="814">
        <v>30</v>
      </c>
      <c r="L406" s="814">
        <v>1</v>
      </c>
      <c r="M406" s="814">
        <f>K406*L406</f>
        <v>30</v>
      </c>
    </row>
    <row r="407" spans="1:13">
      <c r="E407" s="814">
        <v>4</v>
      </c>
      <c r="F407" s="814">
        <v>6253</v>
      </c>
      <c r="G407" s="814" t="s">
        <v>3016</v>
      </c>
      <c r="I407" s="1047" t="s">
        <v>823</v>
      </c>
      <c r="K407" s="814">
        <v>9</v>
      </c>
      <c r="L407" s="814">
        <v>4</v>
      </c>
      <c r="M407" s="814">
        <f t="shared" ref="M407:M469" si="8">K407*L407</f>
        <v>36</v>
      </c>
    </row>
    <row r="408" spans="1:13">
      <c r="E408" s="814">
        <v>2</v>
      </c>
      <c r="F408" s="814">
        <v>6256</v>
      </c>
      <c r="G408" s="814" t="s">
        <v>3016</v>
      </c>
      <c r="I408" s="1047" t="s">
        <v>826</v>
      </c>
      <c r="K408" s="814">
        <v>20</v>
      </c>
      <c r="L408" s="814">
        <v>2</v>
      </c>
      <c r="M408" s="814">
        <f t="shared" si="8"/>
        <v>40</v>
      </c>
    </row>
    <row r="409" spans="1:13">
      <c r="A409" s="814" t="s">
        <v>3581</v>
      </c>
      <c r="E409" s="814">
        <v>3</v>
      </c>
      <c r="F409" s="814">
        <v>6277</v>
      </c>
      <c r="G409" s="814" t="s">
        <v>3016</v>
      </c>
      <c r="I409" s="1047" t="s">
        <v>828</v>
      </c>
      <c r="K409" s="814">
        <v>12</v>
      </c>
      <c r="L409" s="814">
        <v>3</v>
      </c>
      <c r="M409" s="814">
        <f t="shared" si="8"/>
        <v>36</v>
      </c>
    </row>
    <row r="410" spans="1:13" s="832" customFormat="1">
      <c r="A410" s="832" t="s">
        <v>3573</v>
      </c>
      <c r="B410" s="1049"/>
      <c r="E410" s="832">
        <v>1</v>
      </c>
      <c r="F410" s="832">
        <v>4216</v>
      </c>
      <c r="G410" s="832" t="s">
        <v>3016</v>
      </c>
      <c r="I410" s="1049" t="s">
        <v>832</v>
      </c>
      <c r="K410" s="832">
        <v>0</v>
      </c>
      <c r="L410" s="832">
        <v>0</v>
      </c>
      <c r="M410" s="832">
        <f t="shared" si="8"/>
        <v>0</v>
      </c>
    </row>
    <row r="411" spans="1:13">
      <c r="A411" s="814" t="s">
        <v>4539</v>
      </c>
      <c r="E411" s="814">
        <v>2</v>
      </c>
      <c r="F411" s="814">
        <v>4235</v>
      </c>
      <c r="G411" s="814" t="s">
        <v>3016</v>
      </c>
      <c r="H411" s="814" t="s">
        <v>3490</v>
      </c>
      <c r="I411" s="1047" t="s">
        <v>3229</v>
      </c>
      <c r="K411" s="814">
        <v>18</v>
      </c>
      <c r="L411" s="814">
        <v>2</v>
      </c>
      <c r="M411" s="814">
        <f t="shared" si="8"/>
        <v>36</v>
      </c>
    </row>
    <row r="412" spans="1:13">
      <c r="A412" s="814" t="s">
        <v>3574</v>
      </c>
      <c r="E412" s="814">
        <v>1</v>
      </c>
      <c r="F412" s="814">
        <v>7297</v>
      </c>
      <c r="G412" s="814" t="s">
        <v>3016</v>
      </c>
      <c r="I412" s="1047" t="s">
        <v>3230</v>
      </c>
      <c r="K412" s="814">
        <v>25</v>
      </c>
      <c r="L412" s="814">
        <v>1</v>
      </c>
      <c r="M412" s="814">
        <f t="shared" si="8"/>
        <v>25</v>
      </c>
    </row>
    <row r="413" spans="1:13">
      <c r="A413" s="814" t="s">
        <v>3573</v>
      </c>
      <c r="E413" s="814">
        <v>1</v>
      </c>
      <c r="F413" s="814">
        <v>7296</v>
      </c>
      <c r="G413" s="814" t="s">
        <v>3016</v>
      </c>
      <c r="I413" s="1047" t="s">
        <v>3231</v>
      </c>
      <c r="K413" s="814">
        <v>30</v>
      </c>
      <c r="L413" s="814">
        <v>1</v>
      </c>
      <c r="M413" s="814">
        <f t="shared" si="8"/>
        <v>30</v>
      </c>
    </row>
    <row r="414" spans="1:13">
      <c r="E414" s="814">
        <v>2</v>
      </c>
      <c r="F414" s="814">
        <v>7253</v>
      </c>
      <c r="G414" s="814" t="s">
        <v>3016</v>
      </c>
      <c r="I414" s="1047" t="s">
        <v>3232</v>
      </c>
      <c r="K414" s="814">
        <v>15</v>
      </c>
      <c r="L414" s="814">
        <v>2</v>
      </c>
      <c r="M414" s="814">
        <f t="shared" si="8"/>
        <v>30</v>
      </c>
    </row>
    <row r="415" spans="1:13">
      <c r="A415" s="814" t="s">
        <v>3498</v>
      </c>
      <c r="E415" s="814">
        <v>1</v>
      </c>
      <c r="F415" s="814">
        <v>6232</v>
      </c>
      <c r="G415" s="814" t="s">
        <v>3016</v>
      </c>
      <c r="I415" s="1047" t="s">
        <v>3233</v>
      </c>
      <c r="K415" s="814">
        <v>20</v>
      </c>
      <c r="L415" s="814">
        <v>1</v>
      </c>
      <c r="M415" s="814">
        <f t="shared" si="8"/>
        <v>20</v>
      </c>
    </row>
    <row r="416" spans="1:13">
      <c r="A416" s="814" t="s">
        <v>3581</v>
      </c>
      <c r="E416" s="814">
        <v>2</v>
      </c>
      <c r="F416" s="814">
        <v>6252</v>
      </c>
      <c r="G416" s="814" t="s">
        <v>3016</v>
      </c>
      <c r="I416" s="1047" t="s">
        <v>3234</v>
      </c>
      <c r="K416" s="814">
        <v>17</v>
      </c>
      <c r="L416" s="814">
        <v>2</v>
      </c>
      <c r="M416" s="814">
        <f t="shared" si="8"/>
        <v>34</v>
      </c>
    </row>
    <row r="417" spans="1:13">
      <c r="A417" s="814" t="s">
        <v>3581</v>
      </c>
      <c r="E417" s="814">
        <v>4</v>
      </c>
      <c r="F417" s="814">
        <v>7219</v>
      </c>
      <c r="G417" s="814" t="s">
        <v>3016</v>
      </c>
      <c r="I417" s="1047" t="s">
        <v>3235</v>
      </c>
      <c r="K417" s="814">
        <v>9</v>
      </c>
      <c r="L417" s="814">
        <v>4</v>
      </c>
      <c r="M417" s="814">
        <f t="shared" si="8"/>
        <v>36</v>
      </c>
    </row>
    <row r="418" spans="1:13">
      <c r="A418" s="814" t="s">
        <v>3498</v>
      </c>
      <c r="E418" s="814">
        <v>3</v>
      </c>
      <c r="F418" s="814">
        <v>7241</v>
      </c>
      <c r="G418" s="814" t="s">
        <v>3016</v>
      </c>
      <c r="I418" s="1047" t="s">
        <v>3236</v>
      </c>
      <c r="K418" s="814">
        <v>12</v>
      </c>
      <c r="L418" s="814">
        <v>3</v>
      </c>
      <c r="M418" s="814">
        <f t="shared" si="8"/>
        <v>36</v>
      </c>
    </row>
    <row r="419" spans="1:13">
      <c r="E419" s="814">
        <v>1</v>
      </c>
      <c r="F419" s="814">
        <v>7238</v>
      </c>
      <c r="G419" s="814" t="s">
        <v>3016</v>
      </c>
      <c r="I419" s="1047" t="s">
        <v>3237</v>
      </c>
      <c r="K419" s="814">
        <v>35</v>
      </c>
      <c r="L419" s="814">
        <v>1</v>
      </c>
      <c r="M419" s="814">
        <f t="shared" si="8"/>
        <v>35</v>
      </c>
    </row>
    <row r="420" spans="1:13">
      <c r="E420" s="814" t="s">
        <v>3469</v>
      </c>
      <c r="F420" s="832">
        <v>4204</v>
      </c>
      <c r="G420" s="814" t="s">
        <v>3016</v>
      </c>
      <c r="I420" s="1047" t="s">
        <v>3238</v>
      </c>
      <c r="K420" s="814">
        <v>0</v>
      </c>
      <c r="L420" s="814">
        <v>0</v>
      </c>
      <c r="M420" s="832">
        <v>0</v>
      </c>
    </row>
    <row r="421" spans="1:13">
      <c r="A421" s="814" t="s">
        <v>3573</v>
      </c>
      <c r="E421" s="832">
        <v>2</v>
      </c>
      <c r="F421" s="832">
        <v>4236</v>
      </c>
      <c r="G421" s="832" t="s">
        <v>3016</v>
      </c>
      <c r="H421" s="832"/>
      <c r="I421" s="1049" t="s">
        <v>3239</v>
      </c>
      <c r="J421" s="832"/>
      <c r="K421" s="832">
        <v>0</v>
      </c>
      <c r="L421" s="832">
        <v>0</v>
      </c>
      <c r="M421" s="832">
        <v>0</v>
      </c>
    </row>
    <row r="422" spans="1:13">
      <c r="A422" s="814" t="s">
        <v>4040</v>
      </c>
      <c r="E422" s="814">
        <v>1</v>
      </c>
      <c r="F422" s="814">
        <v>7299</v>
      </c>
      <c r="G422" s="814" t="s">
        <v>3016</v>
      </c>
      <c r="I422" s="1047" t="s">
        <v>3240</v>
      </c>
      <c r="K422" s="814">
        <v>20</v>
      </c>
      <c r="L422" s="814">
        <v>1</v>
      </c>
      <c r="M422" s="814">
        <f t="shared" si="8"/>
        <v>20</v>
      </c>
    </row>
    <row r="423" spans="1:13" s="832" customFormat="1">
      <c r="B423" s="1049"/>
      <c r="E423" s="832">
        <v>3</v>
      </c>
      <c r="F423" s="832">
        <v>4221</v>
      </c>
      <c r="G423" s="832" t="s">
        <v>3016</v>
      </c>
      <c r="I423" s="1049" t="s">
        <v>3241</v>
      </c>
      <c r="K423" s="832">
        <v>0</v>
      </c>
      <c r="L423" s="832">
        <v>0</v>
      </c>
      <c r="M423" s="832">
        <v>0</v>
      </c>
    </row>
    <row r="424" spans="1:13" s="832" customFormat="1">
      <c r="A424" s="832" t="s">
        <v>3580</v>
      </c>
      <c r="B424" s="1049"/>
      <c r="E424" s="832">
        <v>1</v>
      </c>
      <c r="F424" s="832">
        <v>4219</v>
      </c>
      <c r="G424" s="832" t="s">
        <v>3016</v>
      </c>
      <c r="I424" s="1049" t="s">
        <v>816</v>
      </c>
      <c r="K424" s="832">
        <v>0</v>
      </c>
      <c r="L424" s="832">
        <v>0</v>
      </c>
      <c r="M424" s="832">
        <f t="shared" si="8"/>
        <v>0</v>
      </c>
    </row>
    <row r="425" spans="1:13">
      <c r="A425" s="814" t="s">
        <v>3523</v>
      </c>
      <c r="E425" s="868">
        <v>5</v>
      </c>
      <c r="F425" s="868">
        <v>4220</v>
      </c>
      <c r="G425" s="868" t="s">
        <v>3016</v>
      </c>
      <c r="H425" s="868"/>
      <c r="I425" s="1048" t="s">
        <v>818</v>
      </c>
      <c r="J425" s="868"/>
      <c r="K425" s="868"/>
      <c r="L425" s="868"/>
      <c r="M425" s="868">
        <v>30</v>
      </c>
    </row>
    <row r="426" spans="1:13">
      <c r="A426" s="814" t="s">
        <v>3582</v>
      </c>
      <c r="E426" s="814">
        <v>2</v>
      </c>
      <c r="F426" s="814">
        <v>4218</v>
      </c>
      <c r="G426" s="814" t="s">
        <v>3016</v>
      </c>
      <c r="I426" s="1047" t="s">
        <v>820</v>
      </c>
      <c r="K426" s="814">
        <v>20</v>
      </c>
      <c r="L426" s="814">
        <v>2</v>
      </c>
      <c r="M426" s="814">
        <f t="shared" si="8"/>
        <v>40</v>
      </c>
    </row>
    <row r="427" spans="1:13">
      <c r="A427" s="814" t="s">
        <v>3574</v>
      </c>
      <c r="E427" s="814">
        <v>3</v>
      </c>
      <c r="F427" s="814">
        <v>6259</v>
      </c>
      <c r="G427" s="814" t="s">
        <v>3016</v>
      </c>
      <c r="I427" s="1047" t="s">
        <v>864</v>
      </c>
      <c r="K427" s="814">
        <v>17</v>
      </c>
      <c r="L427" s="814">
        <v>3</v>
      </c>
      <c r="M427" s="814">
        <f t="shared" si="8"/>
        <v>51</v>
      </c>
    </row>
    <row r="428" spans="1:13">
      <c r="A428" s="814" t="s">
        <v>3498</v>
      </c>
      <c r="E428" s="814">
        <v>1</v>
      </c>
      <c r="F428" s="814">
        <v>62045</v>
      </c>
      <c r="G428" s="814" t="s">
        <v>3016</v>
      </c>
      <c r="I428" s="1047" t="s">
        <v>3242</v>
      </c>
      <c r="K428" s="814">
        <v>30</v>
      </c>
      <c r="L428" s="814">
        <v>1</v>
      </c>
      <c r="M428" s="814">
        <f t="shared" si="8"/>
        <v>30</v>
      </c>
    </row>
    <row r="429" spans="1:13">
      <c r="A429" s="814" t="s">
        <v>3575</v>
      </c>
      <c r="E429" s="814">
        <v>2</v>
      </c>
      <c r="F429" s="814">
        <v>7254</v>
      </c>
      <c r="G429" s="814" t="s">
        <v>3016</v>
      </c>
      <c r="I429" s="1047" t="s">
        <v>894</v>
      </c>
      <c r="K429" s="814">
        <v>20</v>
      </c>
      <c r="L429" s="814">
        <v>2</v>
      </c>
      <c r="M429" s="814">
        <f t="shared" si="8"/>
        <v>40</v>
      </c>
    </row>
    <row r="430" spans="1:13">
      <c r="A430" s="814" t="s">
        <v>3575</v>
      </c>
      <c r="E430" s="814">
        <v>2</v>
      </c>
      <c r="F430" s="814">
        <v>7259</v>
      </c>
      <c r="G430" s="814" t="s">
        <v>3016</v>
      </c>
      <c r="I430" s="1047" t="s">
        <v>897</v>
      </c>
      <c r="K430" s="814">
        <v>20</v>
      </c>
      <c r="L430" s="814">
        <v>2</v>
      </c>
      <c r="M430" s="814">
        <f t="shared" si="8"/>
        <v>40</v>
      </c>
    </row>
    <row r="431" spans="1:13">
      <c r="E431" s="814">
        <v>2</v>
      </c>
      <c r="F431" s="814">
        <v>7243</v>
      </c>
      <c r="G431" s="814" t="s">
        <v>3016</v>
      </c>
      <c r="I431" s="1047" t="s">
        <v>868</v>
      </c>
      <c r="K431" s="814">
        <v>25</v>
      </c>
      <c r="L431" s="814">
        <v>2</v>
      </c>
      <c r="M431" s="814">
        <f t="shared" si="8"/>
        <v>50</v>
      </c>
    </row>
    <row r="432" spans="1:13">
      <c r="E432" s="814">
        <v>4</v>
      </c>
      <c r="F432" s="814">
        <v>62009</v>
      </c>
      <c r="G432" s="814" t="s">
        <v>3016</v>
      </c>
      <c r="I432" s="1047" t="s">
        <v>3243</v>
      </c>
      <c r="K432" s="814">
        <v>8</v>
      </c>
      <c r="L432" s="814">
        <v>4</v>
      </c>
      <c r="M432" s="814">
        <f t="shared" si="8"/>
        <v>32</v>
      </c>
    </row>
    <row r="433" spans="1:13">
      <c r="E433" s="814" t="s">
        <v>3469</v>
      </c>
      <c r="F433" s="832">
        <v>4295</v>
      </c>
      <c r="G433" s="814" t="s">
        <v>3016</v>
      </c>
      <c r="I433" s="1047" t="s">
        <v>3244</v>
      </c>
      <c r="K433" s="814">
        <v>0</v>
      </c>
      <c r="L433" s="832">
        <v>0</v>
      </c>
      <c r="M433" s="814">
        <f t="shared" si="8"/>
        <v>0</v>
      </c>
    </row>
    <row r="434" spans="1:13">
      <c r="A434" s="814" t="s">
        <v>3583</v>
      </c>
      <c r="E434" s="814">
        <v>2</v>
      </c>
      <c r="F434" s="814" t="s">
        <v>3245</v>
      </c>
      <c r="G434" s="814" t="s">
        <v>3016</v>
      </c>
      <c r="I434" s="1047" t="s">
        <v>3246</v>
      </c>
      <c r="K434" s="814">
        <v>15</v>
      </c>
      <c r="L434" s="814">
        <v>2</v>
      </c>
      <c r="M434" s="814">
        <f t="shared" si="8"/>
        <v>30</v>
      </c>
    </row>
    <row r="435" spans="1:13">
      <c r="E435" s="814">
        <v>1</v>
      </c>
      <c r="F435" s="832">
        <v>4274</v>
      </c>
      <c r="G435" s="814" t="s">
        <v>3016</v>
      </c>
      <c r="I435" s="1047" t="s">
        <v>870</v>
      </c>
      <c r="K435" s="814">
        <v>0</v>
      </c>
      <c r="L435" s="832">
        <v>0</v>
      </c>
      <c r="M435" s="814">
        <f t="shared" si="8"/>
        <v>0</v>
      </c>
    </row>
    <row r="436" spans="1:13">
      <c r="A436" s="814" t="s">
        <v>4083</v>
      </c>
      <c r="E436" s="814">
        <v>1</v>
      </c>
      <c r="F436" s="814">
        <v>7282</v>
      </c>
      <c r="G436" s="814" t="s">
        <v>3016</v>
      </c>
      <c r="H436" s="814">
        <v>9026</v>
      </c>
      <c r="I436" s="1047" t="s">
        <v>3247</v>
      </c>
      <c r="K436" s="814">
        <v>20</v>
      </c>
      <c r="L436" s="814">
        <v>1</v>
      </c>
      <c r="M436" s="814">
        <f t="shared" si="8"/>
        <v>20</v>
      </c>
    </row>
    <row r="437" spans="1:13">
      <c r="E437" s="814">
        <v>1</v>
      </c>
      <c r="F437" s="814">
        <v>7234</v>
      </c>
      <c r="G437" s="814" t="s">
        <v>3016</v>
      </c>
      <c r="I437" s="1047" t="s">
        <v>872</v>
      </c>
      <c r="K437" s="814">
        <v>20</v>
      </c>
      <c r="L437" s="814">
        <v>1</v>
      </c>
      <c r="M437" s="814">
        <f t="shared" si="8"/>
        <v>20</v>
      </c>
    </row>
    <row r="438" spans="1:13">
      <c r="A438" s="814" t="s">
        <v>3574</v>
      </c>
      <c r="E438" s="814">
        <v>1</v>
      </c>
      <c r="F438" s="814">
        <v>7233</v>
      </c>
      <c r="G438" s="814" t="s">
        <v>3016</v>
      </c>
      <c r="I438" s="1047" t="s">
        <v>874</v>
      </c>
      <c r="K438" s="814">
        <v>20</v>
      </c>
      <c r="L438" s="814">
        <v>1</v>
      </c>
      <c r="M438" s="814">
        <f t="shared" si="8"/>
        <v>20</v>
      </c>
    </row>
    <row r="439" spans="1:13">
      <c r="B439" s="1047" t="s">
        <v>3248</v>
      </c>
      <c r="E439" s="814">
        <v>2</v>
      </c>
      <c r="F439" s="814">
        <v>7246</v>
      </c>
      <c r="G439" s="814" t="s">
        <v>3016</v>
      </c>
      <c r="H439" s="814" t="s">
        <v>3640</v>
      </c>
      <c r="I439" s="1047" t="s">
        <v>3249</v>
      </c>
      <c r="K439" s="814">
        <v>15</v>
      </c>
      <c r="L439" s="814">
        <v>2</v>
      </c>
      <c r="M439" s="814">
        <f t="shared" si="8"/>
        <v>30</v>
      </c>
    </row>
    <row r="440" spans="1:13">
      <c r="E440" s="814">
        <v>2</v>
      </c>
      <c r="F440" s="814">
        <v>4238</v>
      </c>
      <c r="G440" s="814" t="s">
        <v>3016</v>
      </c>
      <c r="I440" s="1047" t="s">
        <v>846</v>
      </c>
      <c r="K440" s="814">
        <v>12</v>
      </c>
      <c r="L440" s="814">
        <v>2</v>
      </c>
      <c r="M440" s="814">
        <f t="shared" si="8"/>
        <v>24</v>
      </c>
    </row>
    <row r="441" spans="1:13">
      <c r="A441" s="814" t="s">
        <v>3575</v>
      </c>
      <c r="E441" s="814">
        <v>1</v>
      </c>
      <c r="F441" s="814">
        <v>4237</v>
      </c>
      <c r="G441" s="814" t="s">
        <v>3016</v>
      </c>
      <c r="I441" s="1047" t="s">
        <v>876</v>
      </c>
      <c r="K441" s="814">
        <v>25</v>
      </c>
      <c r="L441" s="814">
        <v>1</v>
      </c>
      <c r="M441" s="814">
        <f t="shared" si="8"/>
        <v>25</v>
      </c>
    </row>
    <row r="442" spans="1:13">
      <c r="A442" s="814" t="s">
        <v>3575</v>
      </c>
      <c r="E442" s="814">
        <v>1</v>
      </c>
      <c r="F442" s="814">
        <v>4244</v>
      </c>
      <c r="G442" s="814" t="s">
        <v>3016</v>
      </c>
      <c r="I442" s="1047" t="s">
        <v>899</v>
      </c>
      <c r="K442" s="814">
        <v>25</v>
      </c>
      <c r="L442" s="814">
        <v>1</v>
      </c>
      <c r="M442" s="814">
        <f t="shared" si="8"/>
        <v>25</v>
      </c>
    </row>
    <row r="443" spans="1:13">
      <c r="A443" s="814" t="s">
        <v>3585</v>
      </c>
      <c r="E443" s="814">
        <v>3</v>
      </c>
      <c r="F443" s="814" t="s">
        <v>3250</v>
      </c>
      <c r="G443" s="814" t="s">
        <v>3016</v>
      </c>
      <c r="I443" s="1047" t="s">
        <v>3251</v>
      </c>
      <c r="K443" s="814">
        <v>6</v>
      </c>
      <c r="L443" s="814">
        <v>3</v>
      </c>
      <c r="M443" s="814">
        <f t="shared" si="8"/>
        <v>18</v>
      </c>
    </row>
    <row r="444" spans="1:13">
      <c r="A444" s="814" t="s">
        <v>3584</v>
      </c>
      <c r="E444" s="814">
        <v>3</v>
      </c>
      <c r="F444" s="814">
        <v>7288</v>
      </c>
      <c r="G444" s="814" t="s">
        <v>3016</v>
      </c>
      <c r="I444" s="1047" t="s">
        <v>851</v>
      </c>
      <c r="K444" s="814">
        <v>10</v>
      </c>
      <c r="L444" s="814">
        <v>3</v>
      </c>
      <c r="M444" s="814">
        <f t="shared" si="8"/>
        <v>30</v>
      </c>
    </row>
    <row r="445" spans="1:13">
      <c r="E445" s="814">
        <v>2</v>
      </c>
      <c r="F445" s="814">
        <v>7228</v>
      </c>
      <c r="G445" s="814" t="s">
        <v>3016</v>
      </c>
      <c r="I445" s="1047" t="s">
        <v>879</v>
      </c>
      <c r="K445" s="814">
        <v>15</v>
      </c>
      <c r="L445" s="814">
        <v>2</v>
      </c>
      <c r="M445" s="814">
        <f t="shared" si="8"/>
        <v>30</v>
      </c>
    </row>
    <row r="446" spans="1:13">
      <c r="A446" s="814" t="s">
        <v>3573</v>
      </c>
      <c r="E446" s="814">
        <v>1</v>
      </c>
      <c r="F446" s="814">
        <v>4243</v>
      </c>
      <c r="G446" s="814" t="s">
        <v>3016</v>
      </c>
      <c r="I446" s="1047" t="s">
        <v>3252</v>
      </c>
      <c r="K446" s="814">
        <v>15</v>
      </c>
      <c r="L446" s="814">
        <v>1</v>
      </c>
      <c r="M446" s="814">
        <f t="shared" si="8"/>
        <v>15</v>
      </c>
    </row>
    <row r="447" spans="1:13">
      <c r="A447" s="814" t="s">
        <v>3498</v>
      </c>
      <c r="E447" s="814">
        <v>1</v>
      </c>
      <c r="F447" s="814">
        <v>7260</v>
      </c>
      <c r="G447" s="814" t="s">
        <v>3016</v>
      </c>
      <c r="I447" s="1047" t="s">
        <v>901</v>
      </c>
      <c r="K447" s="814">
        <v>35</v>
      </c>
      <c r="L447" s="814">
        <v>1</v>
      </c>
      <c r="M447" s="814">
        <f t="shared" si="8"/>
        <v>35</v>
      </c>
    </row>
    <row r="448" spans="1:13">
      <c r="A448" s="814" t="s">
        <v>3575</v>
      </c>
      <c r="E448" s="814">
        <v>2</v>
      </c>
      <c r="F448" s="814" t="s">
        <v>3253</v>
      </c>
      <c r="G448" s="814" t="s">
        <v>3016</v>
      </c>
      <c r="I448" s="1047" t="s">
        <v>3254</v>
      </c>
      <c r="K448" s="814">
        <v>15</v>
      </c>
      <c r="L448" s="814">
        <v>2</v>
      </c>
      <c r="M448" s="814">
        <f t="shared" si="8"/>
        <v>30</v>
      </c>
    </row>
    <row r="449" spans="1:13">
      <c r="A449" s="814" t="s">
        <v>3575</v>
      </c>
      <c r="E449" s="814">
        <v>2</v>
      </c>
      <c r="F449" s="814" t="s">
        <v>3255</v>
      </c>
      <c r="G449" s="814" t="s">
        <v>3016</v>
      </c>
      <c r="I449" s="1047" t="s">
        <v>3256</v>
      </c>
      <c r="K449" s="814">
        <v>15</v>
      </c>
      <c r="L449" s="814">
        <v>2</v>
      </c>
      <c r="M449" s="814">
        <f t="shared" si="8"/>
        <v>30</v>
      </c>
    </row>
    <row r="450" spans="1:13">
      <c r="A450" s="814" t="s">
        <v>3573</v>
      </c>
      <c r="E450" s="814">
        <v>1</v>
      </c>
      <c r="F450" s="814">
        <v>62015</v>
      </c>
      <c r="G450" s="814" t="s">
        <v>3016</v>
      </c>
      <c r="I450" s="1047" t="s">
        <v>884</v>
      </c>
      <c r="K450" s="814">
        <v>25</v>
      </c>
      <c r="L450" s="814">
        <v>1</v>
      </c>
      <c r="M450" s="814">
        <f t="shared" si="8"/>
        <v>25</v>
      </c>
    </row>
    <row r="451" spans="1:13">
      <c r="A451" s="814" t="s">
        <v>3498</v>
      </c>
      <c r="D451" s="814">
        <v>9449</v>
      </c>
      <c r="E451" s="814">
        <v>4</v>
      </c>
      <c r="F451" s="814">
        <v>62023</v>
      </c>
      <c r="G451" s="814" t="s">
        <v>3016</v>
      </c>
      <c r="I451" s="1047" t="s">
        <v>3257</v>
      </c>
      <c r="K451" s="814">
        <v>10</v>
      </c>
      <c r="L451" s="814">
        <v>4</v>
      </c>
      <c r="M451" s="814">
        <f t="shared" si="8"/>
        <v>40</v>
      </c>
    </row>
    <row r="452" spans="1:13">
      <c r="A452" s="814" t="s">
        <v>3577</v>
      </c>
      <c r="E452" s="814">
        <v>2</v>
      </c>
      <c r="F452" s="832" t="s">
        <v>3258</v>
      </c>
      <c r="G452" s="832" t="s">
        <v>3016</v>
      </c>
      <c r="H452" s="832"/>
      <c r="I452" s="1049" t="s">
        <v>3259</v>
      </c>
      <c r="J452" s="832"/>
      <c r="K452" s="832">
        <v>0</v>
      </c>
      <c r="L452" s="832">
        <v>0</v>
      </c>
      <c r="M452" s="832">
        <f t="shared" si="8"/>
        <v>0</v>
      </c>
    </row>
    <row r="453" spans="1:13">
      <c r="A453" s="814" t="s">
        <v>3498</v>
      </c>
      <c r="E453" s="814">
        <v>2</v>
      </c>
      <c r="F453" s="814" t="s">
        <v>889</v>
      </c>
      <c r="G453" s="814" t="s">
        <v>3016</v>
      </c>
      <c r="K453" s="814">
        <v>25</v>
      </c>
      <c r="L453" s="814">
        <v>2</v>
      </c>
      <c r="M453" s="814">
        <f t="shared" si="8"/>
        <v>50</v>
      </c>
    </row>
    <row r="454" spans="1:13">
      <c r="A454" s="814" t="s">
        <v>3498</v>
      </c>
      <c r="E454" s="814">
        <v>2</v>
      </c>
      <c r="F454" s="814" t="s">
        <v>903</v>
      </c>
      <c r="G454" s="814" t="s">
        <v>3016</v>
      </c>
      <c r="I454" s="1047">
        <v>9715</v>
      </c>
      <c r="K454" s="814">
        <v>20</v>
      </c>
      <c r="L454" s="814">
        <v>2</v>
      </c>
      <c r="M454" s="814">
        <f t="shared" si="8"/>
        <v>40</v>
      </c>
    </row>
    <row r="455" spans="1:13">
      <c r="A455" s="814" t="s">
        <v>3498</v>
      </c>
      <c r="E455" s="814">
        <v>4</v>
      </c>
      <c r="F455" s="814" t="s">
        <v>905</v>
      </c>
      <c r="G455" s="814" t="s">
        <v>3016</v>
      </c>
      <c r="I455" s="1047">
        <v>9697</v>
      </c>
      <c r="K455" s="814">
        <v>10</v>
      </c>
      <c r="L455" s="814">
        <v>4</v>
      </c>
      <c r="M455" s="814">
        <f t="shared" si="8"/>
        <v>40</v>
      </c>
    </row>
    <row r="456" spans="1:13">
      <c r="A456" s="814" t="s">
        <v>3519</v>
      </c>
      <c r="E456" s="814">
        <v>3</v>
      </c>
      <c r="F456" s="814" t="s">
        <v>907</v>
      </c>
      <c r="G456" s="814" t="s">
        <v>3016</v>
      </c>
      <c r="K456" s="814">
        <v>17</v>
      </c>
      <c r="L456" s="814">
        <v>3</v>
      </c>
      <c r="M456" s="814">
        <f t="shared" si="8"/>
        <v>51</v>
      </c>
    </row>
    <row r="457" spans="1:13" s="1273" customFormat="1">
      <c r="B457" s="1274"/>
      <c r="E457" s="1273">
        <v>1</v>
      </c>
      <c r="F457" s="1273">
        <v>62016</v>
      </c>
      <c r="G457" s="1273" t="s">
        <v>3016</v>
      </c>
      <c r="I457" s="1274" t="s">
        <v>4462</v>
      </c>
      <c r="K457" s="1273">
        <v>20</v>
      </c>
      <c r="L457" s="1273">
        <v>1</v>
      </c>
      <c r="M457" s="1273">
        <f t="shared" si="8"/>
        <v>20</v>
      </c>
    </row>
    <row r="458" spans="1:13">
      <c r="A458" s="814" t="s">
        <v>3573</v>
      </c>
      <c r="E458" s="814">
        <v>1</v>
      </c>
      <c r="F458" s="814" t="s">
        <v>3260</v>
      </c>
      <c r="G458" s="814" t="s">
        <v>3016</v>
      </c>
      <c r="I458" s="1047" t="s">
        <v>3261</v>
      </c>
      <c r="K458" s="814">
        <v>25</v>
      </c>
      <c r="L458" s="814">
        <v>1</v>
      </c>
      <c r="M458" s="814">
        <f t="shared" si="8"/>
        <v>25</v>
      </c>
    </row>
    <row r="459" spans="1:13">
      <c r="E459" s="814">
        <v>1</v>
      </c>
      <c r="F459" s="814" t="s">
        <v>1272</v>
      </c>
      <c r="G459" s="814" t="s">
        <v>3016</v>
      </c>
      <c r="I459" s="1047" t="s">
        <v>841</v>
      </c>
      <c r="K459" s="814">
        <v>10</v>
      </c>
      <c r="L459" s="814">
        <v>1</v>
      </c>
      <c r="M459" s="814">
        <f t="shared" si="8"/>
        <v>10</v>
      </c>
    </row>
    <row r="460" spans="1:13">
      <c r="E460" s="814">
        <v>1</v>
      </c>
      <c r="F460" s="814">
        <v>4265</v>
      </c>
      <c r="G460" s="814" t="s">
        <v>3016</v>
      </c>
      <c r="I460" s="1047" t="s">
        <v>3262</v>
      </c>
      <c r="K460" s="814">
        <v>20</v>
      </c>
      <c r="L460" s="814">
        <v>1</v>
      </c>
      <c r="M460" s="814">
        <f t="shared" si="8"/>
        <v>20</v>
      </c>
    </row>
    <row r="461" spans="1:13">
      <c r="A461" s="814" t="s">
        <v>3573</v>
      </c>
      <c r="E461" s="814">
        <v>1</v>
      </c>
      <c r="F461" s="814">
        <v>7271</v>
      </c>
      <c r="G461" s="814" t="s">
        <v>3016</v>
      </c>
      <c r="I461" s="1047" t="s">
        <v>3263</v>
      </c>
      <c r="K461" s="814">
        <v>20</v>
      </c>
      <c r="L461" s="814">
        <v>1</v>
      </c>
      <c r="M461" s="814">
        <f t="shared" si="8"/>
        <v>20</v>
      </c>
    </row>
    <row r="462" spans="1:13">
      <c r="E462" s="814">
        <v>1</v>
      </c>
      <c r="F462" s="814">
        <v>62010</v>
      </c>
      <c r="G462" s="814" t="s">
        <v>3016</v>
      </c>
      <c r="I462" s="1047" t="s">
        <v>3264</v>
      </c>
      <c r="K462" s="814">
        <v>20</v>
      </c>
      <c r="L462" s="814">
        <v>1</v>
      </c>
      <c r="M462" s="814">
        <f t="shared" si="8"/>
        <v>20</v>
      </c>
    </row>
    <row r="463" spans="1:13">
      <c r="E463" s="814">
        <v>2</v>
      </c>
      <c r="F463" s="814" t="s">
        <v>3265</v>
      </c>
      <c r="G463" s="814" t="s">
        <v>3016</v>
      </c>
      <c r="H463" s="814" t="s">
        <v>3623</v>
      </c>
      <c r="K463" s="814">
        <v>18</v>
      </c>
      <c r="L463" s="814">
        <v>2</v>
      </c>
      <c r="M463" s="814">
        <f t="shared" si="8"/>
        <v>36</v>
      </c>
    </row>
    <row r="464" spans="1:13">
      <c r="A464" s="814" t="s">
        <v>4082</v>
      </c>
      <c r="E464" s="814">
        <v>5</v>
      </c>
      <c r="F464" s="867">
        <v>4211</v>
      </c>
      <c r="G464" s="814" t="s">
        <v>3016</v>
      </c>
      <c r="I464" s="1047" t="s">
        <v>3266</v>
      </c>
      <c r="L464" s="814">
        <v>0</v>
      </c>
      <c r="M464" s="832">
        <v>0</v>
      </c>
    </row>
    <row r="465" spans="1:13">
      <c r="E465" s="814">
        <v>2</v>
      </c>
      <c r="F465" s="814" t="s">
        <v>3267</v>
      </c>
      <c r="G465" s="814" t="s">
        <v>3096</v>
      </c>
      <c r="H465" s="814" t="s">
        <v>4060</v>
      </c>
      <c r="I465" s="1047" t="s">
        <v>3268</v>
      </c>
      <c r="K465" s="814">
        <v>30</v>
      </c>
      <c r="L465" s="814">
        <v>2</v>
      </c>
      <c r="M465" s="814">
        <f t="shared" si="8"/>
        <v>60</v>
      </c>
    </row>
    <row r="466" spans="1:13" s="832" customFormat="1">
      <c r="B466" s="1049"/>
      <c r="E466" s="832">
        <v>2</v>
      </c>
      <c r="F466" s="832" t="s">
        <v>3269</v>
      </c>
      <c r="G466" s="832" t="s">
        <v>3096</v>
      </c>
      <c r="H466" s="832" t="s">
        <v>4067</v>
      </c>
      <c r="I466" s="1049" t="s">
        <v>3270</v>
      </c>
      <c r="K466" s="832">
        <v>0</v>
      </c>
      <c r="L466" s="832">
        <v>0</v>
      </c>
      <c r="M466" s="832">
        <v>0</v>
      </c>
    </row>
    <row r="467" spans="1:13">
      <c r="E467" s="814">
        <v>2</v>
      </c>
      <c r="F467" s="814" t="s">
        <v>3271</v>
      </c>
      <c r="G467" s="814" t="s">
        <v>3096</v>
      </c>
      <c r="H467" s="814" t="s">
        <v>3626</v>
      </c>
      <c r="I467" s="1047" t="s">
        <v>3272</v>
      </c>
      <c r="K467" s="814">
        <v>30</v>
      </c>
      <c r="L467" s="814">
        <v>2</v>
      </c>
      <c r="M467" s="814">
        <f t="shared" si="8"/>
        <v>60</v>
      </c>
    </row>
    <row r="468" spans="1:13">
      <c r="E468" s="814">
        <v>1</v>
      </c>
      <c r="F468" s="814" t="s">
        <v>3273</v>
      </c>
      <c r="G468" s="814" t="s">
        <v>3096</v>
      </c>
      <c r="H468" s="814" t="s">
        <v>3506</v>
      </c>
      <c r="I468" s="1047" t="s">
        <v>3274</v>
      </c>
      <c r="K468" s="814">
        <v>40</v>
      </c>
      <c r="L468" s="814">
        <v>1</v>
      </c>
      <c r="M468" s="814">
        <f t="shared" si="8"/>
        <v>40</v>
      </c>
    </row>
    <row r="469" spans="1:13">
      <c r="E469" s="814">
        <v>4</v>
      </c>
      <c r="F469" s="814" t="s">
        <v>3275</v>
      </c>
      <c r="G469" s="814" t="s">
        <v>3096</v>
      </c>
      <c r="H469" s="814" t="s">
        <v>4060</v>
      </c>
      <c r="I469" s="1047" t="s">
        <v>3276</v>
      </c>
      <c r="K469" s="814">
        <v>30</v>
      </c>
      <c r="L469" s="814">
        <v>4</v>
      </c>
      <c r="M469" s="814">
        <f t="shared" si="8"/>
        <v>120</v>
      </c>
    </row>
    <row r="470" spans="1:13" s="1424" customFormat="1">
      <c r="E470" s="1424">
        <v>1</v>
      </c>
      <c r="F470" s="1424" t="s">
        <v>3277</v>
      </c>
      <c r="G470" s="1424" t="s">
        <v>3096</v>
      </c>
      <c r="H470" s="1424" t="s">
        <v>4439</v>
      </c>
      <c r="I470" s="1424" t="s">
        <v>3278</v>
      </c>
      <c r="K470" s="1424">
        <v>0</v>
      </c>
      <c r="L470" s="1424">
        <v>0</v>
      </c>
      <c r="M470" s="1424">
        <v>0</v>
      </c>
    </row>
    <row r="471" spans="1:13">
      <c r="E471" s="814">
        <v>1</v>
      </c>
      <c r="F471" s="814" t="s">
        <v>3279</v>
      </c>
      <c r="G471" s="814" t="s">
        <v>3096</v>
      </c>
      <c r="H471" s="814" t="s">
        <v>3506</v>
      </c>
      <c r="I471" s="1047" t="s">
        <v>3280</v>
      </c>
      <c r="K471" s="814">
        <v>40</v>
      </c>
      <c r="L471" s="814">
        <v>1</v>
      </c>
      <c r="M471" s="814">
        <f t="shared" ref="M471:M475" si="9">K471*L471</f>
        <v>40</v>
      </c>
    </row>
    <row r="472" spans="1:13">
      <c r="E472" s="814">
        <v>1</v>
      </c>
      <c r="F472" s="814" t="s">
        <v>3281</v>
      </c>
      <c r="G472" s="814" t="s">
        <v>3096</v>
      </c>
      <c r="H472" s="814" t="s">
        <v>3633</v>
      </c>
      <c r="I472" s="1047" t="s">
        <v>3282</v>
      </c>
      <c r="K472" s="814">
        <v>40</v>
      </c>
      <c r="L472" s="814">
        <v>1</v>
      </c>
      <c r="M472" s="814">
        <f t="shared" si="9"/>
        <v>40</v>
      </c>
    </row>
    <row r="473" spans="1:13">
      <c r="A473" s="814" t="s">
        <v>3586</v>
      </c>
      <c r="E473" s="814">
        <v>1</v>
      </c>
      <c r="F473" s="814" t="s">
        <v>2242</v>
      </c>
      <c r="G473" s="814" t="s">
        <v>3096</v>
      </c>
      <c r="H473" s="814" t="s">
        <v>3633</v>
      </c>
      <c r="I473" s="1047" t="s">
        <v>3283</v>
      </c>
      <c r="K473" s="814">
        <v>40</v>
      </c>
      <c r="L473" s="814">
        <v>1</v>
      </c>
      <c r="M473" s="814">
        <f t="shared" si="9"/>
        <v>40</v>
      </c>
    </row>
    <row r="474" spans="1:13">
      <c r="E474" s="814">
        <v>1</v>
      </c>
      <c r="F474" s="814" t="s">
        <v>3284</v>
      </c>
      <c r="G474" s="814" t="s">
        <v>3096</v>
      </c>
      <c r="H474" s="814" t="s">
        <v>3626</v>
      </c>
      <c r="I474" s="1047" t="s">
        <v>3285</v>
      </c>
      <c r="K474" s="814">
        <v>40</v>
      </c>
      <c r="L474" s="814">
        <v>1</v>
      </c>
      <c r="M474" s="814">
        <f t="shared" si="9"/>
        <v>40</v>
      </c>
    </row>
    <row r="475" spans="1:13">
      <c r="E475" s="814">
        <v>1</v>
      </c>
      <c r="F475" s="814" t="s">
        <v>3286</v>
      </c>
      <c r="G475" s="814" t="s">
        <v>3096</v>
      </c>
      <c r="H475" s="814" t="s">
        <v>4060</v>
      </c>
      <c r="I475" s="1047" t="s">
        <v>3287</v>
      </c>
      <c r="K475" s="814">
        <v>40</v>
      </c>
      <c r="L475" s="814">
        <v>1</v>
      </c>
      <c r="M475" s="814">
        <f t="shared" si="9"/>
        <v>40</v>
      </c>
    </row>
    <row r="476" spans="1:13" s="867" customFormat="1">
      <c r="D476" s="867">
        <v>8967</v>
      </c>
      <c r="E476" s="867">
        <v>3</v>
      </c>
      <c r="F476" s="867">
        <v>7261</v>
      </c>
      <c r="G476" s="867" t="s">
        <v>3016</v>
      </c>
      <c r="I476" s="867" t="s">
        <v>3288</v>
      </c>
      <c r="K476" s="867">
        <v>0</v>
      </c>
      <c r="L476" s="867">
        <v>0</v>
      </c>
      <c r="M476" s="867">
        <v>0</v>
      </c>
    </row>
    <row r="477" spans="1:13">
      <c r="E477" s="814">
        <f>SUM(E406:E476)</f>
        <v>133</v>
      </c>
      <c r="L477" s="814">
        <f>SUM(L406:L476)</f>
        <v>107</v>
      </c>
      <c r="M477" s="814">
        <f>SUM(M406:M476)</f>
        <v>2016</v>
      </c>
    </row>
    <row r="478" spans="1:13">
      <c r="B478" s="1047" t="s">
        <v>3289</v>
      </c>
    </row>
    <row r="479" spans="1:13">
      <c r="A479" s="814" t="s">
        <v>3467</v>
      </c>
      <c r="E479" s="814">
        <v>1</v>
      </c>
      <c r="F479" s="814">
        <v>5388</v>
      </c>
      <c r="G479" s="814" t="s">
        <v>3016</v>
      </c>
      <c r="I479" s="1047" t="s">
        <v>3290</v>
      </c>
      <c r="K479" s="814">
        <v>20</v>
      </c>
      <c r="L479" s="814">
        <v>1</v>
      </c>
      <c r="M479" s="814">
        <f>L479*K479</f>
        <v>20</v>
      </c>
    </row>
    <row r="480" spans="1:13">
      <c r="A480" s="814" t="s">
        <v>3467</v>
      </c>
      <c r="B480" s="1047" t="s">
        <v>3467</v>
      </c>
      <c r="E480" s="814">
        <v>3</v>
      </c>
      <c r="F480" s="814" t="s">
        <v>3291</v>
      </c>
      <c r="G480" s="814" t="s">
        <v>3016</v>
      </c>
      <c r="I480" s="1047">
        <v>4766474</v>
      </c>
      <c r="K480" s="814">
        <v>10</v>
      </c>
      <c r="L480" s="814">
        <v>3</v>
      </c>
      <c r="M480" s="814">
        <f>L480*K480</f>
        <v>30</v>
      </c>
    </row>
    <row r="481" spans="1:13">
      <c r="B481" s="1047" t="s">
        <v>3292</v>
      </c>
    </row>
    <row r="482" spans="1:13" s="832" customFormat="1">
      <c r="A482" s="832" t="s">
        <v>4063</v>
      </c>
      <c r="B482" s="1049"/>
      <c r="E482" s="832">
        <v>1</v>
      </c>
      <c r="F482" s="832">
        <v>6709</v>
      </c>
      <c r="G482" s="832" t="s">
        <v>3016</v>
      </c>
      <c r="I482" s="1049" t="s">
        <v>3293</v>
      </c>
      <c r="K482" s="832">
        <v>0</v>
      </c>
      <c r="L482" s="832">
        <v>0</v>
      </c>
      <c r="M482" s="832">
        <v>0</v>
      </c>
    </row>
    <row r="483" spans="1:13">
      <c r="A483" s="814" t="s">
        <v>4063</v>
      </c>
      <c r="B483" s="1047">
        <v>11</v>
      </c>
      <c r="E483" s="814">
        <v>1</v>
      </c>
      <c r="F483" s="814">
        <v>6724</v>
      </c>
      <c r="G483" s="814" t="s">
        <v>3016</v>
      </c>
      <c r="H483" s="814" t="s">
        <v>1487</v>
      </c>
      <c r="I483" s="1047" t="s">
        <v>3294</v>
      </c>
      <c r="K483" s="814">
        <v>20</v>
      </c>
      <c r="L483" s="814">
        <v>1</v>
      </c>
      <c r="M483" s="814">
        <v>20</v>
      </c>
    </row>
    <row r="484" spans="1:13">
      <c r="A484" s="814" t="s">
        <v>4545</v>
      </c>
      <c r="B484" s="1047" t="s">
        <v>3295</v>
      </c>
      <c r="E484" s="814">
        <v>1</v>
      </c>
      <c r="F484" s="814">
        <v>65037</v>
      </c>
      <c r="G484" s="814" t="s">
        <v>3016</v>
      </c>
      <c r="H484" s="814" t="s">
        <v>4070</v>
      </c>
      <c r="I484" s="1047" t="s">
        <v>3296</v>
      </c>
      <c r="K484" s="814">
        <v>30</v>
      </c>
      <c r="L484" s="814">
        <v>1</v>
      </c>
      <c r="M484" s="814">
        <v>30</v>
      </c>
    </row>
    <row r="485" spans="1:13">
      <c r="B485" s="1047" t="s">
        <v>3297</v>
      </c>
      <c r="E485" s="832">
        <v>6</v>
      </c>
      <c r="F485" s="832" t="s">
        <v>476</v>
      </c>
      <c r="G485" s="832" t="s">
        <v>3298</v>
      </c>
      <c r="H485" s="832" t="s">
        <v>3299</v>
      </c>
      <c r="I485" s="1049"/>
      <c r="J485" s="832"/>
      <c r="K485" s="832">
        <v>0</v>
      </c>
      <c r="L485" s="832">
        <v>0</v>
      </c>
      <c r="M485" s="832">
        <f>L485*K485</f>
        <v>0</v>
      </c>
    </row>
    <row r="486" spans="1:13">
      <c r="A486" s="814" t="s">
        <v>4057</v>
      </c>
      <c r="E486" s="814">
        <v>1</v>
      </c>
      <c r="F486" s="814" t="s">
        <v>480</v>
      </c>
      <c r="G486" s="814" t="s">
        <v>3298</v>
      </c>
      <c r="H486" s="814" t="s">
        <v>3300</v>
      </c>
      <c r="K486" s="814">
        <v>24</v>
      </c>
      <c r="L486" s="814">
        <v>1</v>
      </c>
      <c r="M486" s="814">
        <f t="shared" ref="M486:M549" si="10">L486*K486</f>
        <v>24</v>
      </c>
    </row>
    <row r="487" spans="1:13">
      <c r="E487" s="814">
        <v>1</v>
      </c>
      <c r="F487" s="814" t="s">
        <v>3301</v>
      </c>
      <c r="G487" s="814" t="s">
        <v>3298</v>
      </c>
      <c r="H487" s="814" t="s">
        <v>3302</v>
      </c>
      <c r="K487" s="814">
        <v>24</v>
      </c>
      <c r="L487" s="814">
        <v>1</v>
      </c>
      <c r="M487" s="814">
        <f t="shared" si="10"/>
        <v>24</v>
      </c>
    </row>
    <row r="488" spans="1:13">
      <c r="E488" s="814">
        <v>1</v>
      </c>
      <c r="F488" s="814" t="s">
        <v>3303</v>
      </c>
      <c r="G488" s="814" t="s">
        <v>3298</v>
      </c>
      <c r="H488" s="814" t="s">
        <v>3304</v>
      </c>
      <c r="K488" s="814">
        <v>24</v>
      </c>
      <c r="L488" s="814">
        <v>1</v>
      </c>
      <c r="M488" s="814">
        <f t="shared" si="10"/>
        <v>24</v>
      </c>
    </row>
    <row r="489" spans="1:13">
      <c r="E489" s="814">
        <v>1</v>
      </c>
      <c r="F489" s="814" t="s">
        <v>492</v>
      </c>
      <c r="G489" s="814" t="s">
        <v>3298</v>
      </c>
      <c r="H489" s="814" t="s">
        <v>493</v>
      </c>
      <c r="K489" s="814">
        <v>24</v>
      </c>
      <c r="L489" s="814">
        <v>1</v>
      </c>
      <c r="M489" s="814">
        <f t="shared" si="10"/>
        <v>24</v>
      </c>
    </row>
    <row r="490" spans="1:13" s="832" customFormat="1">
      <c r="B490" s="1049"/>
      <c r="E490" s="832">
        <v>2</v>
      </c>
      <c r="F490" s="832" t="s">
        <v>508</v>
      </c>
      <c r="G490" s="832" t="s">
        <v>3298</v>
      </c>
      <c r="H490" s="832" t="s">
        <v>509</v>
      </c>
      <c r="I490" s="1049"/>
      <c r="K490" s="832">
        <v>0</v>
      </c>
      <c r="L490" s="832">
        <v>0</v>
      </c>
      <c r="M490" s="832">
        <v>0</v>
      </c>
    </row>
    <row r="491" spans="1:13">
      <c r="B491" s="1563"/>
      <c r="E491" s="814">
        <v>2</v>
      </c>
      <c r="F491" s="1045" t="s">
        <v>1187</v>
      </c>
      <c r="G491" s="814" t="s">
        <v>3305</v>
      </c>
      <c r="K491" s="814">
        <v>40</v>
      </c>
      <c r="L491" s="814">
        <v>2</v>
      </c>
      <c r="M491" s="814">
        <f t="shared" si="10"/>
        <v>80</v>
      </c>
    </row>
    <row r="492" spans="1:13">
      <c r="B492" s="1563"/>
      <c r="E492" s="814">
        <v>1</v>
      </c>
      <c r="F492" s="1045" t="s">
        <v>1187</v>
      </c>
      <c r="G492" s="814" t="s">
        <v>3305</v>
      </c>
      <c r="K492" s="814">
        <v>47</v>
      </c>
      <c r="L492" s="814">
        <v>1</v>
      </c>
      <c r="M492" s="814">
        <f t="shared" si="10"/>
        <v>47</v>
      </c>
    </row>
    <row r="493" spans="1:13">
      <c r="B493" s="1563"/>
      <c r="E493" s="814">
        <v>1</v>
      </c>
      <c r="F493" s="1045" t="s">
        <v>188</v>
      </c>
      <c r="G493" s="814" t="s">
        <v>3305</v>
      </c>
      <c r="K493" s="814">
        <v>40</v>
      </c>
      <c r="L493" s="814">
        <v>1</v>
      </c>
      <c r="M493" s="814">
        <f t="shared" si="10"/>
        <v>40</v>
      </c>
    </row>
    <row r="494" spans="1:13">
      <c r="B494" s="1563"/>
      <c r="E494" s="814">
        <v>1</v>
      </c>
      <c r="F494" s="1045" t="s">
        <v>188</v>
      </c>
      <c r="G494" s="814" t="s">
        <v>3305</v>
      </c>
      <c r="K494" s="814">
        <v>35</v>
      </c>
      <c r="L494" s="814">
        <v>1</v>
      </c>
      <c r="M494" s="814">
        <f t="shared" si="10"/>
        <v>35</v>
      </c>
    </row>
    <row r="495" spans="1:13">
      <c r="B495" s="1563"/>
      <c r="E495" s="814">
        <v>1</v>
      </c>
      <c r="F495" s="1045" t="s">
        <v>191</v>
      </c>
      <c r="G495" s="814" t="s">
        <v>3305</v>
      </c>
      <c r="K495" s="814">
        <v>47</v>
      </c>
      <c r="L495" s="814">
        <v>1</v>
      </c>
      <c r="M495" s="814">
        <f t="shared" si="10"/>
        <v>47</v>
      </c>
    </row>
    <row r="496" spans="1:13">
      <c r="B496" s="1563"/>
      <c r="E496" s="814">
        <v>3</v>
      </c>
      <c r="F496" s="1045" t="s">
        <v>191</v>
      </c>
      <c r="G496" s="814" t="s">
        <v>3305</v>
      </c>
      <c r="K496" s="814">
        <v>40</v>
      </c>
      <c r="L496" s="814">
        <v>3</v>
      </c>
      <c r="M496" s="814">
        <f t="shared" si="10"/>
        <v>120</v>
      </c>
    </row>
    <row r="497" spans="2:13">
      <c r="E497" s="814">
        <v>1</v>
      </c>
      <c r="F497" s="814" t="s">
        <v>196</v>
      </c>
      <c r="G497" s="814" t="s">
        <v>3305</v>
      </c>
      <c r="K497" s="814">
        <v>29</v>
      </c>
      <c r="L497" s="814">
        <v>1</v>
      </c>
      <c r="M497" s="814">
        <f t="shared" si="10"/>
        <v>29</v>
      </c>
    </row>
    <row r="498" spans="2:13">
      <c r="E498" s="814">
        <v>1</v>
      </c>
      <c r="F498" s="814" t="s">
        <v>199</v>
      </c>
      <c r="G498" s="814" t="s">
        <v>3305</v>
      </c>
      <c r="K498" s="814">
        <v>15</v>
      </c>
      <c r="L498" s="814">
        <v>1</v>
      </c>
      <c r="M498" s="814">
        <f t="shared" si="10"/>
        <v>15</v>
      </c>
    </row>
    <row r="499" spans="2:13">
      <c r="E499" s="814">
        <v>1</v>
      </c>
      <c r="F499" s="814" t="s">
        <v>202</v>
      </c>
      <c r="G499" s="814" t="s">
        <v>3305</v>
      </c>
      <c r="K499" s="814">
        <v>17</v>
      </c>
      <c r="L499" s="814">
        <v>1</v>
      </c>
      <c r="M499" s="814">
        <f t="shared" si="10"/>
        <v>17</v>
      </c>
    </row>
    <row r="500" spans="2:13">
      <c r="E500" s="814">
        <v>1</v>
      </c>
      <c r="F500" s="814" t="s">
        <v>222</v>
      </c>
      <c r="G500" s="814" t="s">
        <v>3305</v>
      </c>
      <c r="K500" s="814">
        <v>26</v>
      </c>
      <c r="L500" s="814">
        <v>1</v>
      </c>
      <c r="M500" s="814">
        <f t="shared" si="10"/>
        <v>26</v>
      </c>
    </row>
    <row r="501" spans="2:13">
      <c r="E501" s="814">
        <v>1</v>
      </c>
      <c r="F501" s="814" t="s">
        <v>232</v>
      </c>
      <c r="G501" s="814" t="s">
        <v>3305</v>
      </c>
      <c r="K501" s="814">
        <v>41</v>
      </c>
      <c r="L501" s="814">
        <v>1</v>
      </c>
      <c r="M501" s="814">
        <f t="shared" si="10"/>
        <v>41</v>
      </c>
    </row>
    <row r="502" spans="2:13">
      <c r="B502" s="1563"/>
      <c r="E502" s="814">
        <v>1</v>
      </c>
      <c r="F502" s="1045" t="s">
        <v>234</v>
      </c>
      <c r="G502" s="814" t="s">
        <v>3305</v>
      </c>
      <c r="K502" s="814">
        <v>40</v>
      </c>
      <c r="L502" s="814">
        <v>1</v>
      </c>
      <c r="M502" s="814">
        <f t="shared" si="10"/>
        <v>40</v>
      </c>
    </row>
    <row r="503" spans="2:13">
      <c r="B503" s="1563"/>
      <c r="E503" s="814">
        <v>1</v>
      </c>
      <c r="F503" s="1045" t="s">
        <v>234</v>
      </c>
      <c r="G503" s="814" t="s">
        <v>3305</v>
      </c>
      <c r="K503" s="814">
        <v>30</v>
      </c>
      <c r="L503" s="814">
        <v>1</v>
      </c>
      <c r="M503" s="814">
        <f t="shared" si="10"/>
        <v>30</v>
      </c>
    </row>
    <row r="504" spans="2:13">
      <c r="E504" s="814">
        <v>1</v>
      </c>
      <c r="F504" s="814" t="s">
        <v>239</v>
      </c>
      <c r="G504" s="814" t="s">
        <v>3305</v>
      </c>
      <c r="K504" s="814">
        <v>24</v>
      </c>
      <c r="L504" s="814">
        <v>1</v>
      </c>
      <c r="M504" s="814">
        <f t="shared" si="10"/>
        <v>24</v>
      </c>
    </row>
    <row r="505" spans="2:13">
      <c r="E505" s="814">
        <v>6</v>
      </c>
      <c r="F505" s="814" t="s">
        <v>3306</v>
      </c>
      <c r="G505" s="814" t="s">
        <v>3305</v>
      </c>
      <c r="K505" s="814">
        <v>40</v>
      </c>
      <c r="L505" s="814">
        <v>6</v>
      </c>
      <c r="M505" s="814">
        <f t="shared" si="10"/>
        <v>240</v>
      </c>
    </row>
    <row r="506" spans="2:13">
      <c r="E506" s="814">
        <v>5</v>
      </c>
      <c r="G506" s="814" t="s">
        <v>3305</v>
      </c>
      <c r="K506" s="814">
        <v>40</v>
      </c>
      <c r="L506" s="814">
        <v>5</v>
      </c>
      <c r="M506" s="814">
        <f t="shared" si="10"/>
        <v>200</v>
      </c>
    </row>
    <row r="507" spans="2:13">
      <c r="E507" s="814">
        <v>2</v>
      </c>
      <c r="F507" s="1045" t="s">
        <v>3307</v>
      </c>
      <c r="G507" s="814" t="s">
        <v>3305</v>
      </c>
      <c r="K507" s="814">
        <v>40</v>
      </c>
      <c r="L507" s="814">
        <v>2</v>
      </c>
      <c r="M507" s="814">
        <f t="shared" si="10"/>
        <v>80</v>
      </c>
    </row>
    <row r="508" spans="2:13">
      <c r="E508" s="814">
        <v>1</v>
      </c>
      <c r="F508" s="1045" t="s">
        <v>3307</v>
      </c>
      <c r="G508" s="814" t="s">
        <v>3305</v>
      </c>
      <c r="K508" s="814">
        <v>43</v>
      </c>
      <c r="L508" s="814">
        <v>1</v>
      </c>
      <c r="M508" s="814">
        <f t="shared" si="10"/>
        <v>43</v>
      </c>
    </row>
    <row r="509" spans="2:13">
      <c r="E509" s="814">
        <v>4</v>
      </c>
      <c r="F509" s="814" t="s">
        <v>3308</v>
      </c>
      <c r="G509" s="814" t="s">
        <v>3305</v>
      </c>
      <c r="K509" s="814">
        <v>40</v>
      </c>
      <c r="L509" s="814">
        <v>4</v>
      </c>
      <c r="M509" s="814">
        <f t="shared" si="10"/>
        <v>160</v>
      </c>
    </row>
    <row r="510" spans="2:13">
      <c r="E510" s="814">
        <v>1</v>
      </c>
      <c r="F510" s="814" t="s">
        <v>1212</v>
      </c>
      <c r="G510" s="814" t="s">
        <v>3305</v>
      </c>
      <c r="K510" s="814">
        <v>36</v>
      </c>
      <c r="L510" s="814">
        <v>1</v>
      </c>
      <c r="M510" s="814">
        <f t="shared" si="10"/>
        <v>36</v>
      </c>
    </row>
    <row r="511" spans="2:13" s="832" customFormat="1">
      <c r="B511" s="1049"/>
      <c r="E511" s="832">
        <v>1</v>
      </c>
      <c r="F511" s="832" t="s">
        <v>1213</v>
      </c>
      <c r="G511" s="832" t="s">
        <v>3305</v>
      </c>
      <c r="I511" s="1049"/>
      <c r="K511" s="832">
        <v>0</v>
      </c>
      <c r="L511" s="832">
        <v>0</v>
      </c>
      <c r="M511" s="832">
        <f t="shared" si="10"/>
        <v>0</v>
      </c>
    </row>
    <row r="512" spans="2:13">
      <c r="E512" s="814">
        <v>1</v>
      </c>
      <c r="F512" s="814" t="s">
        <v>1216</v>
      </c>
      <c r="G512" s="814" t="s">
        <v>3305</v>
      </c>
      <c r="K512" s="814">
        <v>28</v>
      </c>
      <c r="L512" s="814">
        <v>1</v>
      </c>
      <c r="M512" s="814">
        <f t="shared" si="10"/>
        <v>28</v>
      </c>
    </row>
    <row r="513" spans="2:13">
      <c r="E513" s="814">
        <v>1</v>
      </c>
      <c r="F513" s="814" t="s">
        <v>1217</v>
      </c>
      <c r="G513" s="814" t="s">
        <v>3305</v>
      </c>
      <c r="K513" s="814">
        <v>32</v>
      </c>
      <c r="L513" s="814">
        <v>1</v>
      </c>
      <c r="M513" s="814">
        <f t="shared" si="10"/>
        <v>32</v>
      </c>
    </row>
    <row r="514" spans="2:13">
      <c r="E514" s="814">
        <v>1</v>
      </c>
      <c r="F514" s="814" t="s">
        <v>1218</v>
      </c>
      <c r="G514" s="814" t="s">
        <v>3305</v>
      </c>
      <c r="K514" s="814">
        <v>20</v>
      </c>
      <c r="L514" s="814">
        <v>1</v>
      </c>
      <c r="M514" s="814">
        <f t="shared" si="10"/>
        <v>20</v>
      </c>
    </row>
    <row r="515" spans="2:13">
      <c r="E515" s="814">
        <v>1</v>
      </c>
      <c r="F515" s="814" t="s">
        <v>301</v>
      </c>
      <c r="G515" s="814" t="s">
        <v>3305</v>
      </c>
      <c r="K515" s="814">
        <v>15</v>
      </c>
      <c r="L515" s="814">
        <v>1</v>
      </c>
      <c r="M515" s="814">
        <f t="shared" si="10"/>
        <v>15</v>
      </c>
    </row>
    <row r="516" spans="2:13">
      <c r="E516" s="814">
        <v>1</v>
      </c>
      <c r="F516" s="814" t="s">
        <v>1220</v>
      </c>
      <c r="G516" s="814" t="s">
        <v>3305</v>
      </c>
      <c r="K516" s="814">
        <v>28</v>
      </c>
      <c r="L516" s="814">
        <v>1</v>
      </c>
      <c r="M516" s="814">
        <f t="shared" si="10"/>
        <v>28</v>
      </c>
    </row>
    <row r="517" spans="2:13" s="868" customFormat="1">
      <c r="B517" s="1048"/>
      <c r="E517" s="868">
        <v>1</v>
      </c>
      <c r="F517" s="868" t="s">
        <v>1221</v>
      </c>
      <c r="G517" s="868" t="s">
        <v>3305</v>
      </c>
      <c r="I517" s="1048"/>
      <c r="K517" s="868">
        <v>0</v>
      </c>
      <c r="L517" s="868">
        <v>0</v>
      </c>
      <c r="M517" s="868">
        <v>8</v>
      </c>
    </row>
    <row r="518" spans="2:13">
      <c r="B518" s="1047" t="s">
        <v>4456</v>
      </c>
      <c r="C518" s="814" t="s">
        <v>3309</v>
      </c>
      <c r="E518" s="814">
        <v>3</v>
      </c>
      <c r="F518" s="814" t="s">
        <v>3310</v>
      </c>
      <c r="G518" s="814" t="s">
        <v>3305</v>
      </c>
      <c r="H518" s="814" t="s">
        <v>3309</v>
      </c>
      <c r="K518" s="814">
        <v>16</v>
      </c>
      <c r="L518" s="814">
        <v>3</v>
      </c>
      <c r="M518" s="814">
        <f t="shared" si="10"/>
        <v>48</v>
      </c>
    </row>
    <row r="519" spans="2:13">
      <c r="B519" s="1047" t="s">
        <v>4456</v>
      </c>
      <c r="C519" s="814" t="s">
        <v>3311</v>
      </c>
      <c r="E519" s="814">
        <v>2</v>
      </c>
      <c r="F519" s="814" t="s">
        <v>3312</v>
      </c>
      <c r="G519" s="814" t="s">
        <v>3305</v>
      </c>
      <c r="H519" s="814" t="s">
        <v>3313</v>
      </c>
      <c r="K519" s="814">
        <v>16</v>
      </c>
      <c r="L519" s="814">
        <v>2</v>
      </c>
      <c r="M519" s="814">
        <f t="shared" si="10"/>
        <v>32</v>
      </c>
    </row>
    <row r="520" spans="2:13">
      <c r="B520" s="1047" t="s">
        <v>4456</v>
      </c>
      <c r="C520" s="814" t="s">
        <v>3314</v>
      </c>
      <c r="E520" s="814">
        <v>2</v>
      </c>
      <c r="F520" s="814" t="s">
        <v>3315</v>
      </c>
      <c r="G520" s="814" t="s">
        <v>3305</v>
      </c>
      <c r="H520" s="814" t="s">
        <v>3314</v>
      </c>
      <c r="K520" s="814">
        <v>16</v>
      </c>
      <c r="L520" s="814">
        <v>2</v>
      </c>
      <c r="M520" s="814">
        <f t="shared" si="10"/>
        <v>32</v>
      </c>
    </row>
    <row r="521" spans="2:13">
      <c r="B521" s="1047" t="s">
        <v>4456</v>
      </c>
      <c r="C521" s="814" t="s">
        <v>3316</v>
      </c>
      <c r="E521" s="814">
        <v>2</v>
      </c>
      <c r="F521" s="814" t="s">
        <v>3317</v>
      </c>
      <c r="G521" s="814" t="s">
        <v>3305</v>
      </c>
      <c r="H521" s="814" t="s">
        <v>3316</v>
      </c>
      <c r="K521" s="814">
        <v>16</v>
      </c>
      <c r="L521" s="814">
        <v>2</v>
      </c>
      <c r="M521" s="814">
        <f t="shared" si="10"/>
        <v>32</v>
      </c>
    </row>
    <row r="522" spans="2:13">
      <c r="B522" s="1047" t="s">
        <v>4456</v>
      </c>
      <c r="C522" s="814" t="s">
        <v>3318</v>
      </c>
      <c r="E522" s="814">
        <v>2</v>
      </c>
      <c r="F522" s="814" t="s">
        <v>3319</v>
      </c>
      <c r="G522" s="814" t="s">
        <v>3305</v>
      </c>
      <c r="H522" s="814" t="s">
        <v>3318</v>
      </c>
      <c r="K522" s="814">
        <v>16</v>
      </c>
      <c r="L522" s="814">
        <v>2</v>
      </c>
      <c r="M522" s="814">
        <f t="shared" si="10"/>
        <v>32</v>
      </c>
    </row>
    <row r="523" spans="2:13">
      <c r="B523" s="1047" t="s">
        <v>4456</v>
      </c>
      <c r="E523" s="814">
        <v>1</v>
      </c>
      <c r="F523" s="814" t="s">
        <v>3320</v>
      </c>
      <c r="G523" s="814" t="s">
        <v>3305</v>
      </c>
      <c r="K523" s="814">
        <v>20</v>
      </c>
      <c r="L523" s="814">
        <v>1</v>
      </c>
      <c r="M523" s="814">
        <f t="shared" si="10"/>
        <v>20</v>
      </c>
    </row>
    <row r="524" spans="2:13">
      <c r="B524" s="1047" t="s">
        <v>4456</v>
      </c>
      <c r="E524" s="814">
        <v>1</v>
      </c>
      <c r="F524" s="814" t="s">
        <v>3321</v>
      </c>
      <c r="G524" s="814" t="s">
        <v>3305</v>
      </c>
      <c r="K524" s="814">
        <v>30</v>
      </c>
      <c r="L524" s="814">
        <v>1</v>
      </c>
      <c r="M524" s="814">
        <f t="shared" si="10"/>
        <v>30</v>
      </c>
    </row>
    <row r="525" spans="2:13">
      <c r="B525" s="1047" t="s">
        <v>4456</v>
      </c>
      <c r="E525" s="814">
        <v>1</v>
      </c>
      <c r="F525" s="814" t="s">
        <v>3322</v>
      </c>
      <c r="G525" s="814" t="s">
        <v>3305</v>
      </c>
      <c r="K525" s="814">
        <v>20</v>
      </c>
      <c r="L525" s="814">
        <v>1</v>
      </c>
      <c r="M525" s="814">
        <f t="shared" si="10"/>
        <v>20</v>
      </c>
    </row>
    <row r="526" spans="2:13">
      <c r="B526" s="1047" t="s">
        <v>4456</v>
      </c>
      <c r="E526" s="814">
        <v>1</v>
      </c>
      <c r="F526" s="814" t="s">
        <v>3323</v>
      </c>
      <c r="G526" s="814" t="s">
        <v>3305</v>
      </c>
      <c r="K526" s="814">
        <v>20</v>
      </c>
      <c r="L526" s="814">
        <v>1</v>
      </c>
      <c r="M526" s="814">
        <f t="shared" si="10"/>
        <v>20</v>
      </c>
    </row>
    <row r="527" spans="2:13">
      <c r="B527" s="1047" t="s">
        <v>4456</v>
      </c>
      <c r="E527" s="814">
        <v>1</v>
      </c>
      <c r="F527" s="814" t="s">
        <v>3324</v>
      </c>
      <c r="G527" s="814" t="s">
        <v>3305</v>
      </c>
      <c r="K527" s="814">
        <v>15</v>
      </c>
      <c r="L527" s="814">
        <v>1</v>
      </c>
      <c r="M527" s="814">
        <f t="shared" si="10"/>
        <v>15</v>
      </c>
    </row>
    <row r="528" spans="2:13">
      <c r="B528" s="1047" t="s">
        <v>4456</v>
      </c>
      <c r="E528" s="814">
        <v>1</v>
      </c>
      <c r="F528" s="814" t="s">
        <v>3325</v>
      </c>
      <c r="G528" s="814" t="s">
        <v>3305</v>
      </c>
      <c r="K528" s="814">
        <v>16</v>
      </c>
      <c r="L528" s="814">
        <v>1</v>
      </c>
      <c r="M528" s="814">
        <f t="shared" si="10"/>
        <v>16</v>
      </c>
    </row>
    <row r="529" spans="2:13">
      <c r="B529" s="1047" t="s">
        <v>4456</v>
      </c>
      <c r="E529" s="814">
        <v>1</v>
      </c>
      <c r="F529" s="814" t="s">
        <v>3326</v>
      </c>
      <c r="G529" s="814" t="s">
        <v>3305</v>
      </c>
      <c r="K529" s="814">
        <v>23</v>
      </c>
      <c r="L529" s="814">
        <v>1</v>
      </c>
      <c r="M529" s="814">
        <f t="shared" si="10"/>
        <v>23</v>
      </c>
    </row>
    <row r="530" spans="2:13">
      <c r="B530" s="1047" t="s">
        <v>4456</v>
      </c>
      <c r="E530" s="814">
        <v>1</v>
      </c>
      <c r="F530" s="814" t="s">
        <v>3327</v>
      </c>
      <c r="G530" s="814" t="s">
        <v>3305</v>
      </c>
      <c r="K530" s="814">
        <v>27</v>
      </c>
      <c r="L530" s="814">
        <v>1</v>
      </c>
      <c r="M530" s="814">
        <f t="shared" si="10"/>
        <v>27</v>
      </c>
    </row>
    <row r="531" spans="2:13">
      <c r="B531" s="1047" t="s">
        <v>4456</v>
      </c>
      <c r="E531" s="814">
        <v>1</v>
      </c>
      <c r="F531" s="814" t="s">
        <v>3328</v>
      </c>
      <c r="G531" s="814" t="s">
        <v>3305</v>
      </c>
      <c r="K531" s="814">
        <v>25</v>
      </c>
      <c r="L531" s="814">
        <v>1</v>
      </c>
      <c r="M531" s="814">
        <f t="shared" si="10"/>
        <v>25</v>
      </c>
    </row>
    <row r="532" spans="2:13">
      <c r="B532" s="1047" t="s">
        <v>4456</v>
      </c>
      <c r="E532" s="814">
        <v>1</v>
      </c>
      <c r="F532" s="814" t="s">
        <v>3329</v>
      </c>
      <c r="G532" s="814" t="s">
        <v>3305</v>
      </c>
      <c r="K532" s="814">
        <v>10</v>
      </c>
      <c r="L532" s="814">
        <v>1</v>
      </c>
      <c r="M532" s="814">
        <f t="shared" si="10"/>
        <v>10</v>
      </c>
    </row>
    <row r="533" spans="2:13">
      <c r="B533" s="1047" t="s">
        <v>4459</v>
      </c>
      <c r="E533" s="814">
        <v>1</v>
      </c>
      <c r="F533" s="814" t="s">
        <v>2266</v>
      </c>
      <c r="G533" s="814" t="s">
        <v>3330</v>
      </c>
      <c r="H533" s="814" t="s">
        <v>3331</v>
      </c>
      <c r="I533" s="1563" t="s">
        <v>4033</v>
      </c>
      <c r="K533" s="814">
        <v>36</v>
      </c>
      <c r="L533" s="814">
        <v>1</v>
      </c>
      <c r="M533" s="814">
        <f t="shared" si="10"/>
        <v>36</v>
      </c>
    </row>
    <row r="534" spans="2:13">
      <c r="B534" s="1292" t="s">
        <v>4459</v>
      </c>
      <c r="E534" s="814">
        <v>1</v>
      </c>
      <c r="F534" s="814" t="s">
        <v>2266</v>
      </c>
      <c r="G534" s="814" t="s">
        <v>3330</v>
      </c>
      <c r="H534" s="814" t="s">
        <v>3331</v>
      </c>
      <c r="I534" s="1563"/>
      <c r="K534" s="814">
        <v>14</v>
      </c>
      <c r="L534" s="814">
        <v>1</v>
      </c>
      <c r="M534" s="814">
        <f t="shared" si="10"/>
        <v>14</v>
      </c>
    </row>
    <row r="535" spans="2:13">
      <c r="B535" s="1292" t="s">
        <v>4459</v>
      </c>
      <c r="E535" s="814">
        <v>1</v>
      </c>
      <c r="F535" s="814" t="s">
        <v>2267</v>
      </c>
      <c r="G535" s="814" t="s">
        <v>3330</v>
      </c>
      <c r="H535" s="814" t="s">
        <v>3332</v>
      </c>
      <c r="I535" s="1563" t="s">
        <v>4033</v>
      </c>
      <c r="K535" s="814">
        <v>36</v>
      </c>
      <c r="L535" s="814">
        <v>1</v>
      </c>
      <c r="M535" s="814">
        <f t="shared" si="10"/>
        <v>36</v>
      </c>
    </row>
    <row r="536" spans="2:13">
      <c r="B536" s="1292" t="s">
        <v>4459</v>
      </c>
      <c r="E536" s="814">
        <v>1</v>
      </c>
      <c r="F536" s="814" t="s">
        <v>2267</v>
      </c>
      <c r="G536" s="814" t="s">
        <v>3330</v>
      </c>
      <c r="H536" s="814" t="s">
        <v>3332</v>
      </c>
      <c r="I536" s="1563"/>
      <c r="K536" s="814">
        <v>14</v>
      </c>
      <c r="L536" s="814">
        <v>1</v>
      </c>
      <c r="M536" s="814">
        <f t="shared" si="10"/>
        <v>14</v>
      </c>
    </row>
    <row r="537" spans="2:13">
      <c r="B537" s="1292" t="s">
        <v>4459</v>
      </c>
      <c r="E537" s="814">
        <v>1</v>
      </c>
      <c r="F537" s="814" t="s">
        <v>2269</v>
      </c>
      <c r="G537" s="814" t="s">
        <v>3330</v>
      </c>
      <c r="H537" s="814" t="s">
        <v>3333</v>
      </c>
      <c r="I537" s="1047" t="s">
        <v>4033</v>
      </c>
      <c r="K537" s="814">
        <v>36</v>
      </c>
      <c r="L537" s="814">
        <v>1</v>
      </c>
      <c r="M537" s="814">
        <f t="shared" si="10"/>
        <v>36</v>
      </c>
    </row>
    <row r="538" spans="2:13">
      <c r="B538" s="1292" t="s">
        <v>4459</v>
      </c>
      <c r="E538" s="814">
        <v>1</v>
      </c>
      <c r="F538" s="814" t="s">
        <v>2269</v>
      </c>
      <c r="G538" s="814" t="s">
        <v>3330</v>
      </c>
      <c r="H538" s="814" t="s">
        <v>3333</v>
      </c>
      <c r="K538" s="814">
        <v>14</v>
      </c>
      <c r="L538" s="814">
        <v>1</v>
      </c>
      <c r="M538" s="814">
        <f t="shared" si="10"/>
        <v>14</v>
      </c>
    </row>
    <row r="539" spans="2:13">
      <c r="B539" s="1292" t="s">
        <v>4459</v>
      </c>
      <c r="E539" s="814">
        <v>1</v>
      </c>
      <c r="F539" s="814" t="s">
        <v>2268</v>
      </c>
      <c r="G539" s="814" t="s">
        <v>3330</v>
      </c>
      <c r="H539" s="814" t="s">
        <v>3334</v>
      </c>
      <c r="I539" s="1563" t="s">
        <v>4033</v>
      </c>
      <c r="K539" s="814">
        <v>36</v>
      </c>
      <c r="L539" s="814">
        <v>1</v>
      </c>
      <c r="M539" s="814">
        <f t="shared" si="10"/>
        <v>36</v>
      </c>
    </row>
    <row r="540" spans="2:13">
      <c r="B540" s="1292" t="s">
        <v>4459</v>
      </c>
      <c r="E540" s="814">
        <v>1</v>
      </c>
      <c r="F540" s="814" t="s">
        <v>2268</v>
      </c>
      <c r="G540" s="814" t="s">
        <v>3330</v>
      </c>
      <c r="H540" s="814" t="s">
        <v>3334</v>
      </c>
      <c r="I540" s="1563"/>
      <c r="K540" s="814">
        <v>14</v>
      </c>
      <c r="L540" s="814">
        <v>1</v>
      </c>
      <c r="M540" s="814">
        <f t="shared" si="10"/>
        <v>14</v>
      </c>
    </row>
    <row r="541" spans="2:13">
      <c r="B541" s="1292" t="s">
        <v>4459</v>
      </c>
      <c r="E541" s="814">
        <v>1</v>
      </c>
      <c r="F541" s="814" t="s">
        <v>2258</v>
      </c>
      <c r="G541" s="814" t="s">
        <v>3330</v>
      </c>
      <c r="H541" s="814" t="s">
        <v>3335</v>
      </c>
      <c r="I541" s="1047" t="s">
        <v>4030</v>
      </c>
      <c r="K541" s="814">
        <v>36</v>
      </c>
      <c r="L541" s="814">
        <v>1</v>
      </c>
      <c r="M541" s="814">
        <f t="shared" si="10"/>
        <v>36</v>
      </c>
    </row>
    <row r="542" spans="2:13">
      <c r="B542" s="1292" t="s">
        <v>4459</v>
      </c>
      <c r="E542" s="814">
        <v>1</v>
      </c>
      <c r="F542" s="814" t="s">
        <v>2258</v>
      </c>
      <c r="G542" s="814" t="s">
        <v>3330</v>
      </c>
      <c r="H542" s="814" t="s">
        <v>3335</v>
      </c>
      <c r="K542" s="814">
        <v>14</v>
      </c>
      <c r="L542" s="814">
        <v>1</v>
      </c>
      <c r="M542" s="814">
        <f t="shared" si="10"/>
        <v>14</v>
      </c>
    </row>
    <row r="543" spans="2:13">
      <c r="B543" s="1292" t="s">
        <v>4459</v>
      </c>
      <c r="E543" s="814">
        <v>1</v>
      </c>
      <c r="F543" s="814" t="s">
        <v>2259</v>
      </c>
      <c r="G543" s="814" t="s">
        <v>3330</v>
      </c>
      <c r="H543" s="814" t="s">
        <v>3336</v>
      </c>
      <c r="I543" s="1047" t="s">
        <v>4030</v>
      </c>
      <c r="K543" s="814">
        <v>36</v>
      </c>
      <c r="L543" s="814">
        <v>1</v>
      </c>
      <c r="M543" s="814">
        <f t="shared" si="10"/>
        <v>36</v>
      </c>
    </row>
    <row r="544" spans="2:13">
      <c r="B544" s="1292" t="s">
        <v>4459</v>
      </c>
      <c r="E544" s="814">
        <v>1</v>
      </c>
      <c r="F544" s="814" t="s">
        <v>2259</v>
      </c>
      <c r="G544" s="814" t="s">
        <v>3330</v>
      </c>
      <c r="H544" s="814" t="s">
        <v>3336</v>
      </c>
      <c r="K544" s="814">
        <v>14</v>
      </c>
      <c r="L544" s="814">
        <v>1</v>
      </c>
      <c r="M544" s="814">
        <f t="shared" si="10"/>
        <v>14</v>
      </c>
    </row>
    <row r="545" spans="2:13">
      <c r="B545" s="1292" t="s">
        <v>4459</v>
      </c>
      <c r="E545" s="814">
        <v>1</v>
      </c>
      <c r="F545" s="814" t="s">
        <v>2261</v>
      </c>
      <c r="G545" s="814" t="s">
        <v>3330</v>
      </c>
      <c r="H545" s="814" t="s">
        <v>3337</v>
      </c>
      <c r="I545" s="1047" t="s">
        <v>4030</v>
      </c>
      <c r="K545" s="814">
        <v>36</v>
      </c>
      <c r="L545" s="814">
        <v>1</v>
      </c>
      <c r="M545" s="814">
        <f t="shared" si="10"/>
        <v>36</v>
      </c>
    </row>
    <row r="546" spans="2:13">
      <c r="B546" s="1292" t="s">
        <v>4459</v>
      </c>
      <c r="E546" s="814">
        <v>1</v>
      </c>
      <c r="F546" s="814" t="s">
        <v>2261</v>
      </c>
      <c r="G546" s="814" t="s">
        <v>3330</v>
      </c>
      <c r="H546" s="814" t="s">
        <v>3337</v>
      </c>
      <c r="K546" s="814">
        <v>14</v>
      </c>
      <c r="L546" s="814">
        <v>1</v>
      </c>
      <c r="M546" s="814">
        <f t="shared" si="10"/>
        <v>14</v>
      </c>
    </row>
    <row r="547" spans="2:13">
      <c r="B547" s="1292" t="s">
        <v>4459</v>
      </c>
      <c r="E547" s="814">
        <v>1</v>
      </c>
      <c r="F547" s="814" t="s">
        <v>2260</v>
      </c>
      <c r="G547" s="814" t="s">
        <v>3330</v>
      </c>
      <c r="H547" s="814" t="s">
        <v>3338</v>
      </c>
      <c r="I547" s="1047" t="s">
        <v>4030</v>
      </c>
      <c r="K547" s="814">
        <v>36</v>
      </c>
      <c r="L547" s="814">
        <v>1</v>
      </c>
      <c r="M547" s="814">
        <f t="shared" si="10"/>
        <v>36</v>
      </c>
    </row>
    <row r="548" spans="2:13">
      <c r="B548" s="1292" t="s">
        <v>4459</v>
      </c>
      <c r="E548" s="814">
        <v>1</v>
      </c>
      <c r="F548" s="814" t="s">
        <v>2260</v>
      </c>
      <c r="G548" s="814" t="s">
        <v>3330</v>
      </c>
      <c r="H548" s="814" t="s">
        <v>3338</v>
      </c>
      <c r="K548" s="814">
        <v>14</v>
      </c>
      <c r="L548" s="814">
        <v>1</v>
      </c>
      <c r="M548" s="814">
        <f t="shared" si="10"/>
        <v>14</v>
      </c>
    </row>
    <row r="549" spans="2:13" s="832" customFormat="1">
      <c r="B549" s="1049" t="s">
        <v>4459</v>
      </c>
      <c r="E549" s="832">
        <v>1</v>
      </c>
      <c r="F549" s="832" t="s">
        <v>2262</v>
      </c>
      <c r="G549" s="832" t="s">
        <v>3330</v>
      </c>
      <c r="H549" s="832" t="s">
        <v>3339</v>
      </c>
      <c r="I549" s="1049" t="s">
        <v>4031</v>
      </c>
      <c r="K549" s="832">
        <v>0</v>
      </c>
      <c r="L549" s="832">
        <v>0</v>
      </c>
      <c r="M549" s="832">
        <f t="shared" si="10"/>
        <v>0</v>
      </c>
    </row>
    <row r="550" spans="2:13" s="832" customFormat="1">
      <c r="B550" s="1049" t="s">
        <v>4459</v>
      </c>
      <c r="E550" s="832">
        <v>1</v>
      </c>
      <c r="F550" s="832" t="s">
        <v>2262</v>
      </c>
      <c r="G550" s="832" t="s">
        <v>3330</v>
      </c>
      <c r="H550" s="832" t="s">
        <v>3339</v>
      </c>
      <c r="I550" s="1049"/>
      <c r="K550" s="832">
        <v>0</v>
      </c>
      <c r="L550" s="832">
        <v>0</v>
      </c>
      <c r="M550" s="832">
        <v>0</v>
      </c>
    </row>
    <row r="551" spans="2:13">
      <c r="B551" s="1292" t="s">
        <v>4459</v>
      </c>
      <c r="E551" s="814">
        <v>1</v>
      </c>
      <c r="F551" s="814" t="s">
        <v>2263</v>
      </c>
      <c r="G551" s="814" t="s">
        <v>3330</v>
      </c>
      <c r="H551" s="814" t="s">
        <v>3340</v>
      </c>
      <c r="I551" s="1047" t="s">
        <v>4031</v>
      </c>
      <c r="K551" s="814">
        <v>36</v>
      </c>
      <c r="L551" s="814">
        <v>1</v>
      </c>
      <c r="M551" s="814">
        <f t="shared" ref="M551:M613" si="11">L551*K551</f>
        <v>36</v>
      </c>
    </row>
    <row r="552" spans="2:13">
      <c r="B552" s="1292" t="s">
        <v>4459</v>
      </c>
      <c r="E552" s="814">
        <v>1</v>
      </c>
      <c r="F552" s="814" t="s">
        <v>2263</v>
      </c>
      <c r="G552" s="814" t="s">
        <v>3330</v>
      </c>
      <c r="H552" s="814" t="s">
        <v>3340</v>
      </c>
      <c r="K552" s="814">
        <v>14</v>
      </c>
      <c r="L552" s="814">
        <v>1</v>
      </c>
      <c r="M552" s="814">
        <f t="shared" si="11"/>
        <v>14</v>
      </c>
    </row>
    <row r="553" spans="2:13">
      <c r="B553" s="1292" t="s">
        <v>4459</v>
      </c>
      <c r="E553" s="814">
        <v>1</v>
      </c>
      <c r="F553" s="814" t="s">
        <v>2265</v>
      </c>
      <c r="G553" s="814" t="s">
        <v>3330</v>
      </c>
      <c r="H553" s="814" t="s">
        <v>3341</v>
      </c>
      <c r="I553" s="1047" t="s">
        <v>4031</v>
      </c>
      <c r="K553" s="814">
        <v>36</v>
      </c>
      <c r="L553" s="814">
        <v>1</v>
      </c>
      <c r="M553" s="814">
        <f t="shared" si="11"/>
        <v>36</v>
      </c>
    </row>
    <row r="554" spans="2:13">
      <c r="B554" s="1292" t="s">
        <v>4459</v>
      </c>
      <c r="E554" s="814">
        <v>1</v>
      </c>
      <c r="F554" s="814" t="s">
        <v>2265</v>
      </c>
      <c r="G554" s="814" t="s">
        <v>3330</v>
      </c>
      <c r="H554" s="814" t="s">
        <v>3341</v>
      </c>
      <c r="K554" s="814">
        <v>14</v>
      </c>
      <c r="L554" s="814">
        <v>1</v>
      </c>
      <c r="M554" s="814">
        <f t="shared" si="11"/>
        <v>14</v>
      </c>
    </row>
    <row r="555" spans="2:13" s="832" customFormat="1">
      <c r="B555" s="1292" t="s">
        <v>4459</v>
      </c>
      <c r="E555" s="832">
        <v>1</v>
      </c>
      <c r="F555" s="832" t="s">
        <v>2264</v>
      </c>
      <c r="G555" s="832" t="s">
        <v>3330</v>
      </c>
      <c r="H555" s="832" t="s">
        <v>3342</v>
      </c>
      <c r="I555" s="1049" t="s">
        <v>4031</v>
      </c>
      <c r="K555" s="832">
        <v>0</v>
      </c>
      <c r="L555" s="832">
        <v>0</v>
      </c>
      <c r="M555" s="832">
        <f t="shared" si="11"/>
        <v>0</v>
      </c>
    </row>
    <row r="556" spans="2:13" s="832" customFormat="1">
      <c r="B556" s="1292" t="s">
        <v>4459</v>
      </c>
      <c r="E556" s="832">
        <v>1</v>
      </c>
      <c r="F556" s="832" t="s">
        <v>2264</v>
      </c>
      <c r="G556" s="832" t="s">
        <v>3330</v>
      </c>
      <c r="H556" s="832" t="s">
        <v>3342</v>
      </c>
      <c r="I556" s="1049"/>
      <c r="K556" s="832">
        <v>0</v>
      </c>
      <c r="L556" s="832">
        <v>0</v>
      </c>
      <c r="M556" s="832">
        <f t="shared" si="11"/>
        <v>0</v>
      </c>
    </row>
    <row r="557" spans="2:13">
      <c r="B557" s="1292" t="s">
        <v>4459</v>
      </c>
      <c r="E557" s="814">
        <v>1</v>
      </c>
      <c r="F557" s="832" t="s">
        <v>2254</v>
      </c>
      <c r="G557" s="814" t="s">
        <v>3330</v>
      </c>
      <c r="H557" s="814" t="s">
        <v>3343</v>
      </c>
      <c r="I557" s="1047" t="s">
        <v>4032</v>
      </c>
      <c r="M557" s="832">
        <f t="shared" si="11"/>
        <v>0</v>
      </c>
    </row>
    <row r="558" spans="2:13">
      <c r="B558" s="1292" t="s">
        <v>4459</v>
      </c>
      <c r="E558" s="814">
        <v>1</v>
      </c>
      <c r="F558" s="832" t="s">
        <v>2254</v>
      </c>
      <c r="G558" s="814" t="s">
        <v>3330</v>
      </c>
      <c r="H558" s="814" t="s">
        <v>3343</v>
      </c>
      <c r="M558" s="832">
        <v>0</v>
      </c>
    </row>
    <row r="559" spans="2:13">
      <c r="B559" s="1292" t="s">
        <v>4459</v>
      </c>
      <c r="E559" s="814">
        <v>1</v>
      </c>
      <c r="F559" s="814" t="s">
        <v>2255</v>
      </c>
      <c r="G559" s="814" t="s">
        <v>3330</v>
      </c>
      <c r="H559" s="814" t="s">
        <v>3344</v>
      </c>
      <c r="I559" s="1047" t="s">
        <v>4032</v>
      </c>
      <c r="K559" s="814">
        <v>36</v>
      </c>
      <c r="L559" s="814">
        <v>1</v>
      </c>
      <c r="M559" s="814">
        <f t="shared" si="11"/>
        <v>36</v>
      </c>
    </row>
    <row r="560" spans="2:13">
      <c r="B560" s="1292" t="s">
        <v>4459</v>
      </c>
      <c r="E560" s="814">
        <v>1</v>
      </c>
      <c r="F560" s="814" t="s">
        <v>2255</v>
      </c>
      <c r="G560" s="814" t="s">
        <v>3330</v>
      </c>
      <c r="H560" s="814" t="s">
        <v>3344</v>
      </c>
      <c r="K560" s="814">
        <v>14</v>
      </c>
      <c r="L560" s="814">
        <v>1</v>
      </c>
      <c r="M560" s="814">
        <f t="shared" si="11"/>
        <v>14</v>
      </c>
    </row>
    <row r="561" spans="2:13">
      <c r="B561" s="1292" t="s">
        <v>4459</v>
      </c>
      <c r="E561" s="814">
        <v>1</v>
      </c>
      <c r="F561" s="814" t="s">
        <v>2257</v>
      </c>
      <c r="G561" s="814" t="s">
        <v>3330</v>
      </c>
      <c r="H561" s="814" t="s">
        <v>3345</v>
      </c>
      <c r="I561" s="1047" t="s">
        <v>4032</v>
      </c>
      <c r="K561" s="814">
        <v>36</v>
      </c>
      <c r="L561" s="814">
        <v>1</v>
      </c>
      <c r="M561" s="814">
        <f t="shared" si="11"/>
        <v>36</v>
      </c>
    </row>
    <row r="562" spans="2:13">
      <c r="B562" s="1292" t="s">
        <v>4459</v>
      </c>
      <c r="E562" s="814">
        <v>1</v>
      </c>
      <c r="F562" s="814" t="s">
        <v>2257</v>
      </c>
      <c r="G562" s="814" t="s">
        <v>3330</v>
      </c>
      <c r="H562" s="814" t="s">
        <v>3345</v>
      </c>
      <c r="K562" s="814">
        <v>14</v>
      </c>
      <c r="L562" s="814">
        <v>1</v>
      </c>
      <c r="M562" s="814">
        <f t="shared" si="11"/>
        <v>14</v>
      </c>
    </row>
    <row r="563" spans="2:13">
      <c r="E563" s="814">
        <v>2</v>
      </c>
      <c r="F563" s="814" t="s">
        <v>607</v>
      </c>
      <c r="G563" s="814" t="s">
        <v>3330</v>
      </c>
      <c r="K563" s="814">
        <v>52</v>
      </c>
      <c r="L563" s="814">
        <v>2</v>
      </c>
      <c r="M563" s="814">
        <f t="shared" si="11"/>
        <v>104</v>
      </c>
    </row>
    <row r="564" spans="2:13">
      <c r="E564" s="814">
        <v>1</v>
      </c>
      <c r="F564" s="814" t="s">
        <v>607</v>
      </c>
      <c r="G564" s="814" t="s">
        <v>3330</v>
      </c>
      <c r="K564" s="814">
        <v>44</v>
      </c>
      <c r="L564" s="814">
        <v>1</v>
      </c>
      <c r="M564" s="814">
        <f t="shared" si="11"/>
        <v>44</v>
      </c>
    </row>
    <row r="565" spans="2:13">
      <c r="E565" s="814">
        <v>2</v>
      </c>
      <c r="F565" s="814" t="s">
        <v>608</v>
      </c>
      <c r="G565" s="814" t="s">
        <v>3330</v>
      </c>
      <c r="K565" s="814">
        <v>52</v>
      </c>
      <c r="L565" s="814">
        <v>2</v>
      </c>
      <c r="M565" s="814">
        <f t="shared" si="11"/>
        <v>104</v>
      </c>
    </row>
    <row r="566" spans="2:13">
      <c r="E566" s="814">
        <v>1</v>
      </c>
      <c r="F566" s="814" t="s">
        <v>608</v>
      </c>
      <c r="G566" s="814" t="s">
        <v>3330</v>
      </c>
      <c r="K566" s="814">
        <v>32</v>
      </c>
      <c r="L566" s="814">
        <v>1</v>
      </c>
      <c r="M566" s="814">
        <f t="shared" si="11"/>
        <v>32</v>
      </c>
    </row>
    <row r="567" spans="2:13">
      <c r="E567" s="814">
        <v>1</v>
      </c>
      <c r="F567" s="814" t="s">
        <v>609</v>
      </c>
      <c r="G567" s="814" t="s">
        <v>3330</v>
      </c>
      <c r="K567" s="814">
        <v>40</v>
      </c>
      <c r="L567" s="814">
        <v>1</v>
      </c>
      <c r="M567" s="814">
        <f t="shared" si="11"/>
        <v>40</v>
      </c>
    </row>
    <row r="568" spans="2:13">
      <c r="E568" s="814">
        <v>1</v>
      </c>
      <c r="F568" s="814" t="s">
        <v>609</v>
      </c>
      <c r="G568" s="814" t="s">
        <v>3330</v>
      </c>
      <c r="K568" s="814">
        <v>32</v>
      </c>
      <c r="L568" s="814">
        <v>1</v>
      </c>
      <c r="M568" s="814">
        <f t="shared" si="11"/>
        <v>32</v>
      </c>
    </row>
    <row r="569" spans="2:13">
      <c r="E569" s="814">
        <v>1</v>
      </c>
      <c r="F569" s="814" t="s">
        <v>610</v>
      </c>
      <c r="G569" s="814" t="s">
        <v>3330</v>
      </c>
      <c r="K569" s="814">
        <v>40</v>
      </c>
      <c r="L569" s="814">
        <v>1</v>
      </c>
      <c r="M569" s="814">
        <f t="shared" si="11"/>
        <v>40</v>
      </c>
    </row>
    <row r="570" spans="2:13">
      <c r="E570" s="814">
        <v>1</v>
      </c>
      <c r="F570" s="814" t="s">
        <v>610</v>
      </c>
      <c r="G570" s="814" t="s">
        <v>3330</v>
      </c>
      <c r="K570" s="814">
        <v>32</v>
      </c>
      <c r="L570" s="814">
        <v>1</v>
      </c>
      <c r="M570" s="814">
        <f t="shared" si="11"/>
        <v>32</v>
      </c>
    </row>
    <row r="571" spans="2:13">
      <c r="E571" s="814">
        <v>1</v>
      </c>
      <c r="F571" s="814" t="s">
        <v>323</v>
      </c>
      <c r="G571" s="814" t="s">
        <v>3346</v>
      </c>
      <c r="I571" s="1047" t="s">
        <v>3347</v>
      </c>
      <c r="K571" s="814">
        <v>30</v>
      </c>
      <c r="L571" s="814">
        <v>1</v>
      </c>
      <c r="M571" s="814">
        <f t="shared" si="11"/>
        <v>30</v>
      </c>
    </row>
    <row r="572" spans="2:13">
      <c r="E572" s="814">
        <v>1</v>
      </c>
      <c r="F572" s="814" t="s">
        <v>327</v>
      </c>
      <c r="G572" s="814" t="s">
        <v>3346</v>
      </c>
      <c r="I572" s="1047" t="s">
        <v>3348</v>
      </c>
      <c r="K572" s="814">
        <v>44</v>
      </c>
      <c r="L572" s="814">
        <v>1</v>
      </c>
      <c r="M572" s="814">
        <f t="shared" si="11"/>
        <v>44</v>
      </c>
    </row>
    <row r="573" spans="2:13">
      <c r="E573" s="814">
        <v>1</v>
      </c>
      <c r="F573" s="814" t="s">
        <v>329</v>
      </c>
      <c r="G573" s="814" t="s">
        <v>3346</v>
      </c>
      <c r="I573" s="1047" t="s">
        <v>3349</v>
      </c>
      <c r="K573" s="814">
        <v>49</v>
      </c>
      <c r="L573" s="814">
        <v>1</v>
      </c>
      <c r="M573" s="814">
        <f t="shared" si="11"/>
        <v>49</v>
      </c>
    </row>
    <row r="574" spans="2:13">
      <c r="E574" s="814">
        <v>1</v>
      </c>
      <c r="F574" s="814" t="s">
        <v>1223</v>
      </c>
      <c r="G574" s="814" t="s">
        <v>3346</v>
      </c>
      <c r="I574" s="1047" t="s">
        <v>3347</v>
      </c>
      <c r="K574" s="814">
        <v>24</v>
      </c>
      <c r="L574" s="814">
        <v>1</v>
      </c>
      <c r="M574" s="814">
        <f t="shared" si="11"/>
        <v>24</v>
      </c>
    </row>
    <row r="575" spans="2:13">
      <c r="E575" s="814">
        <v>1</v>
      </c>
      <c r="F575" s="814" t="s">
        <v>1224</v>
      </c>
      <c r="G575" s="814" t="s">
        <v>3346</v>
      </c>
      <c r="I575" s="1047" t="s">
        <v>3350</v>
      </c>
      <c r="K575" s="814">
        <v>24</v>
      </c>
      <c r="L575" s="814">
        <v>1</v>
      </c>
      <c r="M575" s="814">
        <f t="shared" si="11"/>
        <v>24</v>
      </c>
    </row>
    <row r="576" spans="2:13">
      <c r="E576" s="814">
        <v>1</v>
      </c>
      <c r="F576" s="814" t="s">
        <v>1226</v>
      </c>
      <c r="G576" s="814" t="s">
        <v>3346</v>
      </c>
      <c r="I576" s="1047" t="s">
        <v>3349</v>
      </c>
      <c r="K576" s="814">
        <v>19</v>
      </c>
      <c r="L576" s="814">
        <v>1</v>
      </c>
      <c r="M576" s="814">
        <f t="shared" si="11"/>
        <v>19</v>
      </c>
    </row>
    <row r="577" spans="2:13">
      <c r="E577" s="814">
        <v>1</v>
      </c>
      <c r="F577" s="814" t="s">
        <v>1237</v>
      </c>
      <c r="G577" s="814" t="s">
        <v>3346</v>
      </c>
      <c r="I577" s="1047" t="s">
        <v>3348</v>
      </c>
      <c r="K577" s="814">
        <v>22</v>
      </c>
      <c r="L577" s="814">
        <v>1</v>
      </c>
      <c r="M577" s="814">
        <f t="shared" si="11"/>
        <v>22</v>
      </c>
    </row>
    <row r="578" spans="2:13">
      <c r="E578" s="814">
        <v>1</v>
      </c>
      <c r="F578" s="814" t="s">
        <v>1238</v>
      </c>
      <c r="G578" s="814" t="s">
        <v>3346</v>
      </c>
      <c r="I578" s="1047" t="s">
        <v>3349</v>
      </c>
      <c r="K578" s="814">
        <v>20</v>
      </c>
      <c r="L578" s="814">
        <v>1</v>
      </c>
      <c r="M578" s="814">
        <f t="shared" si="11"/>
        <v>20</v>
      </c>
    </row>
    <row r="579" spans="2:13">
      <c r="E579" s="814">
        <v>1</v>
      </c>
      <c r="F579" s="814" t="s">
        <v>1245</v>
      </c>
      <c r="G579" s="814" t="s">
        <v>3346</v>
      </c>
      <c r="I579" s="1047" t="s">
        <v>3351</v>
      </c>
      <c r="K579" s="814">
        <v>15</v>
      </c>
      <c r="L579" s="814">
        <v>1</v>
      </c>
      <c r="M579" s="814">
        <f t="shared" si="11"/>
        <v>15</v>
      </c>
    </row>
    <row r="580" spans="2:13">
      <c r="E580" s="814">
        <v>1</v>
      </c>
      <c r="F580" s="814" t="s">
        <v>395</v>
      </c>
      <c r="G580" s="814" t="s">
        <v>3346</v>
      </c>
      <c r="I580" s="1047" t="s">
        <v>3352</v>
      </c>
      <c r="K580" s="814">
        <v>60</v>
      </c>
      <c r="L580" s="814">
        <v>1</v>
      </c>
      <c r="M580" s="814">
        <f t="shared" si="11"/>
        <v>60</v>
      </c>
    </row>
    <row r="581" spans="2:13" s="868" customFormat="1">
      <c r="B581" s="1048"/>
      <c r="E581" s="868">
        <v>1</v>
      </c>
      <c r="F581" s="868" t="s">
        <v>402</v>
      </c>
      <c r="G581" s="868" t="s">
        <v>3346</v>
      </c>
      <c r="I581" s="1048" t="s">
        <v>3351</v>
      </c>
      <c r="K581" s="868">
        <v>0</v>
      </c>
      <c r="L581" s="868">
        <v>0</v>
      </c>
      <c r="M581" s="868">
        <v>36</v>
      </c>
    </row>
    <row r="582" spans="2:13">
      <c r="E582" s="814">
        <v>1</v>
      </c>
      <c r="F582" s="814" t="s">
        <v>404</v>
      </c>
      <c r="G582" s="814" t="s">
        <v>3346</v>
      </c>
      <c r="I582" s="1047" t="s">
        <v>3352</v>
      </c>
      <c r="K582" s="814">
        <v>20</v>
      </c>
      <c r="L582" s="814">
        <v>1</v>
      </c>
      <c r="M582" s="814">
        <f t="shared" si="11"/>
        <v>20</v>
      </c>
    </row>
    <row r="583" spans="2:13">
      <c r="E583" s="814">
        <v>1</v>
      </c>
      <c r="F583" s="814" t="s">
        <v>406</v>
      </c>
      <c r="G583" s="814" t="s">
        <v>3346</v>
      </c>
      <c r="I583" s="1047" t="s">
        <v>3353</v>
      </c>
      <c r="K583" s="814">
        <v>18</v>
      </c>
      <c r="L583" s="814">
        <v>1</v>
      </c>
      <c r="M583" s="814">
        <f t="shared" si="11"/>
        <v>18</v>
      </c>
    </row>
    <row r="584" spans="2:13">
      <c r="B584" s="1047" t="s">
        <v>4456</v>
      </c>
      <c r="E584" s="814">
        <v>1</v>
      </c>
      <c r="F584" s="814" t="s">
        <v>2715</v>
      </c>
      <c r="G584" s="814" t="s">
        <v>3346</v>
      </c>
      <c r="I584" s="1047" t="s">
        <v>3351</v>
      </c>
      <c r="K584" s="814">
        <v>34</v>
      </c>
      <c r="L584" s="814">
        <v>1</v>
      </c>
      <c r="M584" s="814">
        <f t="shared" si="11"/>
        <v>34</v>
      </c>
    </row>
    <row r="585" spans="2:13">
      <c r="B585" s="1047" t="s">
        <v>4456</v>
      </c>
      <c r="E585" s="814">
        <v>1</v>
      </c>
      <c r="F585" s="814" t="s">
        <v>3354</v>
      </c>
      <c r="G585" s="814" t="s">
        <v>3346</v>
      </c>
      <c r="I585" s="1047" t="s">
        <v>3353</v>
      </c>
      <c r="K585" s="814">
        <v>24</v>
      </c>
      <c r="L585" s="814">
        <v>1</v>
      </c>
      <c r="M585" s="814">
        <f t="shared" si="11"/>
        <v>24</v>
      </c>
    </row>
    <row r="586" spans="2:13">
      <c r="B586" s="1047" t="s">
        <v>4456</v>
      </c>
      <c r="E586" s="814">
        <v>1</v>
      </c>
      <c r="F586" s="814" t="s">
        <v>3355</v>
      </c>
      <c r="G586" s="814" t="s">
        <v>3346</v>
      </c>
      <c r="I586" s="1047" t="s">
        <v>3356</v>
      </c>
      <c r="K586" s="814">
        <v>20</v>
      </c>
      <c r="L586" s="814">
        <v>1</v>
      </c>
      <c r="M586" s="814">
        <f t="shared" si="11"/>
        <v>20</v>
      </c>
    </row>
    <row r="587" spans="2:13">
      <c r="E587" s="814">
        <v>1</v>
      </c>
      <c r="F587" s="824" t="s">
        <v>1248</v>
      </c>
      <c r="G587" s="814" t="s">
        <v>3346</v>
      </c>
      <c r="H587" s="814" t="s">
        <v>3462</v>
      </c>
      <c r="I587" s="1047" t="s">
        <v>3353</v>
      </c>
      <c r="K587" s="814">
        <v>20</v>
      </c>
      <c r="L587" s="814">
        <v>1</v>
      </c>
      <c r="M587" s="814">
        <f t="shared" si="11"/>
        <v>20</v>
      </c>
    </row>
    <row r="588" spans="2:13">
      <c r="E588" s="814">
        <v>1</v>
      </c>
      <c r="F588" s="814" t="s">
        <v>1249</v>
      </c>
      <c r="G588" s="814" t="s">
        <v>3346</v>
      </c>
      <c r="I588" s="1047" t="s">
        <v>3356</v>
      </c>
      <c r="K588" s="814">
        <v>20</v>
      </c>
      <c r="L588" s="814">
        <v>1</v>
      </c>
      <c r="M588" s="814">
        <f t="shared" si="11"/>
        <v>20</v>
      </c>
    </row>
    <row r="589" spans="2:13">
      <c r="B589" s="1047" t="s">
        <v>4456</v>
      </c>
      <c r="E589" s="814">
        <v>1</v>
      </c>
      <c r="F589" s="814" t="s">
        <v>3357</v>
      </c>
      <c r="G589" s="814" t="s">
        <v>3346</v>
      </c>
      <c r="I589" s="1047" t="s">
        <v>3353</v>
      </c>
      <c r="K589" s="814">
        <v>25</v>
      </c>
      <c r="L589" s="814">
        <v>1</v>
      </c>
      <c r="M589" s="814">
        <f t="shared" si="11"/>
        <v>25</v>
      </c>
    </row>
    <row r="590" spans="2:13" s="832" customFormat="1">
      <c r="B590" s="1049" t="s">
        <v>4456</v>
      </c>
      <c r="E590" s="832">
        <v>1</v>
      </c>
      <c r="F590" s="832" t="s">
        <v>3358</v>
      </c>
      <c r="G590" s="832" t="s">
        <v>3346</v>
      </c>
      <c r="I590" s="1049" t="s">
        <v>3359</v>
      </c>
      <c r="K590" s="832">
        <v>0</v>
      </c>
      <c r="L590" s="832">
        <v>0</v>
      </c>
      <c r="M590" s="832">
        <f t="shared" si="11"/>
        <v>0</v>
      </c>
    </row>
    <row r="591" spans="2:13">
      <c r="B591" s="1047" t="s">
        <v>4456</v>
      </c>
      <c r="E591" s="814">
        <v>1</v>
      </c>
      <c r="F591" s="814" t="s">
        <v>3360</v>
      </c>
      <c r="G591" s="814" t="s">
        <v>3346</v>
      </c>
      <c r="I591" s="1047" t="s">
        <v>3361</v>
      </c>
      <c r="K591" s="814">
        <v>15</v>
      </c>
      <c r="L591" s="814">
        <v>1</v>
      </c>
      <c r="M591" s="814">
        <f t="shared" si="11"/>
        <v>15</v>
      </c>
    </row>
    <row r="592" spans="2:13">
      <c r="E592" s="814">
        <v>1</v>
      </c>
      <c r="F592" s="814" t="s">
        <v>510</v>
      </c>
      <c r="G592" s="814" t="s">
        <v>3346</v>
      </c>
      <c r="I592" s="1047" t="s">
        <v>3362</v>
      </c>
      <c r="K592" s="814">
        <v>30</v>
      </c>
      <c r="L592" s="814">
        <v>1</v>
      </c>
      <c r="M592" s="814">
        <f t="shared" si="11"/>
        <v>30</v>
      </c>
    </row>
    <row r="593" spans="2:13">
      <c r="E593" s="814">
        <v>1</v>
      </c>
      <c r="F593" s="814" t="s">
        <v>511</v>
      </c>
      <c r="G593" s="814" t="s">
        <v>3346</v>
      </c>
      <c r="I593" s="1047" t="s">
        <v>3363</v>
      </c>
      <c r="K593" s="814">
        <v>40</v>
      </c>
      <c r="L593" s="814">
        <v>1</v>
      </c>
      <c r="M593" s="814">
        <f t="shared" si="11"/>
        <v>40</v>
      </c>
    </row>
    <row r="594" spans="2:13">
      <c r="E594" s="814">
        <v>2</v>
      </c>
      <c r="F594" s="814" t="s">
        <v>512</v>
      </c>
      <c r="G594" s="814" t="s">
        <v>3346</v>
      </c>
      <c r="K594" s="814">
        <v>70</v>
      </c>
      <c r="L594" s="814">
        <v>2</v>
      </c>
      <c r="M594" s="814">
        <f t="shared" si="11"/>
        <v>140</v>
      </c>
    </row>
    <row r="595" spans="2:13">
      <c r="E595" s="814">
        <v>2</v>
      </c>
      <c r="F595" s="814" t="s">
        <v>515</v>
      </c>
      <c r="G595" s="814" t="s">
        <v>3346</v>
      </c>
      <c r="I595" s="1047" t="s">
        <v>3364</v>
      </c>
      <c r="K595" s="814">
        <v>100</v>
      </c>
      <c r="L595" s="814">
        <v>2</v>
      </c>
      <c r="M595" s="814">
        <f t="shared" si="11"/>
        <v>200</v>
      </c>
    </row>
    <row r="596" spans="2:13" s="832" customFormat="1">
      <c r="B596" s="1049"/>
      <c r="E596" s="832">
        <v>1</v>
      </c>
      <c r="F596" s="832" t="s">
        <v>516</v>
      </c>
      <c r="G596" s="832" t="s">
        <v>3346</v>
      </c>
      <c r="I596" s="1049" t="s">
        <v>3362</v>
      </c>
      <c r="K596" s="832">
        <v>0</v>
      </c>
      <c r="L596" s="832">
        <v>0</v>
      </c>
      <c r="M596" s="832">
        <v>0</v>
      </c>
    </row>
    <row r="597" spans="2:13">
      <c r="E597" s="814">
        <v>1</v>
      </c>
      <c r="F597" s="814" t="s">
        <v>1260</v>
      </c>
      <c r="G597" s="814" t="s">
        <v>3346</v>
      </c>
      <c r="I597" s="1047" t="s">
        <v>3363</v>
      </c>
      <c r="K597" s="814">
        <v>36</v>
      </c>
      <c r="L597" s="814">
        <v>1</v>
      </c>
      <c r="M597" s="814">
        <f t="shared" si="11"/>
        <v>36</v>
      </c>
    </row>
    <row r="598" spans="2:13">
      <c r="E598" s="814">
        <v>2</v>
      </c>
      <c r="F598" s="814" t="s">
        <v>1261</v>
      </c>
      <c r="G598" s="814" t="s">
        <v>3346</v>
      </c>
      <c r="I598" s="1047" t="s">
        <v>3364</v>
      </c>
      <c r="K598" s="814">
        <v>52</v>
      </c>
      <c r="L598" s="814">
        <v>2</v>
      </c>
      <c r="M598" s="814">
        <f t="shared" si="11"/>
        <v>104</v>
      </c>
    </row>
    <row r="599" spans="2:13">
      <c r="E599" s="814">
        <v>1</v>
      </c>
      <c r="F599" s="814" t="s">
        <v>1262</v>
      </c>
      <c r="G599" s="814" t="s">
        <v>3346</v>
      </c>
      <c r="I599" s="1047" t="s">
        <v>3362</v>
      </c>
      <c r="K599" s="814">
        <v>40</v>
      </c>
      <c r="L599" s="814">
        <v>1</v>
      </c>
      <c r="M599" s="814">
        <f t="shared" si="11"/>
        <v>40</v>
      </c>
    </row>
    <row r="600" spans="2:13">
      <c r="E600" s="814">
        <v>1</v>
      </c>
      <c r="F600" s="814" t="s">
        <v>1263</v>
      </c>
      <c r="G600" s="814" t="s">
        <v>3346</v>
      </c>
      <c r="I600" s="1047" t="s">
        <v>3363</v>
      </c>
      <c r="K600" s="814">
        <v>40</v>
      </c>
      <c r="L600" s="814">
        <v>1</v>
      </c>
      <c r="M600" s="814">
        <f t="shared" si="11"/>
        <v>40</v>
      </c>
    </row>
    <row r="601" spans="2:13" s="832" customFormat="1">
      <c r="B601" s="1049"/>
      <c r="E601" s="832">
        <v>1</v>
      </c>
      <c r="F601" s="832" t="s">
        <v>517</v>
      </c>
      <c r="G601" s="832" t="s">
        <v>3346</v>
      </c>
      <c r="I601" s="1049" t="s">
        <v>3364</v>
      </c>
      <c r="K601" s="832">
        <v>0</v>
      </c>
      <c r="L601" s="832">
        <v>0</v>
      </c>
      <c r="M601" s="832">
        <f t="shared" si="11"/>
        <v>0</v>
      </c>
    </row>
    <row r="602" spans="2:13">
      <c r="E602" s="832">
        <v>1</v>
      </c>
      <c r="F602" s="832" t="s">
        <v>518</v>
      </c>
      <c r="G602" s="832" t="s">
        <v>3346</v>
      </c>
      <c r="H602" s="832"/>
      <c r="I602" s="1049" t="s">
        <v>3362</v>
      </c>
      <c r="J602" s="832"/>
      <c r="K602" s="832">
        <v>0</v>
      </c>
      <c r="L602" s="832">
        <v>0</v>
      </c>
      <c r="M602" s="832">
        <v>0</v>
      </c>
    </row>
    <row r="603" spans="2:13" s="832" customFormat="1">
      <c r="B603" s="1049"/>
      <c r="E603" s="832">
        <v>2</v>
      </c>
      <c r="F603" s="832" t="s">
        <v>519</v>
      </c>
      <c r="G603" s="832" t="s">
        <v>3346</v>
      </c>
      <c r="I603" s="1049" t="s">
        <v>3363</v>
      </c>
    </row>
    <row r="604" spans="2:13">
      <c r="E604" s="814">
        <v>2</v>
      </c>
      <c r="F604" s="814" t="s">
        <v>520</v>
      </c>
      <c r="G604" s="814" t="s">
        <v>3346</v>
      </c>
      <c r="I604" s="1047" t="s">
        <v>3364</v>
      </c>
      <c r="K604" s="814">
        <v>100</v>
      </c>
      <c r="L604" s="814">
        <v>2</v>
      </c>
      <c r="M604" s="814">
        <f t="shared" si="11"/>
        <v>200</v>
      </c>
    </row>
    <row r="605" spans="2:13">
      <c r="E605" s="814">
        <v>1</v>
      </c>
      <c r="F605" s="814" t="s">
        <v>521</v>
      </c>
      <c r="G605" s="814" t="s">
        <v>3346</v>
      </c>
      <c r="I605" s="1047" t="s">
        <v>3362</v>
      </c>
      <c r="K605" s="814">
        <v>40</v>
      </c>
      <c r="L605" s="814">
        <v>1</v>
      </c>
      <c r="M605" s="814">
        <f t="shared" si="11"/>
        <v>40</v>
      </c>
    </row>
    <row r="606" spans="2:13">
      <c r="E606" s="814">
        <v>1</v>
      </c>
      <c r="F606" s="814" t="s">
        <v>522</v>
      </c>
      <c r="G606" s="814" t="s">
        <v>3346</v>
      </c>
      <c r="I606" s="1047" t="s">
        <v>3363</v>
      </c>
      <c r="K606" s="814">
        <v>44</v>
      </c>
      <c r="L606" s="814">
        <v>1</v>
      </c>
      <c r="M606" s="814">
        <f t="shared" si="11"/>
        <v>44</v>
      </c>
    </row>
    <row r="607" spans="2:13">
      <c r="E607" s="814">
        <v>1</v>
      </c>
      <c r="F607" s="814" t="s">
        <v>528</v>
      </c>
      <c r="G607" s="814" t="s">
        <v>3346</v>
      </c>
      <c r="I607" s="1047" t="s">
        <v>3364</v>
      </c>
      <c r="K607" s="814">
        <v>36</v>
      </c>
      <c r="L607" s="814">
        <v>1</v>
      </c>
      <c r="M607" s="814">
        <f t="shared" si="11"/>
        <v>36</v>
      </c>
    </row>
    <row r="608" spans="2:13">
      <c r="E608" s="814">
        <v>2</v>
      </c>
      <c r="F608" s="814" t="s">
        <v>1063</v>
      </c>
      <c r="G608" s="814" t="s">
        <v>3346</v>
      </c>
      <c r="K608" s="814">
        <v>100</v>
      </c>
      <c r="L608" s="814">
        <v>2</v>
      </c>
      <c r="M608" s="814">
        <f t="shared" si="11"/>
        <v>200</v>
      </c>
    </row>
    <row r="609" spans="2:13">
      <c r="E609" s="814">
        <v>1</v>
      </c>
      <c r="F609" s="814" t="s">
        <v>532</v>
      </c>
      <c r="G609" s="814" t="s">
        <v>3346</v>
      </c>
      <c r="K609" s="814">
        <v>32</v>
      </c>
      <c r="L609" s="814">
        <v>1</v>
      </c>
      <c r="M609" s="814">
        <f t="shared" si="11"/>
        <v>32</v>
      </c>
    </row>
    <row r="610" spans="2:13">
      <c r="E610" s="814">
        <v>2</v>
      </c>
      <c r="F610" s="814" t="s">
        <v>534</v>
      </c>
      <c r="G610" s="814" t="s">
        <v>3346</v>
      </c>
      <c r="K610" s="814">
        <v>60</v>
      </c>
      <c r="L610" s="814">
        <v>2</v>
      </c>
      <c r="M610" s="814">
        <f t="shared" si="11"/>
        <v>120</v>
      </c>
    </row>
    <row r="611" spans="2:13" s="1153" customFormat="1">
      <c r="B611" s="1152"/>
      <c r="E611" s="1153">
        <v>1</v>
      </c>
      <c r="F611" s="1153" t="s">
        <v>538</v>
      </c>
      <c r="G611" s="1153" t="s">
        <v>3346</v>
      </c>
      <c r="I611" s="1152"/>
      <c r="K611" s="1153">
        <v>0</v>
      </c>
      <c r="L611" s="1153">
        <v>0</v>
      </c>
      <c r="M611" s="1153">
        <v>30</v>
      </c>
    </row>
    <row r="612" spans="2:13" s="832" customFormat="1">
      <c r="B612" s="1049"/>
      <c r="E612" s="832">
        <v>1</v>
      </c>
      <c r="F612" s="832" t="s">
        <v>1264</v>
      </c>
      <c r="G612" s="832" t="s">
        <v>3346</v>
      </c>
      <c r="I612" s="1049"/>
      <c r="K612" s="832">
        <v>0</v>
      </c>
      <c r="L612" s="832">
        <v>0</v>
      </c>
      <c r="M612" s="832">
        <f t="shared" si="11"/>
        <v>0</v>
      </c>
    </row>
    <row r="613" spans="2:13">
      <c r="E613" s="814">
        <v>1</v>
      </c>
      <c r="F613" s="814" t="s">
        <v>543</v>
      </c>
      <c r="G613" s="814" t="s">
        <v>3346</v>
      </c>
      <c r="K613" s="814">
        <v>30</v>
      </c>
      <c r="L613" s="814">
        <v>1</v>
      </c>
      <c r="M613" s="814">
        <f t="shared" si="11"/>
        <v>30</v>
      </c>
    </row>
    <row r="614" spans="2:13">
      <c r="E614" s="814">
        <v>1</v>
      </c>
      <c r="F614" s="814" t="s">
        <v>545</v>
      </c>
      <c r="G614" s="814" t="s">
        <v>3346</v>
      </c>
      <c r="K614" s="814">
        <v>35</v>
      </c>
      <c r="L614" s="814">
        <v>1</v>
      </c>
      <c r="M614" s="814">
        <f t="shared" ref="M614:M643" si="12">L614*K614</f>
        <v>35</v>
      </c>
    </row>
    <row r="615" spans="2:13">
      <c r="B615" s="1047" t="s">
        <v>4456</v>
      </c>
      <c r="E615" s="814">
        <v>1</v>
      </c>
      <c r="F615" s="814" t="s">
        <v>3365</v>
      </c>
      <c r="G615" s="814" t="s">
        <v>3346</v>
      </c>
      <c r="I615" s="1047" t="s">
        <v>3366</v>
      </c>
      <c r="K615" s="814">
        <v>20</v>
      </c>
      <c r="L615" s="814">
        <v>1</v>
      </c>
      <c r="M615" s="814">
        <f t="shared" si="12"/>
        <v>20</v>
      </c>
    </row>
    <row r="616" spans="2:13">
      <c r="B616" s="1047" t="s">
        <v>4456</v>
      </c>
      <c r="E616" s="814">
        <v>1</v>
      </c>
      <c r="F616" s="814" t="s">
        <v>3367</v>
      </c>
      <c r="G616" s="814" t="s">
        <v>3346</v>
      </c>
      <c r="I616" s="1047" t="s">
        <v>3368</v>
      </c>
      <c r="K616" s="814">
        <v>20</v>
      </c>
      <c r="L616" s="814">
        <v>1</v>
      </c>
      <c r="M616" s="814">
        <f t="shared" si="12"/>
        <v>20</v>
      </c>
    </row>
    <row r="617" spans="2:13">
      <c r="E617" s="814">
        <v>1</v>
      </c>
      <c r="F617" s="814" t="s">
        <v>3369</v>
      </c>
      <c r="G617" s="814" t="s">
        <v>3346</v>
      </c>
      <c r="I617" s="1047" t="s">
        <v>3370</v>
      </c>
      <c r="K617" s="814">
        <v>30</v>
      </c>
      <c r="L617" s="814">
        <v>1</v>
      </c>
      <c r="M617" s="814">
        <f t="shared" si="12"/>
        <v>30</v>
      </c>
    </row>
    <row r="618" spans="2:13">
      <c r="B618" s="1047" t="s">
        <v>4456</v>
      </c>
      <c r="E618" s="814">
        <v>1</v>
      </c>
      <c r="F618" s="814" t="s">
        <v>3371</v>
      </c>
      <c r="G618" s="814" t="s">
        <v>3346</v>
      </c>
      <c r="I618" s="1047" t="s">
        <v>3372</v>
      </c>
      <c r="K618" s="814">
        <v>20</v>
      </c>
      <c r="L618" s="814">
        <v>1</v>
      </c>
      <c r="M618" s="814">
        <f t="shared" si="12"/>
        <v>20</v>
      </c>
    </row>
    <row r="619" spans="2:13">
      <c r="E619" s="814">
        <v>1</v>
      </c>
      <c r="F619" s="814" t="s">
        <v>619</v>
      </c>
      <c r="G619" s="814" t="s">
        <v>3346</v>
      </c>
      <c r="K619" s="814">
        <v>56</v>
      </c>
      <c r="L619" s="814">
        <v>1</v>
      </c>
      <c r="M619" s="814">
        <f t="shared" si="12"/>
        <v>56</v>
      </c>
    </row>
    <row r="620" spans="2:13">
      <c r="E620" s="814">
        <v>1</v>
      </c>
      <c r="F620" s="814" t="s">
        <v>621</v>
      </c>
      <c r="G620" s="814" t="s">
        <v>3346</v>
      </c>
      <c r="K620" s="814">
        <v>40</v>
      </c>
      <c r="L620" s="814">
        <v>1</v>
      </c>
      <c r="M620" s="814">
        <f t="shared" si="12"/>
        <v>40</v>
      </c>
    </row>
    <row r="621" spans="2:13">
      <c r="E621" s="814">
        <v>1</v>
      </c>
      <c r="F621" s="814" t="s">
        <v>1062</v>
      </c>
      <c r="G621" s="814" t="s">
        <v>3373</v>
      </c>
      <c r="I621" s="1047" t="s">
        <v>3374</v>
      </c>
      <c r="K621" s="814">
        <v>50</v>
      </c>
      <c r="L621" s="814">
        <v>1</v>
      </c>
      <c r="M621" s="814">
        <f t="shared" si="12"/>
        <v>50</v>
      </c>
    </row>
    <row r="622" spans="2:13" s="832" customFormat="1">
      <c r="B622" s="1049"/>
      <c r="E622" s="832">
        <v>1</v>
      </c>
      <c r="F622" s="832" t="s">
        <v>423</v>
      </c>
      <c r="G622" s="832" t="s">
        <v>3373</v>
      </c>
      <c r="I622" s="1049" t="s">
        <v>3375</v>
      </c>
      <c r="K622" s="832">
        <v>0</v>
      </c>
      <c r="L622" s="832">
        <v>0</v>
      </c>
      <c r="M622" s="832">
        <f t="shared" si="12"/>
        <v>0</v>
      </c>
    </row>
    <row r="623" spans="2:13" s="832" customFormat="1">
      <c r="B623" s="1049"/>
      <c r="E623" s="832">
        <v>1</v>
      </c>
      <c r="F623" s="832" t="s">
        <v>425</v>
      </c>
      <c r="G623" s="832" t="s">
        <v>3373</v>
      </c>
      <c r="I623" s="1049" t="s">
        <v>3376</v>
      </c>
      <c r="K623" s="832">
        <v>0</v>
      </c>
      <c r="L623" s="832">
        <v>0</v>
      </c>
      <c r="M623" s="832">
        <f t="shared" si="12"/>
        <v>0</v>
      </c>
    </row>
    <row r="624" spans="2:13">
      <c r="E624" s="814">
        <v>1</v>
      </c>
      <c r="F624" s="814" t="s">
        <v>427</v>
      </c>
      <c r="G624" s="814" t="s">
        <v>3373</v>
      </c>
      <c r="I624" s="1047" t="s">
        <v>3377</v>
      </c>
      <c r="K624" s="814">
        <v>40</v>
      </c>
      <c r="L624" s="814">
        <v>1</v>
      </c>
      <c r="M624" s="814">
        <f t="shared" si="12"/>
        <v>40</v>
      </c>
    </row>
    <row r="625" spans="2:13">
      <c r="E625" s="814">
        <v>1</v>
      </c>
      <c r="F625" s="832" t="s">
        <v>443</v>
      </c>
      <c r="G625" s="832" t="s">
        <v>3373</v>
      </c>
      <c r="H625" s="832"/>
      <c r="I625" s="1049" t="s">
        <v>3378</v>
      </c>
      <c r="J625" s="832"/>
      <c r="K625" s="832"/>
      <c r="L625" s="832"/>
      <c r="M625" s="832">
        <f t="shared" si="12"/>
        <v>0</v>
      </c>
    </row>
    <row r="626" spans="2:13">
      <c r="E626" s="814">
        <v>1</v>
      </c>
      <c r="F626" s="814" t="s">
        <v>1250</v>
      </c>
      <c r="G626" s="814" t="s">
        <v>3373</v>
      </c>
      <c r="I626" s="1047" t="s">
        <v>3378</v>
      </c>
      <c r="K626" s="814">
        <v>40</v>
      </c>
      <c r="L626" s="814">
        <v>1</v>
      </c>
      <c r="M626" s="814">
        <f t="shared" si="12"/>
        <v>40</v>
      </c>
    </row>
    <row r="627" spans="2:13">
      <c r="E627" s="814">
        <v>1</v>
      </c>
      <c r="F627" s="832" t="s">
        <v>1251</v>
      </c>
      <c r="G627" s="832" t="s">
        <v>3373</v>
      </c>
      <c r="H627" s="832"/>
      <c r="I627" s="1049" t="s">
        <v>3379</v>
      </c>
      <c r="J627" s="832"/>
      <c r="K627" s="832">
        <v>0</v>
      </c>
      <c r="L627" s="832"/>
      <c r="M627" s="832"/>
    </row>
    <row r="628" spans="2:13">
      <c r="E628" s="814">
        <v>1</v>
      </c>
      <c r="F628" s="814" t="s">
        <v>1252</v>
      </c>
      <c r="G628" s="814" t="s">
        <v>3373</v>
      </c>
      <c r="I628" s="1047" t="s">
        <v>3378</v>
      </c>
      <c r="K628" s="814">
        <v>40</v>
      </c>
      <c r="L628" s="814">
        <v>1</v>
      </c>
      <c r="M628" s="814">
        <f t="shared" si="12"/>
        <v>40</v>
      </c>
    </row>
    <row r="629" spans="2:13">
      <c r="B629" s="1047" t="s">
        <v>4456</v>
      </c>
      <c r="E629" s="814">
        <v>1</v>
      </c>
      <c r="F629" s="814" t="s">
        <v>3380</v>
      </c>
      <c r="G629" s="814" t="s">
        <v>3373</v>
      </c>
      <c r="K629" s="814">
        <v>40</v>
      </c>
      <c r="L629" s="814">
        <v>1</v>
      </c>
      <c r="M629" s="814">
        <f t="shared" si="12"/>
        <v>40</v>
      </c>
    </row>
    <row r="630" spans="2:13">
      <c r="B630" s="1047" t="s">
        <v>4456</v>
      </c>
      <c r="E630" s="814">
        <v>1</v>
      </c>
      <c r="F630" s="814" t="s">
        <v>3381</v>
      </c>
      <c r="G630" s="814" t="s">
        <v>3373</v>
      </c>
      <c r="K630" s="814">
        <v>40</v>
      </c>
      <c r="L630" s="814">
        <v>1</v>
      </c>
      <c r="M630" s="814">
        <f t="shared" si="12"/>
        <v>40</v>
      </c>
    </row>
    <row r="631" spans="2:13">
      <c r="E631" s="814">
        <v>1</v>
      </c>
      <c r="F631" s="814" t="s">
        <v>1253</v>
      </c>
      <c r="G631" s="814" t="s">
        <v>3373</v>
      </c>
      <c r="I631" s="1047" t="s">
        <v>3382</v>
      </c>
      <c r="K631" s="814">
        <v>76</v>
      </c>
      <c r="L631" s="814">
        <v>1</v>
      </c>
      <c r="M631" s="814">
        <f t="shared" si="12"/>
        <v>76</v>
      </c>
    </row>
    <row r="632" spans="2:13">
      <c r="E632" s="814">
        <v>1</v>
      </c>
      <c r="F632" s="814" t="s">
        <v>1254</v>
      </c>
      <c r="G632" s="814" t="s">
        <v>3373</v>
      </c>
      <c r="I632" s="1047" t="s">
        <v>3383</v>
      </c>
      <c r="K632" s="814">
        <v>56</v>
      </c>
      <c r="L632" s="814">
        <v>1</v>
      </c>
      <c r="M632" s="814">
        <f t="shared" si="12"/>
        <v>56</v>
      </c>
    </row>
    <row r="633" spans="2:13">
      <c r="E633" s="814">
        <v>1</v>
      </c>
      <c r="F633" s="814" t="s">
        <v>1255</v>
      </c>
      <c r="G633" s="814" t="s">
        <v>3373</v>
      </c>
      <c r="I633" s="1047" t="s">
        <v>3384</v>
      </c>
      <c r="K633" s="814">
        <v>35</v>
      </c>
      <c r="L633" s="814">
        <v>1</v>
      </c>
      <c r="M633" s="814">
        <f t="shared" si="12"/>
        <v>35</v>
      </c>
    </row>
    <row r="634" spans="2:13">
      <c r="E634" s="814">
        <v>1</v>
      </c>
      <c r="F634" s="814" t="s">
        <v>3385</v>
      </c>
      <c r="G634" s="814" t="s">
        <v>3373</v>
      </c>
      <c r="I634" s="1047" t="s">
        <v>3386</v>
      </c>
      <c r="K634" s="814">
        <v>50</v>
      </c>
      <c r="L634" s="814">
        <v>1</v>
      </c>
      <c r="M634" s="814">
        <f t="shared" si="12"/>
        <v>50</v>
      </c>
    </row>
    <row r="635" spans="2:13">
      <c r="E635" s="814">
        <v>1</v>
      </c>
      <c r="F635" s="814" t="s">
        <v>3387</v>
      </c>
      <c r="G635" s="814" t="s">
        <v>3373</v>
      </c>
      <c r="I635" s="1047" t="s">
        <v>3388</v>
      </c>
      <c r="K635" s="814">
        <v>50</v>
      </c>
      <c r="L635" s="814">
        <v>1</v>
      </c>
      <c r="M635" s="814">
        <f t="shared" si="12"/>
        <v>50</v>
      </c>
    </row>
    <row r="636" spans="2:13" s="832" customFormat="1">
      <c r="B636" s="1049"/>
      <c r="E636" s="832">
        <v>1</v>
      </c>
      <c r="F636" s="832" t="s">
        <v>567</v>
      </c>
      <c r="G636" s="832" t="s">
        <v>3389</v>
      </c>
      <c r="H636" s="832" t="s">
        <v>3390</v>
      </c>
      <c r="I636" s="1049"/>
      <c r="K636" s="832">
        <v>0</v>
      </c>
      <c r="L636" s="832">
        <v>0</v>
      </c>
      <c r="M636" s="832">
        <v>0</v>
      </c>
    </row>
    <row r="637" spans="2:13">
      <c r="E637" s="832">
        <v>1</v>
      </c>
      <c r="F637" s="832" t="s">
        <v>569</v>
      </c>
      <c r="G637" s="832" t="s">
        <v>3389</v>
      </c>
      <c r="H637" s="832" t="s">
        <v>3391</v>
      </c>
      <c r="I637" s="1049"/>
      <c r="J637" s="832"/>
      <c r="K637" s="832">
        <v>0</v>
      </c>
      <c r="L637" s="832">
        <v>0</v>
      </c>
      <c r="M637" s="832">
        <v>0</v>
      </c>
    </row>
    <row r="638" spans="2:13" s="832" customFormat="1">
      <c r="B638" s="1049" t="s">
        <v>4464</v>
      </c>
      <c r="E638" s="832">
        <v>1</v>
      </c>
      <c r="F638" s="832" t="s">
        <v>575</v>
      </c>
      <c r="G638" s="832" t="s">
        <v>3389</v>
      </c>
      <c r="H638" s="832" t="s">
        <v>3392</v>
      </c>
      <c r="I638" s="1049"/>
      <c r="K638" s="832">
        <v>0</v>
      </c>
      <c r="L638" s="832">
        <v>0</v>
      </c>
      <c r="M638" s="832">
        <f t="shared" si="12"/>
        <v>0</v>
      </c>
    </row>
    <row r="639" spans="2:13">
      <c r="E639" s="814">
        <v>1</v>
      </c>
      <c r="F639" s="814" t="s">
        <v>577</v>
      </c>
      <c r="G639" s="814" t="s">
        <v>3389</v>
      </c>
      <c r="H639" s="814" t="s">
        <v>3393</v>
      </c>
      <c r="K639" s="814">
        <v>30</v>
      </c>
      <c r="L639" s="814">
        <v>1</v>
      </c>
      <c r="M639" s="814">
        <f t="shared" si="12"/>
        <v>30</v>
      </c>
    </row>
    <row r="640" spans="2:13" ht="15">
      <c r="B640" s="81" t="s">
        <v>4464</v>
      </c>
      <c r="E640" s="814">
        <v>1</v>
      </c>
      <c r="F640" s="814" t="s">
        <v>583</v>
      </c>
      <c r="G640" s="814" t="s">
        <v>3389</v>
      </c>
      <c r="H640" s="814" t="s">
        <v>3394</v>
      </c>
      <c r="K640" s="814">
        <v>40</v>
      </c>
      <c r="L640" s="814">
        <v>1</v>
      </c>
      <c r="M640" s="814">
        <f t="shared" si="12"/>
        <v>40</v>
      </c>
    </row>
    <row r="641" spans="2:13" ht="15">
      <c r="B641" s="81" t="s">
        <v>4464</v>
      </c>
      <c r="E641" s="814">
        <v>1</v>
      </c>
      <c r="F641" s="814" t="s">
        <v>585</v>
      </c>
      <c r="G641" s="814" t="s">
        <v>3389</v>
      </c>
      <c r="H641" s="814" t="s">
        <v>3395</v>
      </c>
      <c r="K641" s="814">
        <v>45</v>
      </c>
      <c r="L641" s="814">
        <v>1</v>
      </c>
      <c r="M641" s="814">
        <f t="shared" si="12"/>
        <v>45</v>
      </c>
    </row>
    <row r="642" spans="2:13">
      <c r="E642" s="814">
        <v>1</v>
      </c>
      <c r="F642" s="814" t="s">
        <v>587</v>
      </c>
      <c r="G642" s="814" t="s">
        <v>3389</v>
      </c>
      <c r="H642" s="814" t="s">
        <v>3396</v>
      </c>
      <c r="K642" s="814">
        <v>35</v>
      </c>
      <c r="L642" s="814">
        <v>1</v>
      </c>
      <c r="M642" s="814">
        <f t="shared" si="12"/>
        <v>35</v>
      </c>
    </row>
    <row r="643" spans="2:13">
      <c r="E643" s="814">
        <v>1</v>
      </c>
      <c r="F643" s="814" t="s">
        <v>589</v>
      </c>
      <c r="G643" s="814" t="s">
        <v>3389</v>
      </c>
      <c r="H643" s="814" t="s">
        <v>3397</v>
      </c>
      <c r="K643" s="814">
        <v>45</v>
      </c>
      <c r="L643" s="814">
        <v>1</v>
      </c>
      <c r="M643" s="814">
        <f t="shared" si="12"/>
        <v>45</v>
      </c>
    </row>
    <row r="644" spans="2:13">
      <c r="B644" s="1047" t="s">
        <v>3398</v>
      </c>
      <c r="F644" s="814" t="s">
        <v>3461</v>
      </c>
      <c r="L644" s="814">
        <v>42</v>
      </c>
    </row>
    <row r="645" spans="2:13">
      <c r="E645" s="814">
        <v>2</v>
      </c>
      <c r="F645" s="814" t="s">
        <v>3399</v>
      </c>
      <c r="G645" s="814" t="s">
        <v>3400</v>
      </c>
      <c r="H645" s="814" t="s">
        <v>3401</v>
      </c>
      <c r="K645" s="814">
        <v>20</v>
      </c>
      <c r="L645" s="814">
        <v>2</v>
      </c>
      <c r="M645" s="814">
        <f>L645*K645</f>
        <v>40</v>
      </c>
    </row>
    <row r="646" spans="2:13">
      <c r="E646" s="814">
        <v>1</v>
      </c>
      <c r="F646" s="814" t="s">
        <v>3402</v>
      </c>
      <c r="G646" s="814" t="s">
        <v>3400</v>
      </c>
      <c r="H646" s="814" t="s">
        <v>3403</v>
      </c>
      <c r="K646" s="814">
        <v>20</v>
      </c>
      <c r="L646" s="814">
        <v>1</v>
      </c>
      <c r="M646" s="814">
        <f t="shared" ref="M646:M651" si="13">L646*K646</f>
        <v>20</v>
      </c>
    </row>
    <row r="647" spans="2:13">
      <c r="E647" s="814">
        <v>2</v>
      </c>
      <c r="F647" s="814" t="s">
        <v>3404</v>
      </c>
      <c r="G647" s="814" t="s">
        <v>3400</v>
      </c>
      <c r="H647" s="814" t="s">
        <v>3405</v>
      </c>
      <c r="K647" s="814">
        <v>20</v>
      </c>
      <c r="L647" s="814">
        <v>2</v>
      </c>
      <c r="M647" s="814">
        <f t="shared" si="13"/>
        <v>40</v>
      </c>
    </row>
    <row r="648" spans="2:13">
      <c r="E648" s="814">
        <v>1</v>
      </c>
      <c r="F648" s="814" t="s">
        <v>3406</v>
      </c>
      <c r="G648" s="814" t="s">
        <v>3400</v>
      </c>
      <c r="H648" s="814" t="s">
        <v>3407</v>
      </c>
      <c r="K648" s="814">
        <v>20</v>
      </c>
      <c r="L648" s="814">
        <v>1</v>
      </c>
      <c r="M648" s="814">
        <f t="shared" si="13"/>
        <v>20</v>
      </c>
    </row>
    <row r="649" spans="2:13">
      <c r="E649" s="814">
        <v>1</v>
      </c>
      <c r="F649" s="814" t="s">
        <v>1016</v>
      </c>
      <c r="G649" s="814" t="s">
        <v>3400</v>
      </c>
      <c r="H649" s="814" t="s">
        <v>1017</v>
      </c>
      <c r="K649" s="814">
        <v>20</v>
      </c>
      <c r="L649" s="814">
        <v>1</v>
      </c>
      <c r="M649" s="814">
        <f t="shared" si="13"/>
        <v>20</v>
      </c>
    </row>
    <row r="650" spans="2:13">
      <c r="E650" s="814">
        <v>2</v>
      </c>
      <c r="F650" s="814" t="s">
        <v>3408</v>
      </c>
      <c r="G650" s="814" t="s">
        <v>3400</v>
      </c>
      <c r="H650" s="814" t="s">
        <v>3409</v>
      </c>
      <c r="K650" s="814">
        <v>20</v>
      </c>
      <c r="L650" s="814">
        <v>2</v>
      </c>
      <c r="M650" s="814">
        <f t="shared" si="13"/>
        <v>40</v>
      </c>
    </row>
    <row r="651" spans="2:13">
      <c r="E651" s="814">
        <v>2</v>
      </c>
      <c r="F651" s="814" t="s">
        <v>1018</v>
      </c>
      <c r="G651" s="814" t="s">
        <v>3400</v>
      </c>
      <c r="H651" s="814" t="s">
        <v>1019</v>
      </c>
      <c r="K651" s="814">
        <v>20</v>
      </c>
      <c r="L651" s="814">
        <v>2</v>
      </c>
      <c r="M651" s="814">
        <f t="shared" si="13"/>
        <v>40</v>
      </c>
    </row>
    <row r="652" spans="2:13">
      <c r="B652" s="1047" t="s">
        <v>3410</v>
      </c>
      <c r="E652" s="1045">
        <v>1</v>
      </c>
      <c r="F652" s="814" t="s">
        <v>3411</v>
      </c>
      <c r="G652" s="814" t="s">
        <v>3412</v>
      </c>
      <c r="I652" s="1047" t="s">
        <v>3413</v>
      </c>
      <c r="K652" s="814">
        <v>40</v>
      </c>
      <c r="L652" s="1045">
        <v>1</v>
      </c>
      <c r="M652" s="814">
        <v>40</v>
      </c>
    </row>
    <row r="653" spans="2:13">
      <c r="E653" s="1045">
        <v>1</v>
      </c>
      <c r="F653" s="814" t="s">
        <v>3414</v>
      </c>
      <c r="G653" s="814" t="s">
        <v>3415</v>
      </c>
      <c r="I653" s="1047" t="s">
        <v>3416</v>
      </c>
      <c r="K653" s="814">
        <v>40</v>
      </c>
      <c r="L653" s="1045">
        <v>1</v>
      </c>
      <c r="M653" s="814">
        <v>40</v>
      </c>
    </row>
    <row r="654" spans="2:13">
      <c r="E654" s="1045">
        <v>1</v>
      </c>
      <c r="F654" s="814" t="s">
        <v>3417</v>
      </c>
      <c r="G654" s="814" t="s">
        <v>3418</v>
      </c>
      <c r="I654" s="1047" t="s">
        <v>3419</v>
      </c>
      <c r="K654" s="814">
        <v>50</v>
      </c>
      <c r="L654" s="1045">
        <v>1</v>
      </c>
      <c r="M654" s="814">
        <v>50</v>
      </c>
    </row>
    <row r="655" spans="2:13">
      <c r="E655" s="1045">
        <v>1</v>
      </c>
      <c r="F655" s="814" t="s">
        <v>3420</v>
      </c>
      <c r="G655" s="814" t="s">
        <v>3415</v>
      </c>
      <c r="I655" s="1047" t="s">
        <v>3421</v>
      </c>
      <c r="K655" s="814">
        <v>40</v>
      </c>
      <c r="L655" s="1045">
        <v>1</v>
      </c>
      <c r="M655" s="814">
        <v>40</v>
      </c>
    </row>
    <row r="656" spans="2:13">
      <c r="E656" s="1045">
        <v>1</v>
      </c>
      <c r="F656" s="814" t="s">
        <v>3422</v>
      </c>
      <c r="G656" s="814" t="s">
        <v>3423</v>
      </c>
      <c r="I656" s="1047" t="s">
        <v>3424</v>
      </c>
      <c r="K656" s="814">
        <v>40</v>
      </c>
      <c r="L656" s="1045">
        <v>1</v>
      </c>
      <c r="M656" s="814">
        <v>40</v>
      </c>
    </row>
    <row r="657" spans="2:13">
      <c r="E657" s="1045">
        <v>1</v>
      </c>
      <c r="F657" s="814" t="s">
        <v>3425</v>
      </c>
      <c r="G657" s="814" t="s">
        <v>3426</v>
      </c>
      <c r="K657" s="814">
        <v>50</v>
      </c>
      <c r="L657" s="1045">
        <v>1</v>
      </c>
      <c r="M657" s="814">
        <v>50</v>
      </c>
    </row>
    <row r="658" spans="2:13">
      <c r="E658" s="1045">
        <v>1</v>
      </c>
      <c r="F658" s="814">
        <v>13772</v>
      </c>
      <c r="G658" s="814" t="s">
        <v>3427</v>
      </c>
      <c r="K658" s="814">
        <v>43</v>
      </c>
      <c r="L658" s="1045">
        <v>1</v>
      </c>
      <c r="M658" s="814">
        <v>43</v>
      </c>
    </row>
    <row r="659" spans="2:13">
      <c r="E659" s="1045">
        <v>1</v>
      </c>
      <c r="F659" s="814" t="s">
        <v>3428</v>
      </c>
      <c r="G659" s="814" t="s">
        <v>3427</v>
      </c>
      <c r="K659" s="814">
        <v>42</v>
      </c>
      <c r="L659" s="1045">
        <v>1</v>
      </c>
      <c r="M659" s="814">
        <v>42</v>
      </c>
    </row>
    <row r="660" spans="2:13">
      <c r="E660" s="1045">
        <v>1</v>
      </c>
      <c r="F660" s="814" t="s">
        <v>3429</v>
      </c>
      <c r="G660" s="814" t="s">
        <v>3427</v>
      </c>
      <c r="K660" s="814">
        <v>92</v>
      </c>
      <c r="L660" s="1045">
        <v>1</v>
      </c>
      <c r="M660" s="814">
        <v>92</v>
      </c>
    </row>
    <row r="661" spans="2:13">
      <c r="E661" s="814">
        <v>1</v>
      </c>
      <c r="F661" s="814" t="s">
        <v>3430</v>
      </c>
      <c r="G661" s="814" t="s">
        <v>3431</v>
      </c>
      <c r="K661" s="814">
        <v>50</v>
      </c>
      <c r="L661" s="814">
        <v>1</v>
      </c>
      <c r="M661" s="814">
        <v>50</v>
      </c>
    </row>
    <row r="662" spans="2:13">
      <c r="E662" s="1045">
        <v>1</v>
      </c>
      <c r="F662" s="814" t="s">
        <v>3432</v>
      </c>
      <c r="G662" s="814" t="s">
        <v>3096</v>
      </c>
      <c r="K662" s="814">
        <v>60</v>
      </c>
      <c r="L662" s="1045">
        <v>1</v>
      </c>
      <c r="M662" s="814">
        <v>60</v>
      </c>
    </row>
    <row r="663" spans="2:13">
      <c r="E663" s="1045">
        <v>1</v>
      </c>
      <c r="F663" s="814" t="s">
        <v>3433</v>
      </c>
      <c r="G663" s="814" t="s">
        <v>3096</v>
      </c>
      <c r="K663" s="814">
        <v>60</v>
      </c>
      <c r="L663" s="1045">
        <v>1</v>
      </c>
      <c r="M663" s="814">
        <v>60</v>
      </c>
    </row>
    <row r="664" spans="2:13">
      <c r="E664" s="1045">
        <v>1</v>
      </c>
      <c r="F664" s="814" t="s">
        <v>3434</v>
      </c>
      <c r="G664" s="814" t="s">
        <v>3427</v>
      </c>
      <c r="I664" s="1422" t="s">
        <v>4533</v>
      </c>
      <c r="L664" s="1045">
        <v>1</v>
      </c>
      <c r="M664" s="814">
        <v>34</v>
      </c>
    </row>
    <row r="665" spans="2:13">
      <c r="E665" s="1045">
        <v>1</v>
      </c>
      <c r="F665" s="814" t="s">
        <v>3435</v>
      </c>
      <c r="G665" s="814" t="s">
        <v>3427</v>
      </c>
      <c r="L665" s="1045">
        <v>1</v>
      </c>
      <c r="M665" s="814">
        <v>20</v>
      </c>
    </row>
    <row r="666" spans="2:13">
      <c r="E666" s="1045">
        <v>1</v>
      </c>
      <c r="F666" s="814" t="s">
        <v>3436</v>
      </c>
      <c r="G666" s="814" t="s">
        <v>3427</v>
      </c>
      <c r="L666" s="1045">
        <v>1</v>
      </c>
      <c r="M666" s="814">
        <v>20</v>
      </c>
    </row>
    <row r="667" spans="2:13">
      <c r="E667" s="1045">
        <v>1</v>
      </c>
      <c r="F667" s="814" t="s">
        <v>3437</v>
      </c>
      <c r="G667" s="814" t="s">
        <v>3427</v>
      </c>
      <c r="L667" s="1045">
        <v>1</v>
      </c>
      <c r="M667" s="814">
        <v>46</v>
      </c>
    </row>
    <row r="668" spans="2:13">
      <c r="E668" s="1045">
        <v>1</v>
      </c>
      <c r="F668" s="814" t="s">
        <v>3438</v>
      </c>
      <c r="G668" s="814" t="s">
        <v>3427</v>
      </c>
      <c r="L668" s="1045">
        <v>1</v>
      </c>
      <c r="M668" s="814">
        <v>20</v>
      </c>
    </row>
    <row r="669" spans="2:13">
      <c r="E669" s="1045">
        <v>1</v>
      </c>
      <c r="F669" s="814" t="s">
        <v>3439</v>
      </c>
      <c r="G669" s="814" t="s">
        <v>3427</v>
      </c>
      <c r="L669" s="1045">
        <v>1</v>
      </c>
      <c r="M669" s="814">
        <v>20</v>
      </c>
    </row>
    <row r="670" spans="2:13" s="832" customFormat="1">
      <c r="B670" s="1049"/>
      <c r="E670" s="1064">
        <v>1</v>
      </c>
      <c r="F670" s="832" t="s">
        <v>3440</v>
      </c>
      <c r="G670" s="832" t="s">
        <v>3427</v>
      </c>
      <c r="I670" s="1049"/>
      <c r="L670" s="1064">
        <v>0</v>
      </c>
      <c r="M670" s="832">
        <v>0</v>
      </c>
    </row>
    <row r="671" spans="2:13">
      <c r="E671" s="1045">
        <v>1</v>
      </c>
      <c r="F671" s="814" t="s">
        <v>3441</v>
      </c>
      <c r="G671" s="814" t="s">
        <v>3427</v>
      </c>
      <c r="L671" s="1045">
        <v>1</v>
      </c>
      <c r="M671" s="814">
        <v>10</v>
      </c>
    </row>
    <row r="672" spans="2:13">
      <c r="E672" s="1045">
        <v>1</v>
      </c>
      <c r="F672" s="814" t="s">
        <v>3428</v>
      </c>
      <c r="G672" s="814" t="s">
        <v>3427</v>
      </c>
      <c r="L672" s="1045">
        <v>1</v>
      </c>
      <c r="M672" s="814">
        <v>20</v>
      </c>
    </row>
    <row r="673" spans="2:13">
      <c r="E673" s="1045">
        <v>1</v>
      </c>
      <c r="F673" s="814" t="s">
        <v>3442</v>
      </c>
      <c r="G673" s="814" t="s">
        <v>3427</v>
      </c>
      <c r="L673" s="1045">
        <v>1</v>
      </c>
      <c r="M673" s="814">
        <v>50</v>
      </c>
    </row>
    <row r="674" spans="2:13">
      <c r="E674" s="814">
        <v>1</v>
      </c>
      <c r="F674" s="814" t="s">
        <v>3443</v>
      </c>
      <c r="G674" s="814" t="s">
        <v>3427</v>
      </c>
      <c r="L674" s="814">
        <v>1</v>
      </c>
      <c r="M674" s="814">
        <v>50</v>
      </c>
    </row>
    <row r="675" spans="2:13">
      <c r="E675" s="1045">
        <v>1</v>
      </c>
      <c r="F675" s="814" t="s">
        <v>3444</v>
      </c>
      <c r="G675" s="814" t="s">
        <v>3427</v>
      </c>
      <c r="L675" s="1045">
        <v>1</v>
      </c>
      <c r="M675" s="814">
        <v>20</v>
      </c>
    </row>
    <row r="676" spans="2:13">
      <c r="E676" s="1045">
        <v>1</v>
      </c>
      <c r="F676" s="814" t="s">
        <v>3445</v>
      </c>
      <c r="G676" s="814" t="s">
        <v>3427</v>
      </c>
      <c r="L676" s="1045">
        <v>1</v>
      </c>
      <c r="M676" s="814">
        <v>20</v>
      </c>
    </row>
    <row r="677" spans="2:13">
      <c r="E677" s="1045">
        <v>1</v>
      </c>
      <c r="F677" s="814" t="s">
        <v>3446</v>
      </c>
      <c r="G677" s="814" t="s">
        <v>3427</v>
      </c>
      <c r="L677" s="1045">
        <v>1</v>
      </c>
      <c r="M677" s="814">
        <v>20</v>
      </c>
    </row>
    <row r="678" spans="2:13">
      <c r="E678" s="1045">
        <v>1</v>
      </c>
      <c r="F678" s="814" t="s">
        <v>3447</v>
      </c>
      <c r="G678" s="814" t="s">
        <v>3427</v>
      </c>
      <c r="L678" s="1045">
        <v>1</v>
      </c>
      <c r="M678" s="814">
        <v>20</v>
      </c>
    </row>
    <row r="679" spans="2:13" s="832" customFormat="1">
      <c r="B679" s="1049"/>
      <c r="E679" s="1064">
        <v>1</v>
      </c>
      <c r="F679" s="832" t="s">
        <v>3448</v>
      </c>
      <c r="G679" s="832" t="s">
        <v>3427</v>
      </c>
      <c r="I679" s="1049"/>
      <c r="L679" s="1064"/>
      <c r="M679" s="832">
        <v>0</v>
      </c>
    </row>
  </sheetData>
  <autoFilter ref="B2:M484"/>
  <mergeCells count="45">
    <mergeCell ref="B192:B193"/>
    <mergeCell ref="F192:F193"/>
    <mergeCell ref="I192:I193"/>
    <mergeCell ref="B196:B197"/>
    <mergeCell ref="H189:H190"/>
    <mergeCell ref="I189:I190"/>
    <mergeCell ref="B228:B229"/>
    <mergeCell ref="B235:B236"/>
    <mergeCell ref="B206:B207"/>
    <mergeCell ref="B213:B214"/>
    <mergeCell ref="B244:B245"/>
    <mergeCell ref="B246:B247"/>
    <mergeCell ref="B257:B258"/>
    <mergeCell ref="B286:B287"/>
    <mergeCell ref="E293:E294"/>
    <mergeCell ref="L293:L294"/>
    <mergeCell ref="E295:E296"/>
    <mergeCell ref="L295:L296"/>
    <mergeCell ref="B277:B278"/>
    <mergeCell ref="B282:B283"/>
    <mergeCell ref="B354:B355"/>
    <mergeCell ref="F354:F355"/>
    <mergeCell ref="I354:I355"/>
    <mergeCell ref="L297:L298"/>
    <mergeCell ref="I347:I348"/>
    <mergeCell ref="B357:B358"/>
    <mergeCell ref="F357:F358"/>
    <mergeCell ref="B360:B361"/>
    <mergeCell ref="F360:F361"/>
    <mergeCell ref="E297:E298"/>
    <mergeCell ref="B347:B348"/>
    <mergeCell ref="F347:F348"/>
    <mergeCell ref="I533:I534"/>
    <mergeCell ref="I535:I536"/>
    <mergeCell ref="I539:I540"/>
    <mergeCell ref="I368:I369"/>
    <mergeCell ref="B396:B397"/>
    <mergeCell ref="F396:F397"/>
    <mergeCell ref="I396:I397"/>
    <mergeCell ref="B502:B503"/>
    <mergeCell ref="B491:B492"/>
    <mergeCell ref="B493:B494"/>
    <mergeCell ref="B495:B496"/>
    <mergeCell ref="B368:B369"/>
    <mergeCell ref="F368:F369"/>
  </mergeCells>
  <pageMargins left="0" right="0" top="0.25" bottom="0.5" header="0.25" footer="0.3"/>
  <pageSetup scale="65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591"/>
  <sheetViews>
    <sheetView topLeftCell="C1" zoomScale="70" zoomScaleSheetLayoutView="100" workbookViewId="0">
      <pane ySplit="1" topLeftCell="A96" activePane="bottomLeft" state="frozen"/>
      <selection pane="bottomLeft" activeCell="F102" sqref="F102"/>
    </sheetView>
  </sheetViews>
  <sheetFormatPr defaultRowHeight="60.95" customHeight="1"/>
  <cols>
    <col min="1" max="1" width="23.28515625" style="407" customWidth="1"/>
    <col min="2" max="2" width="18.42578125" style="407" customWidth="1"/>
    <col min="3" max="3" width="12.140625" style="407" customWidth="1"/>
    <col min="4" max="4" width="13.42578125" style="407" customWidth="1"/>
    <col min="5" max="5" width="17.5703125" style="407" customWidth="1"/>
    <col min="6" max="6" width="24.42578125" style="407" customWidth="1"/>
    <col min="7" max="7" width="37.28515625" style="407" customWidth="1"/>
    <col min="8" max="8" width="45.5703125" style="407" customWidth="1"/>
    <col min="9" max="9" width="25.85546875" style="407" customWidth="1"/>
    <col min="10" max="10" width="18.5703125" style="407" customWidth="1"/>
    <col min="11" max="11" width="19.28515625" style="407" customWidth="1"/>
    <col min="12" max="12" width="14.28515625" style="407" customWidth="1"/>
    <col min="13" max="13" width="35.7109375" style="407" customWidth="1"/>
    <col min="14" max="15" width="9.140625" style="407"/>
    <col min="16" max="16" width="19.140625" style="407" bestFit="1" customWidth="1"/>
    <col min="17" max="256" width="9.140625" style="407"/>
    <col min="257" max="257" width="33.140625" style="407" customWidth="1"/>
    <col min="258" max="258" width="18.42578125" style="407" customWidth="1"/>
    <col min="259" max="259" width="12.140625" style="407" customWidth="1"/>
    <col min="260" max="260" width="13.42578125" style="407" customWidth="1"/>
    <col min="261" max="261" width="17.5703125" style="407" customWidth="1"/>
    <col min="262" max="262" width="24.42578125" style="407" customWidth="1"/>
    <col min="263" max="263" width="37.28515625" style="407" customWidth="1"/>
    <col min="264" max="264" width="45.5703125" style="407" customWidth="1"/>
    <col min="265" max="265" width="25.85546875" style="407" customWidth="1"/>
    <col min="266" max="266" width="18.5703125" style="407" customWidth="1"/>
    <col min="267" max="267" width="19.28515625" style="407" customWidth="1"/>
    <col min="268" max="268" width="14.28515625" style="407" customWidth="1"/>
    <col min="269" max="269" width="35.7109375" style="407" customWidth="1"/>
    <col min="270" max="512" width="9.140625" style="407"/>
    <col min="513" max="513" width="33.140625" style="407" customWidth="1"/>
    <col min="514" max="514" width="18.42578125" style="407" customWidth="1"/>
    <col min="515" max="515" width="12.140625" style="407" customWidth="1"/>
    <col min="516" max="516" width="13.42578125" style="407" customWidth="1"/>
    <col min="517" max="517" width="17.5703125" style="407" customWidth="1"/>
    <col min="518" max="518" width="24.42578125" style="407" customWidth="1"/>
    <col min="519" max="519" width="37.28515625" style="407" customWidth="1"/>
    <col min="520" max="520" width="45.5703125" style="407" customWidth="1"/>
    <col min="521" max="521" width="25.85546875" style="407" customWidth="1"/>
    <col min="522" max="522" width="18.5703125" style="407" customWidth="1"/>
    <col min="523" max="523" width="19.28515625" style="407" customWidth="1"/>
    <col min="524" max="524" width="14.28515625" style="407" customWidth="1"/>
    <col min="525" max="525" width="35.7109375" style="407" customWidth="1"/>
    <col min="526" max="768" width="9.140625" style="407"/>
    <col min="769" max="769" width="33.140625" style="407" customWidth="1"/>
    <col min="770" max="770" width="18.42578125" style="407" customWidth="1"/>
    <col min="771" max="771" width="12.140625" style="407" customWidth="1"/>
    <col min="772" max="772" width="13.42578125" style="407" customWidth="1"/>
    <col min="773" max="773" width="17.5703125" style="407" customWidth="1"/>
    <col min="774" max="774" width="24.42578125" style="407" customWidth="1"/>
    <col min="775" max="775" width="37.28515625" style="407" customWidth="1"/>
    <col min="776" max="776" width="45.5703125" style="407" customWidth="1"/>
    <col min="777" max="777" width="25.85546875" style="407" customWidth="1"/>
    <col min="778" max="778" width="18.5703125" style="407" customWidth="1"/>
    <col min="779" max="779" width="19.28515625" style="407" customWidth="1"/>
    <col min="780" max="780" width="14.28515625" style="407" customWidth="1"/>
    <col min="781" max="781" width="35.7109375" style="407" customWidth="1"/>
    <col min="782" max="1024" width="9.140625" style="407"/>
    <col min="1025" max="1025" width="33.140625" style="407" customWidth="1"/>
    <col min="1026" max="1026" width="18.42578125" style="407" customWidth="1"/>
    <col min="1027" max="1027" width="12.140625" style="407" customWidth="1"/>
    <col min="1028" max="1028" width="13.42578125" style="407" customWidth="1"/>
    <col min="1029" max="1029" width="17.5703125" style="407" customWidth="1"/>
    <col min="1030" max="1030" width="24.42578125" style="407" customWidth="1"/>
    <col min="1031" max="1031" width="37.28515625" style="407" customWidth="1"/>
    <col min="1032" max="1032" width="45.5703125" style="407" customWidth="1"/>
    <col min="1033" max="1033" width="25.85546875" style="407" customWidth="1"/>
    <col min="1034" max="1034" width="18.5703125" style="407" customWidth="1"/>
    <col min="1035" max="1035" width="19.28515625" style="407" customWidth="1"/>
    <col min="1036" max="1036" width="14.28515625" style="407" customWidth="1"/>
    <col min="1037" max="1037" width="35.7109375" style="407" customWidth="1"/>
    <col min="1038" max="1280" width="9.140625" style="407"/>
    <col min="1281" max="1281" width="33.140625" style="407" customWidth="1"/>
    <col min="1282" max="1282" width="18.42578125" style="407" customWidth="1"/>
    <col min="1283" max="1283" width="12.140625" style="407" customWidth="1"/>
    <col min="1284" max="1284" width="13.42578125" style="407" customWidth="1"/>
    <col min="1285" max="1285" width="17.5703125" style="407" customWidth="1"/>
    <col min="1286" max="1286" width="24.42578125" style="407" customWidth="1"/>
    <col min="1287" max="1287" width="37.28515625" style="407" customWidth="1"/>
    <col min="1288" max="1288" width="45.5703125" style="407" customWidth="1"/>
    <col min="1289" max="1289" width="25.85546875" style="407" customWidth="1"/>
    <col min="1290" max="1290" width="18.5703125" style="407" customWidth="1"/>
    <col min="1291" max="1291" width="19.28515625" style="407" customWidth="1"/>
    <col min="1292" max="1292" width="14.28515625" style="407" customWidth="1"/>
    <col min="1293" max="1293" width="35.7109375" style="407" customWidth="1"/>
    <col min="1294" max="1536" width="9.140625" style="407"/>
    <col min="1537" max="1537" width="33.140625" style="407" customWidth="1"/>
    <col min="1538" max="1538" width="18.42578125" style="407" customWidth="1"/>
    <col min="1539" max="1539" width="12.140625" style="407" customWidth="1"/>
    <col min="1540" max="1540" width="13.42578125" style="407" customWidth="1"/>
    <col min="1541" max="1541" width="17.5703125" style="407" customWidth="1"/>
    <col min="1542" max="1542" width="24.42578125" style="407" customWidth="1"/>
    <col min="1543" max="1543" width="37.28515625" style="407" customWidth="1"/>
    <col min="1544" max="1544" width="45.5703125" style="407" customWidth="1"/>
    <col min="1545" max="1545" width="25.85546875" style="407" customWidth="1"/>
    <col min="1546" max="1546" width="18.5703125" style="407" customWidth="1"/>
    <col min="1547" max="1547" width="19.28515625" style="407" customWidth="1"/>
    <col min="1548" max="1548" width="14.28515625" style="407" customWidth="1"/>
    <col min="1549" max="1549" width="35.7109375" style="407" customWidth="1"/>
    <col min="1550" max="1792" width="9.140625" style="407"/>
    <col min="1793" max="1793" width="33.140625" style="407" customWidth="1"/>
    <col min="1794" max="1794" width="18.42578125" style="407" customWidth="1"/>
    <col min="1795" max="1795" width="12.140625" style="407" customWidth="1"/>
    <col min="1796" max="1796" width="13.42578125" style="407" customWidth="1"/>
    <col min="1797" max="1797" width="17.5703125" style="407" customWidth="1"/>
    <col min="1798" max="1798" width="24.42578125" style="407" customWidth="1"/>
    <col min="1799" max="1799" width="37.28515625" style="407" customWidth="1"/>
    <col min="1800" max="1800" width="45.5703125" style="407" customWidth="1"/>
    <col min="1801" max="1801" width="25.85546875" style="407" customWidth="1"/>
    <col min="1802" max="1802" width="18.5703125" style="407" customWidth="1"/>
    <col min="1803" max="1803" width="19.28515625" style="407" customWidth="1"/>
    <col min="1804" max="1804" width="14.28515625" style="407" customWidth="1"/>
    <col min="1805" max="1805" width="35.7109375" style="407" customWidth="1"/>
    <col min="1806" max="2048" width="9.140625" style="407"/>
    <col min="2049" max="2049" width="33.140625" style="407" customWidth="1"/>
    <col min="2050" max="2050" width="18.42578125" style="407" customWidth="1"/>
    <col min="2051" max="2051" width="12.140625" style="407" customWidth="1"/>
    <col min="2052" max="2052" width="13.42578125" style="407" customWidth="1"/>
    <col min="2053" max="2053" width="17.5703125" style="407" customWidth="1"/>
    <col min="2054" max="2054" width="24.42578125" style="407" customWidth="1"/>
    <col min="2055" max="2055" width="37.28515625" style="407" customWidth="1"/>
    <col min="2056" max="2056" width="45.5703125" style="407" customWidth="1"/>
    <col min="2057" max="2057" width="25.85546875" style="407" customWidth="1"/>
    <col min="2058" max="2058" width="18.5703125" style="407" customWidth="1"/>
    <col min="2059" max="2059" width="19.28515625" style="407" customWidth="1"/>
    <col min="2060" max="2060" width="14.28515625" style="407" customWidth="1"/>
    <col min="2061" max="2061" width="35.7109375" style="407" customWidth="1"/>
    <col min="2062" max="2304" width="9.140625" style="407"/>
    <col min="2305" max="2305" width="33.140625" style="407" customWidth="1"/>
    <col min="2306" max="2306" width="18.42578125" style="407" customWidth="1"/>
    <col min="2307" max="2307" width="12.140625" style="407" customWidth="1"/>
    <col min="2308" max="2308" width="13.42578125" style="407" customWidth="1"/>
    <col min="2309" max="2309" width="17.5703125" style="407" customWidth="1"/>
    <col min="2310" max="2310" width="24.42578125" style="407" customWidth="1"/>
    <col min="2311" max="2311" width="37.28515625" style="407" customWidth="1"/>
    <col min="2312" max="2312" width="45.5703125" style="407" customWidth="1"/>
    <col min="2313" max="2313" width="25.85546875" style="407" customWidth="1"/>
    <col min="2314" max="2314" width="18.5703125" style="407" customWidth="1"/>
    <col min="2315" max="2315" width="19.28515625" style="407" customWidth="1"/>
    <col min="2316" max="2316" width="14.28515625" style="407" customWidth="1"/>
    <col min="2317" max="2317" width="35.7109375" style="407" customWidth="1"/>
    <col min="2318" max="2560" width="9.140625" style="407"/>
    <col min="2561" max="2561" width="33.140625" style="407" customWidth="1"/>
    <col min="2562" max="2562" width="18.42578125" style="407" customWidth="1"/>
    <col min="2563" max="2563" width="12.140625" style="407" customWidth="1"/>
    <col min="2564" max="2564" width="13.42578125" style="407" customWidth="1"/>
    <col min="2565" max="2565" width="17.5703125" style="407" customWidth="1"/>
    <col min="2566" max="2566" width="24.42578125" style="407" customWidth="1"/>
    <col min="2567" max="2567" width="37.28515625" style="407" customWidth="1"/>
    <col min="2568" max="2568" width="45.5703125" style="407" customWidth="1"/>
    <col min="2569" max="2569" width="25.85546875" style="407" customWidth="1"/>
    <col min="2570" max="2570" width="18.5703125" style="407" customWidth="1"/>
    <col min="2571" max="2571" width="19.28515625" style="407" customWidth="1"/>
    <col min="2572" max="2572" width="14.28515625" style="407" customWidth="1"/>
    <col min="2573" max="2573" width="35.7109375" style="407" customWidth="1"/>
    <col min="2574" max="2816" width="9.140625" style="407"/>
    <col min="2817" max="2817" width="33.140625" style="407" customWidth="1"/>
    <col min="2818" max="2818" width="18.42578125" style="407" customWidth="1"/>
    <col min="2819" max="2819" width="12.140625" style="407" customWidth="1"/>
    <col min="2820" max="2820" width="13.42578125" style="407" customWidth="1"/>
    <col min="2821" max="2821" width="17.5703125" style="407" customWidth="1"/>
    <col min="2822" max="2822" width="24.42578125" style="407" customWidth="1"/>
    <col min="2823" max="2823" width="37.28515625" style="407" customWidth="1"/>
    <col min="2824" max="2824" width="45.5703125" style="407" customWidth="1"/>
    <col min="2825" max="2825" width="25.85546875" style="407" customWidth="1"/>
    <col min="2826" max="2826" width="18.5703125" style="407" customWidth="1"/>
    <col min="2827" max="2827" width="19.28515625" style="407" customWidth="1"/>
    <col min="2828" max="2828" width="14.28515625" style="407" customWidth="1"/>
    <col min="2829" max="2829" width="35.7109375" style="407" customWidth="1"/>
    <col min="2830" max="3072" width="9.140625" style="407"/>
    <col min="3073" max="3073" width="33.140625" style="407" customWidth="1"/>
    <col min="3074" max="3074" width="18.42578125" style="407" customWidth="1"/>
    <col min="3075" max="3075" width="12.140625" style="407" customWidth="1"/>
    <col min="3076" max="3076" width="13.42578125" style="407" customWidth="1"/>
    <col min="3077" max="3077" width="17.5703125" style="407" customWidth="1"/>
    <col min="3078" max="3078" width="24.42578125" style="407" customWidth="1"/>
    <col min="3079" max="3079" width="37.28515625" style="407" customWidth="1"/>
    <col min="3080" max="3080" width="45.5703125" style="407" customWidth="1"/>
    <col min="3081" max="3081" width="25.85546875" style="407" customWidth="1"/>
    <col min="3082" max="3082" width="18.5703125" style="407" customWidth="1"/>
    <col min="3083" max="3083" width="19.28515625" style="407" customWidth="1"/>
    <col min="3084" max="3084" width="14.28515625" style="407" customWidth="1"/>
    <col min="3085" max="3085" width="35.7109375" style="407" customWidth="1"/>
    <col min="3086" max="3328" width="9.140625" style="407"/>
    <col min="3329" max="3329" width="33.140625" style="407" customWidth="1"/>
    <col min="3330" max="3330" width="18.42578125" style="407" customWidth="1"/>
    <col min="3331" max="3331" width="12.140625" style="407" customWidth="1"/>
    <col min="3332" max="3332" width="13.42578125" style="407" customWidth="1"/>
    <col min="3333" max="3333" width="17.5703125" style="407" customWidth="1"/>
    <col min="3334" max="3334" width="24.42578125" style="407" customWidth="1"/>
    <col min="3335" max="3335" width="37.28515625" style="407" customWidth="1"/>
    <col min="3336" max="3336" width="45.5703125" style="407" customWidth="1"/>
    <col min="3337" max="3337" width="25.85546875" style="407" customWidth="1"/>
    <col min="3338" max="3338" width="18.5703125" style="407" customWidth="1"/>
    <col min="3339" max="3339" width="19.28515625" style="407" customWidth="1"/>
    <col min="3340" max="3340" width="14.28515625" style="407" customWidth="1"/>
    <col min="3341" max="3341" width="35.7109375" style="407" customWidth="1"/>
    <col min="3342" max="3584" width="9.140625" style="407"/>
    <col min="3585" max="3585" width="33.140625" style="407" customWidth="1"/>
    <col min="3586" max="3586" width="18.42578125" style="407" customWidth="1"/>
    <col min="3587" max="3587" width="12.140625" style="407" customWidth="1"/>
    <col min="3588" max="3588" width="13.42578125" style="407" customWidth="1"/>
    <col min="3589" max="3589" width="17.5703125" style="407" customWidth="1"/>
    <col min="3590" max="3590" width="24.42578125" style="407" customWidth="1"/>
    <col min="3591" max="3591" width="37.28515625" style="407" customWidth="1"/>
    <col min="3592" max="3592" width="45.5703125" style="407" customWidth="1"/>
    <col min="3593" max="3593" width="25.85546875" style="407" customWidth="1"/>
    <col min="3594" max="3594" width="18.5703125" style="407" customWidth="1"/>
    <col min="3595" max="3595" width="19.28515625" style="407" customWidth="1"/>
    <col min="3596" max="3596" width="14.28515625" style="407" customWidth="1"/>
    <col min="3597" max="3597" width="35.7109375" style="407" customWidth="1"/>
    <col min="3598" max="3840" width="9.140625" style="407"/>
    <col min="3841" max="3841" width="33.140625" style="407" customWidth="1"/>
    <col min="3842" max="3842" width="18.42578125" style="407" customWidth="1"/>
    <col min="3843" max="3843" width="12.140625" style="407" customWidth="1"/>
    <col min="3844" max="3844" width="13.42578125" style="407" customWidth="1"/>
    <col min="3845" max="3845" width="17.5703125" style="407" customWidth="1"/>
    <col min="3846" max="3846" width="24.42578125" style="407" customWidth="1"/>
    <col min="3847" max="3847" width="37.28515625" style="407" customWidth="1"/>
    <col min="3848" max="3848" width="45.5703125" style="407" customWidth="1"/>
    <col min="3849" max="3849" width="25.85546875" style="407" customWidth="1"/>
    <col min="3850" max="3850" width="18.5703125" style="407" customWidth="1"/>
    <col min="3851" max="3851" width="19.28515625" style="407" customWidth="1"/>
    <col min="3852" max="3852" width="14.28515625" style="407" customWidth="1"/>
    <col min="3853" max="3853" width="35.7109375" style="407" customWidth="1"/>
    <col min="3854" max="4096" width="9.140625" style="407"/>
    <col min="4097" max="4097" width="33.140625" style="407" customWidth="1"/>
    <col min="4098" max="4098" width="18.42578125" style="407" customWidth="1"/>
    <col min="4099" max="4099" width="12.140625" style="407" customWidth="1"/>
    <col min="4100" max="4100" width="13.42578125" style="407" customWidth="1"/>
    <col min="4101" max="4101" width="17.5703125" style="407" customWidth="1"/>
    <col min="4102" max="4102" width="24.42578125" style="407" customWidth="1"/>
    <col min="4103" max="4103" width="37.28515625" style="407" customWidth="1"/>
    <col min="4104" max="4104" width="45.5703125" style="407" customWidth="1"/>
    <col min="4105" max="4105" width="25.85546875" style="407" customWidth="1"/>
    <col min="4106" max="4106" width="18.5703125" style="407" customWidth="1"/>
    <col min="4107" max="4107" width="19.28515625" style="407" customWidth="1"/>
    <col min="4108" max="4108" width="14.28515625" style="407" customWidth="1"/>
    <col min="4109" max="4109" width="35.7109375" style="407" customWidth="1"/>
    <col min="4110" max="4352" width="9.140625" style="407"/>
    <col min="4353" max="4353" width="33.140625" style="407" customWidth="1"/>
    <col min="4354" max="4354" width="18.42578125" style="407" customWidth="1"/>
    <col min="4355" max="4355" width="12.140625" style="407" customWidth="1"/>
    <col min="4356" max="4356" width="13.42578125" style="407" customWidth="1"/>
    <col min="4357" max="4357" width="17.5703125" style="407" customWidth="1"/>
    <col min="4358" max="4358" width="24.42578125" style="407" customWidth="1"/>
    <col min="4359" max="4359" width="37.28515625" style="407" customWidth="1"/>
    <col min="4360" max="4360" width="45.5703125" style="407" customWidth="1"/>
    <col min="4361" max="4361" width="25.85546875" style="407" customWidth="1"/>
    <col min="4362" max="4362" width="18.5703125" style="407" customWidth="1"/>
    <col min="4363" max="4363" width="19.28515625" style="407" customWidth="1"/>
    <col min="4364" max="4364" width="14.28515625" style="407" customWidth="1"/>
    <col min="4365" max="4365" width="35.7109375" style="407" customWidth="1"/>
    <col min="4366" max="4608" width="9.140625" style="407"/>
    <col min="4609" max="4609" width="33.140625" style="407" customWidth="1"/>
    <col min="4610" max="4610" width="18.42578125" style="407" customWidth="1"/>
    <col min="4611" max="4611" width="12.140625" style="407" customWidth="1"/>
    <col min="4612" max="4612" width="13.42578125" style="407" customWidth="1"/>
    <col min="4613" max="4613" width="17.5703125" style="407" customWidth="1"/>
    <col min="4614" max="4614" width="24.42578125" style="407" customWidth="1"/>
    <col min="4615" max="4615" width="37.28515625" style="407" customWidth="1"/>
    <col min="4616" max="4616" width="45.5703125" style="407" customWidth="1"/>
    <col min="4617" max="4617" width="25.85546875" style="407" customWidth="1"/>
    <col min="4618" max="4618" width="18.5703125" style="407" customWidth="1"/>
    <col min="4619" max="4619" width="19.28515625" style="407" customWidth="1"/>
    <col min="4620" max="4620" width="14.28515625" style="407" customWidth="1"/>
    <col min="4621" max="4621" width="35.7109375" style="407" customWidth="1"/>
    <col min="4622" max="4864" width="9.140625" style="407"/>
    <col min="4865" max="4865" width="33.140625" style="407" customWidth="1"/>
    <col min="4866" max="4866" width="18.42578125" style="407" customWidth="1"/>
    <col min="4867" max="4867" width="12.140625" style="407" customWidth="1"/>
    <col min="4868" max="4868" width="13.42578125" style="407" customWidth="1"/>
    <col min="4869" max="4869" width="17.5703125" style="407" customWidth="1"/>
    <col min="4870" max="4870" width="24.42578125" style="407" customWidth="1"/>
    <col min="4871" max="4871" width="37.28515625" style="407" customWidth="1"/>
    <col min="4872" max="4872" width="45.5703125" style="407" customWidth="1"/>
    <col min="4873" max="4873" width="25.85546875" style="407" customWidth="1"/>
    <col min="4874" max="4874" width="18.5703125" style="407" customWidth="1"/>
    <col min="4875" max="4875" width="19.28515625" style="407" customWidth="1"/>
    <col min="4876" max="4876" width="14.28515625" style="407" customWidth="1"/>
    <col min="4877" max="4877" width="35.7109375" style="407" customWidth="1"/>
    <col min="4878" max="5120" width="9.140625" style="407"/>
    <col min="5121" max="5121" width="33.140625" style="407" customWidth="1"/>
    <col min="5122" max="5122" width="18.42578125" style="407" customWidth="1"/>
    <col min="5123" max="5123" width="12.140625" style="407" customWidth="1"/>
    <col min="5124" max="5124" width="13.42578125" style="407" customWidth="1"/>
    <col min="5125" max="5125" width="17.5703125" style="407" customWidth="1"/>
    <col min="5126" max="5126" width="24.42578125" style="407" customWidth="1"/>
    <col min="5127" max="5127" width="37.28515625" style="407" customWidth="1"/>
    <col min="5128" max="5128" width="45.5703125" style="407" customWidth="1"/>
    <col min="5129" max="5129" width="25.85546875" style="407" customWidth="1"/>
    <col min="5130" max="5130" width="18.5703125" style="407" customWidth="1"/>
    <col min="5131" max="5131" width="19.28515625" style="407" customWidth="1"/>
    <col min="5132" max="5132" width="14.28515625" style="407" customWidth="1"/>
    <col min="5133" max="5133" width="35.7109375" style="407" customWidth="1"/>
    <col min="5134" max="5376" width="9.140625" style="407"/>
    <col min="5377" max="5377" width="33.140625" style="407" customWidth="1"/>
    <col min="5378" max="5378" width="18.42578125" style="407" customWidth="1"/>
    <col min="5379" max="5379" width="12.140625" style="407" customWidth="1"/>
    <col min="5380" max="5380" width="13.42578125" style="407" customWidth="1"/>
    <col min="5381" max="5381" width="17.5703125" style="407" customWidth="1"/>
    <col min="5382" max="5382" width="24.42578125" style="407" customWidth="1"/>
    <col min="5383" max="5383" width="37.28515625" style="407" customWidth="1"/>
    <col min="5384" max="5384" width="45.5703125" style="407" customWidth="1"/>
    <col min="5385" max="5385" width="25.85546875" style="407" customWidth="1"/>
    <col min="5386" max="5386" width="18.5703125" style="407" customWidth="1"/>
    <col min="5387" max="5387" width="19.28515625" style="407" customWidth="1"/>
    <col min="5388" max="5388" width="14.28515625" style="407" customWidth="1"/>
    <col min="5389" max="5389" width="35.7109375" style="407" customWidth="1"/>
    <col min="5390" max="5632" width="9.140625" style="407"/>
    <col min="5633" max="5633" width="33.140625" style="407" customWidth="1"/>
    <col min="5634" max="5634" width="18.42578125" style="407" customWidth="1"/>
    <col min="5635" max="5635" width="12.140625" style="407" customWidth="1"/>
    <col min="5636" max="5636" width="13.42578125" style="407" customWidth="1"/>
    <col min="5637" max="5637" width="17.5703125" style="407" customWidth="1"/>
    <col min="5638" max="5638" width="24.42578125" style="407" customWidth="1"/>
    <col min="5639" max="5639" width="37.28515625" style="407" customWidth="1"/>
    <col min="5640" max="5640" width="45.5703125" style="407" customWidth="1"/>
    <col min="5641" max="5641" width="25.85546875" style="407" customWidth="1"/>
    <col min="5642" max="5642" width="18.5703125" style="407" customWidth="1"/>
    <col min="5643" max="5643" width="19.28515625" style="407" customWidth="1"/>
    <col min="5644" max="5644" width="14.28515625" style="407" customWidth="1"/>
    <col min="5645" max="5645" width="35.7109375" style="407" customWidth="1"/>
    <col min="5646" max="5888" width="9.140625" style="407"/>
    <col min="5889" max="5889" width="33.140625" style="407" customWidth="1"/>
    <col min="5890" max="5890" width="18.42578125" style="407" customWidth="1"/>
    <col min="5891" max="5891" width="12.140625" style="407" customWidth="1"/>
    <col min="5892" max="5892" width="13.42578125" style="407" customWidth="1"/>
    <col min="5893" max="5893" width="17.5703125" style="407" customWidth="1"/>
    <col min="5894" max="5894" width="24.42578125" style="407" customWidth="1"/>
    <col min="5895" max="5895" width="37.28515625" style="407" customWidth="1"/>
    <col min="5896" max="5896" width="45.5703125" style="407" customWidth="1"/>
    <col min="5897" max="5897" width="25.85546875" style="407" customWidth="1"/>
    <col min="5898" max="5898" width="18.5703125" style="407" customWidth="1"/>
    <col min="5899" max="5899" width="19.28515625" style="407" customWidth="1"/>
    <col min="5900" max="5900" width="14.28515625" style="407" customWidth="1"/>
    <col min="5901" max="5901" width="35.7109375" style="407" customWidth="1"/>
    <col min="5902" max="6144" width="9.140625" style="407"/>
    <col min="6145" max="6145" width="33.140625" style="407" customWidth="1"/>
    <col min="6146" max="6146" width="18.42578125" style="407" customWidth="1"/>
    <col min="6147" max="6147" width="12.140625" style="407" customWidth="1"/>
    <col min="6148" max="6148" width="13.42578125" style="407" customWidth="1"/>
    <col min="6149" max="6149" width="17.5703125" style="407" customWidth="1"/>
    <col min="6150" max="6150" width="24.42578125" style="407" customWidth="1"/>
    <col min="6151" max="6151" width="37.28515625" style="407" customWidth="1"/>
    <col min="6152" max="6152" width="45.5703125" style="407" customWidth="1"/>
    <col min="6153" max="6153" width="25.85546875" style="407" customWidth="1"/>
    <col min="6154" max="6154" width="18.5703125" style="407" customWidth="1"/>
    <col min="6155" max="6155" width="19.28515625" style="407" customWidth="1"/>
    <col min="6156" max="6156" width="14.28515625" style="407" customWidth="1"/>
    <col min="6157" max="6157" width="35.7109375" style="407" customWidth="1"/>
    <col min="6158" max="6400" width="9.140625" style="407"/>
    <col min="6401" max="6401" width="33.140625" style="407" customWidth="1"/>
    <col min="6402" max="6402" width="18.42578125" style="407" customWidth="1"/>
    <col min="6403" max="6403" width="12.140625" style="407" customWidth="1"/>
    <col min="6404" max="6404" width="13.42578125" style="407" customWidth="1"/>
    <col min="6405" max="6405" width="17.5703125" style="407" customWidth="1"/>
    <col min="6406" max="6406" width="24.42578125" style="407" customWidth="1"/>
    <col min="6407" max="6407" width="37.28515625" style="407" customWidth="1"/>
    <col min="6408" max="6408" width="45.5703125" style="407" customWidth="1"/>
    <col min="6409" max="6409" width="25.85546875" style="407" customWidth="1"/>
    <col min="6410" max="6410" width="18.5703125" style="407" customWidth="1"/>
    <col min="6411" max="6411" width="19.28515625" style="407" customWidth="1"/>
    <col min="6412" max="6412" width="14.28515625" style="407" customWidth="1"/>
    <col min="6413" max="6413" width="35.7109375" style="407" customWidth="1"/>
    <col min="6414" max="6656" width="9.140625" style="407"/>
    <col min="6657" max="6657" width="33.140625" style="407" customWidth="1"/>
    <col min="6658" max="6658" width="18.42578125" style="407" customWidth="1"/>
    <col min="6659" max="6659" width="12.140625" style="407" customWidth="1"/>
    <col min="6660" max="6660" width="13.42578125" style="407" customWidth="1"/>
    <col min="6661" max="6661" width="17.5703125" style="407" customWidth="1"/>
    <col min="6662" max="6662" width="24.42578125" style="407" customWidth="1"/>
    <col min="6663" max="6663" width="37.28515625" style="407" customWidth="1"/>
    <col min="6664" max="6664" width="45.5703125" style="407" customWidth="1"/>
    <col min="6665" max="6665" width="25.85546875" style="407" customWidth="1"/>
    <col min="6666" max="6666" width="18.5703125" style="407" customWidth="1"/>
    <col min="6667" max="6667" width="19.28515625" style="407" customWidth="1"/>
    <col min="6668" max="6668" width="14.28515625" style="407" customWidth="1"/>
    <col min="6669" max="6669" width="35.7109375" style="407" customWidth="1"/>
    <col min="6670" max="6912" width="9.140625" style="407"/>
    <col min="6913" max="6913" width="33.140625" style="407" customWidth="1"/>
    <col min="6914" max="6914" width="18.42578125" style="407" customWidth="1"/>
    <col min="6915" max="6915" width="12.140625" style="407" customWidth="1"/>
    <col min="6916" max="6916" width="13.42578125" style="407" customWidth="1"/>
    <col min="6917" max="6917" width="17.5703125" style="407" customWidth="1"/>
    <col min="6918" max="6918" width="24.42578125" style="407" customWidth="1"/>
    <col min="6919" max="6919" width="37.28515625" style="407" customWidth="1"/>
    <col min="6920" max="6920" width="45.5703125" style="407" customWidth="1"/>
    <col min="6921" max="6921" width="25.85546875" style="407" customWidth="1"/>
    <col min="6922" max="6922" width="18.5703125" style="407" customWidth="1"/>
    <col min="6923" max="6923" width="19.28515625" style="407" customWidth="1"/>
    <col min="6924" max="6924" width="14.28515625" style="407" customWidth="1"/>
    <col min="6925" max="6925" width="35.7109375" style="407" customWidth="1"/>
    <col min="6926" max="7168" width="9.140625" style="407"/>
    <col min="7169" max="7169" width="33.140625" style="407" customWidth="1"/>
    <col min="7170" max="7170" width="18.42578125" style="407" customWidth="1"/>
    <col min="7171" max="7171" width="12.140625" style="407" customWidth="1"/>
    <col min="7172" max="7172" width="13.42578125" style="407" customWidth="1"/>
    <col min="7173" max="7173" width="17.5703125" style="407" customWidth="1"/>
    <col min="7174" max="7174" width="24.42578125" style="407" customWidth="1"/>
    <col min="7175" max="7175" width="37.28515625" style="407" customWidth="1"/>
    <col min="7176" max="7176" width="45.5703125" style="407" customWidth="1"/>
    <col min="7177" max="7177" width="25.85546875" style="407" customWidth="1"/>
    <col min="7178" max="7178" width="18.5703125" style="407" customWidth="1"/>
    <col min="7179" max="7179" width="19.28515625" style="407" customWidth="1"/>
    <col min="7180" max="7180" width="14.28515625" style="407" customWidth="1"/>
    <col min="7181" max="7181" width="35.7109375" style="407" customWidth="1"/>
    <col min="7182" max="7424" width="9.140625" style="407"/>
    <col min="7425" max="7425" width="33.140625" style="407" customWidth="1"/>
    <col min="7426" max="7426" width="18.42578125" style="407" customWidth="1"/>
    <col min="7427" max="7427" width="12.140625" style="407" customWidth="1"/>
    <col min="7428" max="7428" width="13.42578125" style="407" customWidth="1"/>
    <col min="7429" max="7429" width="17.5703125" style="407" customWidth="1"/>
    <col min="7430" max="7430" width="24.42578125" style="407" customWidth="1"/>
    <col min="7431" max="7431" width="37.28515625" style="407" customWidth="1"/>
    <col min="7432" max="7432" width="45.5703125" style="407" customWidth="1"/>
    <col min="7433" max="7433" width="25.85546875" style="407" customWidth="1"/>
    <col min="7434" max="7434" width="18.5703125" style="407" customWidth="1"/>
    <col min="7435" max="7435" width="19.28515625" style="407" customWidth="1"/>
    <col min="7436" max="7436" width="14.28515625" style="407" customWidth="1"/>
    <col min="7437" max="7437" width="35.7109375" style="407" customWidth="1"/>
    <col min="7438" max="7680" width="9.140625" style="407"/>
    <col min="7681" max="7681" width="33.140625" style="407" customWidth="1"/>
    <col min="7682" max="7682" width="18.42578125" style="407" customWidth="1"/>
    <col min="7683" max="7683" width="12.140625" style="407" customWidth="1"/>
    <col min="7684" max="7684" width="13.42578125" style="407" customWidth="1"/>
    <col min="7685" max="7685" width="17.5703125" style="407" customWidth="1"/>
    <col min="7686" max="7686" width="24.42578125" style="407" customWidth="1"/>
    <col min="7687" max="7687" width="37.28515625" style="407" customWidth="1"/>
    <col min="7688" max="7688" width="45.5703125" style="407" customWidth="1"/>
    <col min="7689" max="7689" width="25.85546875" style="407" customWidth="1"/>
    <col min="7690" max="7690" width="18.5703125" style="407" customWidth="1"/>
    <col min="7691" max="7691" width="19.28515625" style="407" customWidth="1"/>
    <col min="7692" max="7692" width="14.28515625" style="407" customWidth="1"/>
    <col min="7693" max="7693" width="35.7109375" style="407" customWidth="1"/>
    <col min="7694" max="7936" width="9.140625" style="407"/>
    <col min="7937" max="7937" width="33.140625" style="407" customWidth="1"/>
    <col min="7938" max="7938" width="18.42578125" style="407" customWidth="1"/>
    <col min="7939" max="7939" width="12.140625" style="407" customWidth="1"/>
    <col min="7940" max="7940" width="13.42578125" style="407" customWidth="1"/>
    <col min="7941" max="7941" width="17.5703125" style="407" customWidth="1"/>
    <col min="7942" max="7942" width="24.42578125" style="407" customWidth="1"/>
    <col min="7943" max="7943" width="37.28515625" style="407" customWidth="1"/>
    <col min="7944" max="7944" width="45.5703125" style="407" customWidth="1"/>
    <col min="7945" max="7945" width="25.85546875" style="407" customWidth="1"/>
    <col min="7946" max="7946" width="18.5703125" style="407" customWidth="1"/>
    <col min="7947" max="7947" width="19.28515625" style="407" customWidth="1"/>
    <col min="7948" max="7948" width="14.28515625" style="407" customWidth="1"/>
    <col min="7949" max="7949" width="35.7109375" style="407" customWidth="1"/>
    <col min="7950" max="8192" width="9.140625" style="407"/>
    <col min="8193" max="8193" width="33.140625" style="407" customWidth="1"/>
    <col min="8194" max="8194" width="18.42578125" style="407" customWidth="1"/>
    <col min="8195" max="8195" width="12.140625" style="407" customWidth="1"/>
    <col min="8196" max="8196" width="13.42578125" style="407" customWidth="1"/>
    <col min="8197" max="8197" width="17.5703125" style="407" customWidth="1"/>
    <col min="8198" max="8198" width="24.42578125" style="407" customWidth="1"/>
    <col min="8199" max="8199" width="37.28515625" style="407" customWidth="1"/>
    <col min="8200" max="8200" width="45.5703125" style="407" customWidth="1"/>
    <col min="8201" max="8201" width="25.85546875" style="407" customWidth="1"/>
    <col min="8202" max="8202" width="18.5703125" style="407" customWidth="1"/>
    <col min="8203" max="8203" width="19.28515625" style="407" customWidth="1"/>
    <col min="8204" max="8204" width="14.28515625" style="407" customWidth="1"/>
    <col min="8205" max="8205" width="35.7109375" style="407" customWidth="1"/>
    <col min="8206" max="8448" width="9.140625" style="407"/>
    <col min="8449" max="8449" width="33.140625" style="407" customWidth="1"/>
    <col min="8450" max="8450" width="18.42578125" style="407" customWidth="1"/>
    <col min="8451" max="8451" width="12.140625" style="407" customWidth="1"/>
    <col min="8452" max="8452" width="13.42578125" style="407" customWidth="1"/>
    <col min="8453" max="8453" width="17.5703125" style="407" customWidth="1"/>
    <col min="8454" max="8454" width="24.42578125" style="407" customWidth="1"/>
    <col min="8455" max="8455" width="37.28515625" style="407" customWidth="1"/>
    <col min="8456" max="8456" width="45.5703125" style="407" customWidth="1"/>
    <col min="8457" max="8457" width="25.85546875" style="407" customWidth="1"/>
    <col min="8458" max="8458" width="18.5703125" style="407" customWidth="1"/>
    <col min="8459" max="8459" width="19.28515625" style="407" customWidth="1"/>
    <col min="8460" max="8460" width="14.28515625" style="407" customWidth="1"/>
    <col min="8461" max="8461" width="35.7109375" style="407" customWidth="1"/>
    <col min="8462" max="8704" width="9.140625" style="407"/>
    <col min="8705" max="8705" width="33.140625" style="407" customWidth="1"/>
    <col min="8706" max="8706" width="18.42578125" style="407" customWidth="1"/>
    <col min="8707" max="8707" width="12.140625" style="407" customWidth="1"/>
    <col min="8708" max="8708" width="13.42578125" style="407" customWidth="1"/>
    <col min="8709" max="8709" width="17.5703125" style="407" customWidth="1"/>
    <col min="8710" max="8710" width="24.42578125" style="407" customWidth="1"/>
    <col min="8711" max="8711" width="37.28515625" style="407" customWidth="1"/>
    <col min="8712" max="8712" width="45.5703125" style="407" customWidth="1"/>
    <col min="8713" max="8713" width="25.85546875" style="407" customWidth="1"/>
    <col min="8714" max="8714" width="18.5703125" style="407" customWidth="1"/>
    <col min="8715" max="8715" width="19.28515625" style="407" customWidth="1"/>
    <col min="8716" max="8716" width="14.28515625" style="407" customWidth="1"/>
    <col min="8717" max="8717" width="35.7109375" style="407" customWidth="1"/>
    <col min="8718" max="8960" width="9.140625" style="407"/>
    <col min="8961" max="8961" width="33.140625" style="407" customWidth="1"/>
    <col min="8962" max="8962" width="18.42578125" style="407" customWidth="1"/>
    <col min="8963" max="8963" width="12.140625" style="407" customWidth="1"/>
    <col min="8964" max="8964" width="13.42578125" style="407" customWidth="1"/>
    <col min="8965" max="8965" width="17.5703125" style="407" customWidth="1"/>
    <col min="8966" max="8966" width="24.42578125" style="407" customWidth="1"/>
    <col min="8967" max="8967" width="37.28515625" style="407" customWidth="1"/>
    <col min="8968" max="8968" width="45.5703125" style="407" customWidth="1"/>
    <col min="8969" max="8969" width="25.85546875" style="407" customWidth="1"/>
    <col min="8970" max="8970" width="18.5703125" style="407" customWidth="1"/>
    <col min="8971" max="8971" width="19.28515625" style="407" customWidth="1"/>
    <col min="8972" max="8972" width="14.28515625" style="407" customWidth="1"/>
    <col min="8973" max="8973" width="35.7109375" style="407" customWidth="1"/>
    <col min="8974" max="9216" width="9.140625" style="407"/>
    <col min="9217" max="9217" width="33.140625" style="407" customWidth="1"/>
    <col min="9218" max="9218" width="18.42578125" style="407" customWidth="1"/>
    <col min="9219" max="9219" width="12.140625" style="407" customWidth="1"/>
    <col min="9220" max="9220" width="13.42578125" style="407" customWidth="1"/>
    <col min="9221" max="9221" width="17.5703125" style="407" customWidth="1"/>
    <col min="9222" max="9222" width="24.42578125" style="407" customWidth="1"/>
    <col min="9223" max="9223" width="37.28515625" style="407" customWidth="1"/>
    <col min="9224" max="9224" width="45.5703125" style="407" customWidth="1"/>
    <col min="9225" max="9225" width="25.85546875" style="407" customWidth="1"/>
    <col min="9226" max="9226" width="18.5703125" style="407" customWidth="1"/>
    <col min="9227" max="9227" width="19.28515625" style="407" customWidth="1"/>
    <col min="9228" max="9228" width="14.28515625" style="407" customWidth="1"/>
    <col min="9229" max="9229" width="35.7109375" style="407" customWidth="1"/>
    <col min="9230" max="9472" width="9.140625" style="407"/>
    <col min="9473" max="9473" width="33.140625" style="407" customWidth="1"/>
    <col min="9474" max="9474" width="18.42578125" style="407" customWidth="1"/>
    <col min="9475" max="9475" width="12.140625" style="407" customWidth="1"/>
    <col min="9476" max="9476" width="13.42578125" style="407" customWidth="1"/>
    <col min="9477" max="9477" width="17.5703125" style="407" customWidth="1"/>
    <col min="9478" max="9478" width="24.42578125" style="407" customWidth="1"/>
    <col min="9479" max="9479" width="37.28515625" style="407" customWidth="1"/>
    <col min="9480" max="9480" width="45.5703125" style="407" customWidth="1"/>
    <col min="9481" max="9481" width="25.85546875" style="407" customWidth="1"/>
    <col min="9482" max="9482" width="18.5703125" style="407" customWidth="1"/>
    <col min="9483" max="9483" width="19.28515625" style="407" customWidth="1"/>
    <col min="9484" max="9484" width="14.28515625" style="407" customWidth="1"/>
    <col min="9485" max="9485" width="35.7109375" style="407" customWidth="1"/>
    <col min="9486" max="9728" width="9.140625" style="407"/>
    <col min="9729" max="9729" width="33.140625" style="407" customWidth="1"/>
    <col min="9730" max="9730" width="18.42578125" style="407" customWidth="1"/>
    <col min="9731" max="9731" width="12.140625" style="407" customWidth="1"/>
    <col min="9732" max="9732" width="13.42578125" style="407" customWidth="1"/>
    <col min="9733" max="9733" width="17.5703125" style="407" customWidth="1"/>
    <col min="9734" max="9734" width="24.42578125" style="407" customWidth="1"/>
    <col min="9735" max="9735" width="37.28515625" style="407" customWidth="1"/>
    <col min="9736" max="9736" width="45.5703125" style="407" customWidth="1"/>
    <col min="9737" max="9737" width="25.85546875" style="407" customWidth="1"/>
    <col min="9738" max="9738" width="18.5703125" style="407" customWidth="1"/>
    <col min="9739" max="9739" width="19.28515625" style="407" customWidth="1"/>
    <col min="9740" max="9740" width="14.28515625" style="407" customWidth="1"/>
    <col min="9741" max="9741" width="35.7109375" style="407" customWidth="1"/>
    <col min="9742" max="9984" width="9.140625" style="407"/>
    <col min="9985" max="9985" width="33.140625" style="407" customWidth="1"/>
    <col min="9986" max="9986" width="18.42578125" style="407" customWidth="1"/>
    <col min="9987" max="9987" width="12.140625" style="407" customWidth="1"/>
    <col min="9988" max="9988" width="13.42578125" style="407" customWidth="1"/>
    <col min="9989" max="9989" width="17.5703125" style="407" customWidth="1"/>
    <col min="9990" max="9990" width="24.42578125" style="407" customWidth="1"/>
    <col min="9991" max="9991" width="37.28515625" style="407" customWidth="1"/>
    <col min="9992" max="9992" width="45.5703125" style="407" customWidth="1"/>
    <col min="9993" max="9993" width="25.85546875" style="407" customWidth="1"/>
    <col min="9994" max="9994" width="18.5703125" style="407" customWidth="1"/>
    <col min="9995" max="9995" width="19.28515625" style="407" customWidth="1"/>
    <col min="9996" max="9996" width="14.28515625" style="407" customWidth="1"/>
    <col min="9997" max="9997" width="35.7109375" style="407" customWidth="1"/>
    <col min="9998" max="10240" width="9.140625" style="407"/>
    <col min="10241" max="10241" width="33.140625" style="407" customWidth="1"/>
    <col min="10242" max="10242" width="18.42578125" style="407" customWidth="1"/>
    <col min="10243" max="10243" width="12.140625" style="407" customWidth="1"/>
    <col min="10244" max="10244" width="13.42578125" style="407" customWidth="1"/>
    <col min="10245" max="10245" width="17.5703125" style="407" customWidth="1"/>
    <col min="10246" max="10246" width="24.42578125" style="407" customWidth="1"/>
    <col min="10247" max="10247" width="37.28515625" style="407" customWidth="1"/>
    <col min="10248" max="10248" width="45.5703125" style="407" customWidth="1"/>
    <col min="10249" max="10249" width="25.85546875" style="407" customWidth="1"/>
    <col min="10250" max="10250" width="18.5703125" style="407" customWidth="1"/>
    <col min="10251" max="10251" width="19.28515625" style="407" customWidth="1"/>
    <col min="10252" max="10252" width="14.28515625" style="407" customWidth="1"/>
    <col min="10253" max="10253" width="35.7109375" style="407" customWidth="1"/>
    <col min="10254" max="10496" width="9.140625" style="407"/>
    <col min="10497" max="10497" width="33.140625" style="407" customWidth="1"/>
    <col min="10498" max="10498" width="18.42578125" style="407" customWidth="1"/>
    <col min="10499" max="10499" width="12.140625" style="407" customWidth="1"/>
    <col min="10500" max="10500" width="13.42578125" style="407" customWidth="1"/>
    <col min="10501" max="10501" width="17.5703125" style="407" customWidth="1"/>
    <col min="10502" max="10502" width="24.42578125" style="407" customWidth="1"/>
    <col min="10503" max="10503" width="37.28515625" style="407" customWidth="1"/>
    <col min="10504" max="10504" width="45.5703125" style="407" customWidth="1"/>
    <col min="10505" max="10505" width="25.85546875" style="407" customWidth="1"/>
    <col min="10506" max="10506" width="18.5703125" style="407" customWidth="1"/>
    <col min="10507" max="10507" width="19.28515625" style="407" customWidth="1"/>
    <col min="10508" max="10508" width="14.28515625" style="407" customWidth="1"/>
    <col min="10509" max="10509" width="35.7109375" style="407" customWidth="1"/>
    <col min="10510" max="10752" width="9.140625" style="407"/>
    <col min="10753" max="10753" width="33.140625" style="407" customWidth="1"/>
    <col min="10754" max="10754" width="18.42578125" style="407" customWidth="1"/>
    <col min="10755" max="10755" width="12.140625" style="407" customWidth="1"/>
    <col min="10756" max="10756" width="13.42578125" style="407" customWidth="1"/>
    <col min="10757" max="10757" width="17.5703125" style="407" customWidth="1"/>
    <col min="10758" max="10758" width="24.42578125" style="407" customWidth="1"/>
    <col min="10759" max="10759" width="37.28515625" style="407" customWidth="1"/>
    <col min="10760" max="10760" width="45.5703125" style="407" customWidth="1"/>
    <col min="10761" max="10761" width="25.85546875" style="407" customWidth="1"/>
    <col min="10762" max="10762" width="18.5703125" style="407" customWidth="1"/>
    <col min="10763" max="10763" width="19.28515625" style="407" customWidth="1"/>
    <col min="10764" max="10764" width="14.28515625" style="407" customWidth="1"/>
    <col min="10765" max="10765" width="35.7109375" style="407" customWidth="1"/>
    <col min="10766" max="11008" width="9.140625" style="407"/>
    <col min="11009" max="11009" width="33.140625" style="407" customWidth="1"/>
    <col min="11010" max="11010" width="18.42578125" style="407" customWidth="1"/>
    <col min="11011" max="11011" width="12.140625" style="407" customWidth="1"/>
    <col min="11012" max="11012" width="13.42578125" style="407" customWidth="1"/>
    <col min="11013" max="11013" width="17.5703125" style="407" customWidth="1"/>
    <col min="11014" max="11014" width="24.42578125" style="407" customWidth="1"/>
    <col min="11015" max="11015" width="37.28515625" style="407" customWidth="1"/>
    <col min="11016" max="11016" width="45.5703125" style="407" customWidth="1"/>
    <col min="11017" max="11017" width="25.85546875" style="407" customWidth="1"/>
    <col min="11018" max="11018" width="18.5703125" style="407" customWidth="1"/>
    <col min="11019" max="11019" width="19.28515625" style="407" customWidth="1"/>
    <col min="11020" max="11020" width="14.28515625" style="407" customWidth="1"/>
    <col min="11021" max="11021" width="35.7109375" style="407" customWidth="1"/>
    <col min="11022" max="11264" width="9.140625" style="407"/>
    <col min="11265" max="11265" width="33.140625" style="407" customWidth="1"/>
    <col min="11266" max="11266" width="18.42578125" style="407" customWidth="1"/>
    <col min="11267" max="11267" width="12.140625" style="407" customWidth="1"/>
    <col min="11268" max="11268" width="13.42578125" style="407" customWidth="1"/>
    <col min="11269" max="11269" width="17.5703125" style="407" customWidth="1"/>
    <col min="11270" max="11270" width="24.42578125" style="407" customWidth="1"/>
    <col min="11271" max="11271" width="37.28515625" style="407" customWidth="1"/>
    <col min="11272" max="11272" width="45.5703125" style="407" customWidth="1"/>
    <col min="11273" max="11273" width="25.85546875" style="407" customWidth="1"/>
    <col min="11274" max="11274" width="18.5703125" style="407" customWidth="1"/>
    <col min="11275" max="11275" width="19.28515625" style="407" customWidth="1"/>
    <col min="11276" max="11276" width="14.28515625" style="407" customWidth="1"/>
    <col min="11277" max="11277" width="35.7109375" style="407" customWidth="1"/>
    <col min="11278" max="11520" width="9.140625" style="407"/>
    <col min="11521" max="11521" width="33.140625" style="407" customWidth="1"/>
    <col min="11522" max="11522" width="18.42578125" style="407" customWidth="1"/>
    <col min="11523" max="11523" width="12.140625" style="407" customWidth="1"/>
    <col min="11524" max="11524" width="13.42578125" style="407" customWidth="1"/>
    <col min="11525" max="11525" width="17.5703125" style="407" customWidth="1"/>
    <col min="11526" max="11526" width="24.42578125" style="407" customWidth="1"/>
    <col min="11527" max="11527" width="37.28515625" style="407" customWidth="1"/>
    <col min="11528" max="11528" width="45.5703125" style="407" customWidth="1"/>
    <col min="11529" max="11529" width="25.85546875" style="407" customWidth="1"/>
    <col min="11530" max="11530" width="18.5703125" style="407" customWidth="1"/>
    <col min="11531" max="11531" width="19.28515625" style="407" customWidth="1"/>
    <col min="11532" max="11532" width="14.28515625" style="407" customWidth="1"/>
    <col min="11533" max="11533" width="35.7109375" style="407" customWidth="1"/>
    <col min="11534" max="11776" width="9.140625" style="407"/>
    <col min="11777" max="11777" width="33.140625" style="407" customWidth="1"/>
    <col min="11778" max="11778" width="18.42578125" style="407" customWidth="1"/>
    <col min="11779" max="11779" width="12.140625" style="407" customWidth="1"/>
    <col min="11780" max="11780" width="13.42578125" style="407" customWidth="1"/>
    <col min="11781" max="11781" width="17.5703125" style="407" customWidth="1"/>
    <col min="11782" max="11782" width="24.42578125" style="407" customWidth="1"/>
    <col min="11783" max="11783" width="37.28515625" style="407" customWidth="1"/>
    <col min="11784" max="11784" width="45.5703125" style="407" customWidth="1"/>
    <col min="11785" max="11785" width="25.85546875" style="407" customWidth="1"/>
    <col min="11786" max="11786" width="18.5703125" style="407" customWidth="1"/>
    <col min="11787" max="11787" width="19.28515625" style="407" customWidth="1"/>
    <col min="11788" max="11788" width="14.28515625" style="407" customWidth="1"/>
    <col min="11789" max="11789" width="35.7109375" style="407" customWidth="1"/>
    <col min="11790" max="12032" width="9.140625" style="407"/>
    <col min="12033" max="12033" width="33.140625" style="407" customWidth="1"/>
    <col min="12034" max="12034" width="18.42578125" style="407" customWidth="1"/>
    <col min="12035" max="12035" width="12.140625" style="407" customWidth="1"/>
    <col min="12036" max="12036" width="13.42578125" style="407" customWidth="1"/>
    <col min="12037" max="12037" width="17.5703125" style="407" customWidth="1"/>
    <col min="12038" max="12038" width="24.42578125" style="407" customWidth="1"/>
    <col min="12039" max="12039" width="37.28515625" style="407" customWidth="1"/>
    <col min="12040" max="12040" width="45.5703125" style="407" customWidth="1"/>
    <col min="12041" max="12041" width="25.85546875" style="407" customWidth="1"/>
    <col min="12042" max="12042" width="18.5703125" style="407" customWidth="1"/>
    <col min="12043" max="12043" width="19.28515625" style="407" customWidth="1"/>
    <col min="12044" max="12044" width="14.28515625" style="407" customWidth="1"/>
    <col min="12045" max="12045" width="35.7109375" style="407" customWidth="1"/>
    <col min="12046" max="12288" width="9.140625" style="407"/>
    <col min="12289" max="12289" width="33.140625" style="407" customWidth="1"/>
    <col min="12290" max="12290" width="18.42578125" style="407" customWidth="1"/>
    <col min="12291" max="12291" width="12.140625" style="407" customWidth="1"/>
    <col min="12292" max="12292" width="13.42578125" style="407" customWidth="1"/>
    <col min="12293" max="12293" width="17.5703125" style="407" customWidth="1"/>
    <col min="12294" max="12294" width="24.42578125" style="407" customWidth="1"/>
    <col min="12295" max="12295" width="37.28515625" style="407" customWidth="1"/>
    <col min="12296" max="12296" width="45.5703125" style="407" customWidth="1"/>
    <col min="12297" max="12297" width="25.85546875" style="407" customWidth="1"/>
    <col min="12298" max="12298" width="18.5703125" style="407" customWidth="1"/>
    <col min="12299" max="12299" width="19.28515625" style="407" customWidth="1"/>
    <col min="12300" max="12300" width="14.28515625" style="407" customWidth="1"/>
    <col min="12301" max="12301" width="35.7109375" style="407" customWidth="1"/>
    <col min="12302" max="12544" width="9.140625" style="407"/>
    <col min="12545" max="12545" width="33.140625" style="407" customWidth="1"/>
    <col min="12546" max="12546" width="18.42578125" style="407" customWidth="1"/>
    <col min="12547" max="12547" width="12.140625" style="407" customWidth="1"/>
    <col min="12548" max="12548" width="13.42578125" style="407" customWidth="1"/>
    <col min="12549" max="12549" width="17.5703125" style="407" customWidth="1"/>
    <col min="12550" max="12550" width="24.42578125" style="407" customWidth="1"/>
    <col min="12551" max="12551" width="37.28515625" style="407" customWidth="1"/>
    <col min="12552" max="12552" width="45.5703125" style="407" customWidth="1"/>
    <col min="12553" max="12553" width="25.85546875" style="407" customWidth="1"/>
    <col min="12554" max="12554" width="18.5703125" style="407" customWidth="1"/>
    <col min="12555" max="12555" width="19.28515625" style="407" customWidth="1"/>
    <col min="12556" max="12556" width="14.28515625" style="407" customWidth="1"/>
    <col min="12557" max="12557" width="35.7109375" style="407" customWidth="1"/>
    <col min="12558" max="12800" width="9.140625" style="407"/>
    <col min="12801" max="12801" width="33.140625" style="407" customWidth="1"/>
    <col min="12802" max="12802" width="18.42578125" style="407" customWidth="1"/>
    <col min="12803" max="12803" width="12.140625" style="407" customWidth="1"/>
    <col min="12804" max="12804" width="13.42578125" style="407" customWidth="1"/>
    <col min="12805" max="12805" width="17.5703125" style="407" customWidth="1"/>
    <col min="12806" max="12806" width="24.42578125" style="407" customWidth="1"/>
    <col min="12807" max="12807" width="37.28515625" style="407" customWidth="1"/>
    <col min="12808" max="12808" width="45.5703125" style="407" customWidth="1"/>
    <col min="12809" max="12809" width="25.85546875" style="407" customWidth="1"/>
    <col min="12810" max="12810" width="18.5703125" style="407" customWidth="1"/>
    <col min="12811" max="12811" width="19.28515625" style="407" customWidth="1"/>
    <col min="12812" max="12812" width="14.28515625" style="407" customWidth="1"/>
    <col min="12813" max="12813" width="35.7109375" style="407" customWidth="1"/>
    <col min="12814" max="13056" width="9.140625" style="407"/>
    <col min="13057" max="13057" width="33.140625" style="407" customWidth="1"/>
    <col min="13058" max="13058" width="18.42578125" style="407" customWidth="1"/>
    <col min="13059" max="13059" width="12.140625" style="407" customWidth="1"/>
    <col min="13060" max="13060" width="13.42578125" style="407" customWidth="1"/>
    <col min="13061" max="13061" width="17.5703125" style="407" customWidth="1"/>
    <col min="13062" max="13062" width="24.42578125" style="407" customWidth="1"/>
    <col min="13063" max="13063" width="37.28515625" style="407" customWidth="1"/>
    <col min="13064" max="13064" width="45.5703125" style="407" customWidth="1"/>
    <col min="13065" max="13065" width="25.85546875" style="407" customWidth="1"/>
    <col min="13066" max="13066" width="18.5703125" style="407" customWidth="1"/>
    <col min="13067" max="13067" width="19.28515625" style="407" customWidth="1"/>
    <col min="13068" max="13068" width="14.28515625" style="407" customWidth="1"/>
    <col min="13069" max="13069" width="35.7109375" style="407" customWidth="1"/>
    <col min="13070" max="13312" width="9.140625" style="407"/>
    <col min="13313" max="13313" width="33.140625" style="407" customWidth="1"/>
    <col min="13314" max="13314" width="18.42578125" style="407" customWidth="1"/>
    <col min="13315" max="13315" width="12.140625" style="407" customWidth="1"/>
    <col min="13316" max="13316" width="13.42578125" style="407" customWidth="1"/>
    <col min="13317" max="13317" width="17.5703125" style="407" customWidth="1"/>
    <col min="13318" max="13318" width="24.42578125" style="407" customWidth="1"/>
    <col min="13319" max="13319" width="37.28515625" style="407" customWidth="1"/>
    <col min="13320" max="13320" width="45.5703125" style="407" customWidth="1"/>
    <col min="13321" max="13321" width="25.85546875" style="407" customWidth="1"/>
    <col min="13322" max="13322" width="18.5703125" style="407" customWidth="1"/>
    <col min="13323" max="13323" width="19.28515625" style="407" customWidth="1"/>
    <col min="13324" max="13324" width="14.28515625" style="407" customWidth="1"/>
    <col min="13325" max="13325" width="35.7109375" style="407" customWidth="1"/>
    <col min="13326" max="13568" width="9.140625" style="407"/>
    <col min="13569" max="13569" width="33.140625" style="407" customWidth="1"/>
    <col min="13570" max="13570" width="18.42578125" style="407" customWidth="1"/>
    <col min="13571" max="13571" width="12.140625" style="407" customWidth="1"/>
    <col min="13572" max="13572" width="13.42578125" style="407" customWidth="1"/>
    <col min="13573" max="13573" width="17.5703125" style="407" customWidth="1"/>
    <col min="13574" max="13574" width="24.42578125" style="407" customWidth="1"/>
    <col min="13575" max="13575" width="37.28515625" style="407" customWidth="1"/>
    <col min="13576" max="13576" width="45.5703125" style="407" customWidth="1"/>
    <col min="13577" max="13577" width="25.85546875" style="407" customWidth="1"/>
    <col min="13578" max="13578" width="18.5703125" style="407" customWidth="1"/>
    <col min="13579" max="13579" width="19.28515625" style="407" customWidth="1"/>
    <col min="13580" max="13580" width="14.28515625" style="407" customWidth="1"/>
    <col min="13581" max="13581" width="35.7109375" style="407" customWidth="1"/>
    <col min="13582" max="13824" width="9.140625" style="407"/>
    <col min="13825" max="13825" width="33.140625" style="407" customWidth="1"/>
    <col min="13826" max="13826" width="18.42578125" style="407" customWidth="1"/>
    <col min="13827" max="13827" width="12.140625" style="407" customWidth="1"/>
    <col min="13828" max="13828" width="13.42578125" style="407" customWidth="1"/>
    <col min="13829" max="13829" width="17.5703125" style="407" customWidth="1"/>
    <col min="13830" max="13830" width="24.42578125" style="407" customWidth="1"/>
    <col min="13831" max="13831" width="37.28515625" style="407" customWidth="1"/>
    <col min="13832" max="13832" width="45.5703125" style="407" customWidth="1"/>
    <col min="13833" max="13833" width="25.85546875" style="407" customWidth="1"/>
    <col min="13834" max="13834" width="18.5703125" style="407" customWidth="1"/>
    <col min="13835" max="13835" width="19.28515625" style="407" customWidth="1"/>
    <col min="13836" max="13836" width="14.28515625" style="407" customWidth="1"/>
    <col min="13837" max="13837" width="35.7109375" style="407" customWidth="1"/>
    <col min="13838" max="14080" width="9.140625" style="407"/>
    <col min="14081" max="14081" width="33.140625" style="407" customWidth="1"/>
    <col min="14082" max="14082" width="18.42578125" style="407" customWidth="1"/>
    <col min="14083" max="14083" width="12.140625" style="407" customWidth="1"/>
    <col min="14084" max="14084" width="13.42578125" style="407" customWidth="1"/>
    <col min="14085" max="14085" width="17.5703125" style="407" customWidth="1"/>
    <col min="14086" max="14086" width="24.42578125" style="407" customWidth="1"/>
    <col min="14087" max="14087" width="37.28515625" style="407" customWidth="1"/>
    <col min="14088" max="14088" width="45.5703125" style="407" customWidth="1"/>
    <col min="14089" max="14089" width="25.85546875" style="407" customWidth="1"/>
    <col min="14090" max="14090" width="18.5703125" style="407" customWidth="1"/>
    <col min="14091" max="14091" width="19.28515625" style="407" customWidth="1"/>
    <col min="14092" max="14092" width="14.28515625" style="407" customWidth="1"/>
    <col min="14093" max="14093" width="35.7109375" style="407" customWidth="1"/>
    <col min="14094" max="14336" width="9.140625" style="407"/>
    <col min="14337" max="14337" width="33.140625" style="407" customWidth="1"/>
    <col min="14338" max="14338" width="18.42578125" style="407" customWidth="1"/>
    <col min="14339" max="14339" width="12.140625" style="407" customWidth="1"/>
    <col min="14340" max="14340" width="13.42578125" style="407" customWidth="1"/>
    <col min="14341" max="14341" width="17.5703125" style="407" customWidth="1"/>
    <col min="14342" max="14342" width="24.42578125" style="407" customWidth="1"/>
    <col min="14343" max="14343" width="37.28515625" style="407" customWidth="1"/>
    <col min="14344" max="14344" width="45.5703125" style="407" customWidth="1"/>
    <col min="14345" max="14345" width="25.85546875" style="407" customWidth="1"/>
    <col min="14346" max="14346" width="18.5703125" style="407" customWidth="1"/>
    <col min="14347" max="14347" width="19.28515625" style="407" customWidth="1"/>
    <col min="14348" max="14348" width="14.28515625" style="407" customWidth="1"/>
    <col min="14349" max="14349" width="35.7109375" style="407" customWidth="1"/>
    <col min="14350" max="14592" width="9.140625" style="407"/>
    <col min="14593" max="14593" width="33.140625" style="407" customWidth="1"/>
    <col min="14594" max="14594" width="18.42578125" style="407" customWidth="1"/>
    <col min="14595" max="14595" width="12.140625" style="407" customWidth="1"/>
    <col min="14596" max="14596" width="13.42578125" style="407" customWidth="1"/>
    <col min="14597" max="14597" width="17.5703125" style="407" customWidth="1"/>
    <col min="14598" max="14598" width="24.42578125" style="407" customWidth="1"/>
    <col min="14599" max="14599" width="37.28515625" style="407" customWidth="1"/>
    <col min="14600" max="14600" width="45.5703125" style="407" customWidth="1"/>
    <col min="14601" max="14601" width="25.85546875" style="407" customWidth="1"/>
    <col min="14602" max="14602" width="18.5703125" style="407" customWidth="1"/>
    <col min="14603" max="14603" width="19.28515625" style="407" customWidth="1"/>
    <col min="14604" max="14604" width="14.28515625" style="407" customWidth="1"/>
    <col min="14605" max="14605" width="35.7109375" style="407" customWidth="1"/>
    <col min="14606" max="14848" width="9.140625" style="407"/>
    <col min="14849" max="14849" width="33.140625" style="407" customWidth="1"/>
    <col min="14850" max="14850" width="18.42578125" style="407" customWidth="1"/>
    <col min="14851" max="14851" width="12.140625" style="407" customWidth="1"/>
    <col min="14852" max="14852" width="13.42578125" style="407" customWidth="1"/>
    <col min="14853" max="14853" width="17.5703125" style="407" customWidth="1"/>
    <col min="14854" max="14854" width="24.42578125" style="407" customWidth="1"/>
    <col min="14855" max="14855" width="37.28515625" style="407" customWidth="1"/>
    <col min="14856" max="14856" width="45.5703125" style="407" customWidth="1"/>
    <col min="14857" max="14857" width="25.85546875" style="407" customWidth="1"/>
    <col min="14858" max="14858" width="18.5703125" style="407" customWidth="1"/>
    <col min="14859" max="14859" width="19.28515625" style="407" customWidth="1"/>
    <col min="14860" max="14860" width="14.28515625" style="407" customWidth="1"/>
    <col min="14861" max="14861" width="35.7109375" style="407" customWidth="1"/>
    <col min="14862" max="15104" width="9.140625" style="407"/>
    <col min="15105" max="15105" width="33.140625" style="407" customWidth="1"/>
    <col min="15106" max="15106" width="18.42578125" style="407" customWidth="1"/>
    <col min="15107" max="15107" width="12.140625" style="407" customWidth="1"/>
    <col min="15108" max="15108" width="13.42578125" style="407" customWidth="1"/>
    <col min="15109" max="15109" width="17.5703125" style="407" customWidth="1"/>
    <col min="15110" max="15110" width="24.42578125" style="407" customWidth="1"/>
    <col min="15111" max="15111" width="37.28515625" style="407" customWidth="1"/>
    <col min="15112" max="15112" width="45.5703125" style="407" customWidth="1"/>
    <col min="15113" max="15113" width="25.85546875" style="407" customWidth="1"/>
    <col min="15114" max="15114" width="18.5703125" style="407" customWidth="1"/>
    <col min="15115" max="15115" width="19.28515625" style="407" customWidth="1"/>
    <col min="15116" max="15116" width="14.28515625" style="407" customWidth="1"/>
    <col min="15117" max="15117" width="35.7109375" style="407" customWidth="1"/>
    <col min="15118" max="15360" width="9.140625" style="407"/>
    <col min="15361" max="15361" width="33.140625" style="407" customWidth="1"/>
    <col min="15362" max="15362" width="18.42578125" style="407" customWidth="1"/>
    <col min="15363" max="15363" width="12.140625" style="407" customWidth="1"/>
    <col min="15364" max="15364" width="13.42578125" style="407" customWidth="1"/>
    <col min="15365" max="15365" width="17.5703125" style="407" customWidth="1"/>
    <col min="15366" max="15366" width="24.42578125" style="407" customWidth="1"/>
    <col min="15367" max="15367" width="37.28515625" style="407" customWidth="1"/>
    <col min="15368" max="15368" width="45.5703125" style="407" customWidth="1"/>
    <col min="15369" max="15369" width="25.85546875" style="407" customWidth="1"/>
    <col min="15370" max="15370" width="18.5703125" style="407" customWidth="1"/>
    <col min="15371" max="15371" width="19.28515625" style="407" customWidth="1"/>
    <col min="15372" max="15372" width="14.28515625" style="407" customWidth="1"/>
    <col min="15373" max="15373" width="35.7109375" style="407" customWidth="1"/>
    <col min="15374" max="15616" width="9.140625" style="407"/>
    <col min="15617" max="15617" width="33.140625" style="407" customWidth="1"/>
    <col min="15618" max="15618" width="18.42578125" style="407" customWidth="1"/>
    <col min="15619" max="15619" width="12.140625" style="407" customWidth="1"/>
    <col min="15620" max="15620" width="13.42578125" style="407" customWidth="1"/>
    <col min="15621" max="15621" width="17.5703125" style="407" customWidth="1"/>
    <col min="15622" max="15622" width="24.42578125" style="407" customWidth="1"/>
    <col min="15623" max="15623" width="37.28515625" style="407" customWidth="1"/>
    <col min="15624" max="15624" width="45.5703125" style="407" customWidth="1"/>
    <col min="15625" max="15625" width="25.85546875" style="407" customWidth="1"/>
    <col min="15626" max="15626" width="18.5703125" style="407" customWidth="1"/>
    <col min="15627" max="15627" width="19.28515625" style="407" customWidth="1"/>
    <col min="15628" max="15628" width="14.28515625" style="407" customWidth="1"/>
    <col min="15629" max="15629" width="35.7109375" style="407" customWidth="1"/>
    <col min="15630" max="15872" width="9.140625" style="407"/>
    <col min="15873" max="15873" width="33.140625" style="407" customWidth="1"/>
    <col min="15874" max="15874" width="18.42578125" style="407" customWidth="1"/>
    <col min="15875" max="15875" width="12.140625" style="407" customWidth="1"/>
    <col min="15876" max="15876" width="13.42578125" style="407" customWidth="1"/>
    <col min="15877" max="15877" width="17.5703125" style="407" customWidth="1"/>
    <col min="15878" max="15878" width="24.42578125" style="407" customWidth="1"/>
    <col min="15879" max="15879" width="37.28515625" style="407" customWidth="1"/>
    <col min="15880" max="15880" width="45.5703125" style="407" customWidth="1"/>
    <col min="15881" max="15881" width="25.85546875" style="407" customWidth="1"/>
    <col min="15882" max="15882" width="18.5703125" style="407" customWidth="1"/>
    <col min="15883" max="15883" width="19.28515625" style="407" customWidth="1"/>
    <col min="15884" max="15884" width="14.28515625" style="407" customWidth="1"/>
    <col min="15885" max="15885" width="35.7109375" style="407" customWidth="1"/>
    <col min="15886" max="16128" width="9.140625" style="407"/>
    <col min="16129" max="16129" width="33.140625" style="407" customWidth="1"/>
    <col min="16130" max="16130" width="18.42578125" style="407" customWidth="1"/>
    <col min="16131" max="16131" width="12.140625" style="407" customWidth="1"/>
    <col min="16132" max="16132" width="13.42578125" style="407" customWidth="1"/>
    <col min="16133" max="16133" width="17.5703125" style="407" customWidth="1"/>
    <col min="16134" max="16134" width="24.42578125" style="407" customWidth="1"/>
    <col min="16135" max="16135" width="37.28515625" style="407" customWidth="1"/>
    <col min="16136" max="16136" width="45.5703125" style="407" customWidth="1"/>
    <col min="16137" max="16137" width="25.85546875" style="407" customWidth="1"/>
    <col min="16138" max="16138" width="18.5703125" style="407" customWidth="1"/>
    <col min="16139" max="16139" width="19.28515625" style="407" customWidth="1"/>
    <col min="16140" max="16140" width="14.28515625" style="407" customWidth="1"/>
    <col min="16141" max="16141" width="35.7109375" style="407" customWidth="1"/>
    <col min="16142" max="16384" width="9.140625" style="407"/>
  </cols>
  <sheetData>
    <row r="1" spans="1:14" ht="60.95" customHeight="1">
      <c r="A1" s="983" t="s">
        <v>4029</v>
      </c>
      <c r="B1" s="983" t="s">
        <v>1039</v>
      </c>
      <c r="C1" s="983" t="s">
        <v>3008</v>
      </c>
      <c r="D1" s="983" t="s">
        <v>2038</v>
      </c>
      <c r="E1" s="983" t="s">
        <v>1038</v>
      </c>
      <c r="F1" s="983" t="s">
        <v>3009</v>
      </c>
      <c r="G1" s="983" t="s">
        <v>2</v>
      </c>
      <c r="H1" s="983" t="s">
        <v>3010</v>
      </c>
      <c r="I1" s="983" t="s">
        <v>3011</v>
      </c>
      <c r="J1" s="983" t="s">
        <v>3012</v>
      </c>
      <c r="K1" s="983" t="s">
        <v>3013</v>
      </c>
      <c r="L1" s="983" t="s">
        <v>3014</v>
      </c>
      <c r="M1" s="984" t="s">
        <v>3015</v>
      </c>
    </row>
    <row r="2" spans="1:14" s="1121" customFormat="1" ht="60.95" customHeight="1">
      <c r="A2" s="1121" t="s">
        <v>4082</v>
      </c>
      <c r="B2" s="1117"/>
      <c r="C2" s="1117"/>
      <c r="D2" s="1118">
        <v>1</v>
      </c>
      <c r="E2" s="1119">
        <v>2</v>
      </c>
      <c r="F2" s="1167">
        <v>5440</v>
      </c>
      <c r="G2" s="1120" t="s">
        <v>3016</v>
      </c>
      <c r="H2" s="819"/>
      <c r="I2" s="1119">
        <v>3232</v>
      </c>
      <c r="J2" s="1117"/>
      <c r="K2" s="1117"/>
      <c r="L2" s="1118">
        <v>0</v>
      </c>
      <c r="M2" s="1167">
        <v>0</v>
      </c>
    </row>
    <row r="3" spans="1:14" ht="60.95" customHeight="1">
      <c r="A3" s="407" t="s">
        <v>3521</v>
      </c>
      <c r="B3" s="985"/>
      <c r="C3" s="985"/>
      <c r="D3" s="1039">
        <v>1</v>
      </c>
      <c r="E3" s="986">
        <v>4</v>
      </c>
      <c r="F3" s="988">
        <v>4323</v>
      </c>
      <c r="G3" s="432" t="s">
        <v>3016</v>
      </c>
      <c r="H3" s="980"/>
      <c r="I3" s="986">
        <v>9524</v>
      </c>
      <c r="J3" s="985"/>
      <c r="K3" s="985"/>
      <c r="L3" s="1039">
        <v>1</v>
      </c>
      <c r="M3" s="988">
        <v>40</v>
      </c>
    </row>
    <row r="4" spans="1:14" ht="60.95" customHeight="1">
      <c r="A4" s="407" t="s">
        <v>3516</v>
      </c>
      <c r="B4" s="989"/>
      <c r="C4" s="985"/>
      <c r="D4" s="1039">
        <v>1</v>
      </c>
      <c r="E4" s="980">
        <v>3</v>
      </c>
      <c r="F4" s="986">
        <v>2854</v>
      </c>
      <c r="G4" s="432" t="s">
        <v>3016</v>
      </c>
      <c r="H4" s="980"/>
      <c r="I4" s="986">
        <v>2854</v>
      </c>
      <c r="J4" s="985"/>
      <c r="K4" s="985"/>
      <c r="L4" s="1039">
        <v>1</v>
      </c>
      <c r="M4" s="988">
        <v>40</v>
      </c>
    </row>
    <row r="5" spans="1:14" ht="60.95" customHeight="1">
      <c r="A5" s="407" t="s">
        <v>4539</v>
      </c>
      <c r="B5" s="989"/>
      <c r="C5" s="985"/>
      <c r="D5" s="1039">
        <v>1</v>
      </c>
      <c r="E5" s="980">
        <v>2</v>
      </c>
      <c r="F5" s="987">
        <v>4215</v>
      </c>
      <c r="G5" s="432" t="s">
        <v>3016</v>
      </c>
      <c r="H5" s="980"/>
      <c r="I5" s="986">
        <v>9388</v>
      </c>
      <c r="J5" s="985"/>
      <c r="K5" s="985"/>
      <c r="L5" s="1039">
        <v>1</v>
      </c>
      <c r="M5" s="987">
        <v>35</v>
      </c>
      <c r="N5" s="1121"/>
    </row>
    <row r="6" spans="1:14" s="1121" customFormat="1" ht="60.95" customHeight="1">
      <c r="B6" s="1116" t="s">
        <v>4082</v>
      </c>
      <c r="C6" s="1117"/>
      <c r="D6" s="1118">
        <v>1</v>
      </c>
      <c r="E6" s="819">
        <v>6</v>
      </c>
      <c r="F6" s="1211">
        <v>5549</v>
      </c>
      <c r="G6" s="1120" t="s">
        <v>3016</v>
      </c>
      <c r="H6" s="819"/>
      <c r="I6" s="1119">
        <v>3209</v>
      </c>
      <c r="J6" s="1117"/>
      <c r="K6" s="1117"/>
      <c r="L6" s="1118">
        <v>0</v>
      </c>
      <c r="M6" s="1211">
        <v>0</v>
      </c>
    </row>
    <row r="7" spans="1:14" ht="60.95" customHeight="1">
      <c r="A7" s="407" t="s">
        <v>4567</v>
      </c>
      <c r="B7" s="989"/>
      <c r="C7" s="985"/>
      <c r="D7" s="1039">
        <v>1</v>
      </c>
      <c r="E7" s="980">
        <v>4</v>
      </c>
      <c r="F7" s="988">
        <v>6345</v>
      </c>
      <c r="G7" s="432" t="s">
        <v>3016</v>
      </c>
      <c r="H7" s="980"/>
      <c r="I7" s="986">
        <v>8682</v>
      </c>
      <c r="J7" s="985"/>
      <c r="K7" s="985"/>
      <c r="L7" s="1039">
        <v>1</v>
      </c>
      <c r="M7" s="988">
        <v>57</v>
      </c>
    </row>
    <row r="8" spans="1:14" ht="60.95" customHeight="1">
      <c r="A8" s="407" t="s">
        <v>3573</v>
      </c>
      <c r="B8" s="989"/>
      <c r="C8" s="985"/>
      <c r="D8" s="1039">
        <v>1</v>
      </c>
      <c r="E8" s="980">
        <v>2</v>
      </c>
      <c r="F8" s="988">
        <v>62052</v>
      </c>
      <c r="G8" s="432" t="s">
        <v>3016</v>
      </c>
      <c r="H8" s="980"/>
      <c r="I8" s="986">
        <v>9475</v>
      </c>
      <c r="J8" s="985"/>
      <c r="K8" s="985"/>
      <c r="L8" s="1039">
        <v>1</v>
      </c>
      <c r="M8" s="988">
        <v>15</v>
      </c>
    </row>
    <row r="9" spans="1:14" s="1121" customFormat="1" ht="60.95" customHeight="1">
      <c r="B9" s="1116"/>
      <c r="C9" s="1117"/>
      <c r="D9" s="1118">
        <v>1</v>
      </c>
      <c r="E9" s="819">
        <v>4</v>
      </c>
      <c r="F9" s="1167">
        <v>5288</v>
      </c>
      <c r="G9" s="1120" t="s">
        <v>3016</v>
      </c>
      <c r="H9" s="819"/>
      <c r="I9" s="1119">
        <v>3051</v>
      </c>
      <c r="J9" s="1117"/>
      <c r="K9" s="1117"/>
      <c r="L9" s="1118">
        <v>0</v>
      </c>
      <c r="M9" s="1167">
        <v>0</v>
      </c>
    </row>
    <row r="10" spans="1:14" ht="60.95" customHeight="1">
      <c r="B10" s="989"/>
      <c r="C10" s="985"/>
      <c r="D10" s="1118">
        <v>1</v>
      </c>
      <c r="E10" s="819">
        <v>4</v>
      </c>
      <c r="F10" s="1167">
        <v>4320</v>
      </c>
      <c r="G10" s="1120" t="s">
        <v>3016</v>
      </c>
      <c r="H10" s="819"/>
      <c r="I10" s="1119">
        <v>9422</v>
      </c>
      <c r="J10" s="1117"/>
      <c r="K10" s="1117"/>
      <c r="L10" s="1118">
        <v>0</v>
      </c>
      <c r="M10" s="1167">
        <v>0</v>
      </c>
    </row>
    <row r="11" spans="1:14" ht="60.95" customHeight="1">
      <c r="A11" s="407" t="s">
        <v>4082</v>
      </c>
      <c r="B11" s="989"/>
      <c r="C11" s="985"/>
      <c r="D11" s="1039">
        <v>1</v>
      </c>
      <c r="E11" s="980">
        <v>3</v>
      </c>
      <c r="F11" s="987">
        <v>5355</v>
      </c>
      <c r="G11" s="432" t="s">
        <v>3016</v>
      </c>
      <c r="H11" s="980"/>
      <c r="I11" s="986">
        <v>3094</v>
      </c>
      <c r="J11" s="985"/>
      <c r="K11" s="985"/>
      <c r="L11" s="1039">
        <v>1</v>
      </c>
      <c r="M11" s="987">
        <v>30</v>
      </c>
    </row>
    <row r="12" spans="1:14" s="1121" customFormat="1" ht="60.95" customHeight="1">
      <c r="B12" s="1116"/>
      <c r="C12" s="1117"/>
      <c r="D12" s="1118">
        <v>1</v>
      </c>
      <c r="E12" s="819">
        <v>5</v>
      </c>
      <c r="F12" s="1119">
        <v>5365</v>
      </c>
      <c r="G12" s="1120" t="s">
        <v>3016</v>
      </c>
      <c r="H12" s="819" t="s">
        <v>4066</v>
      </c>
      <c r="I12" s="1119">
        <v>5365</v>
      </c>
      <c r="J12" s="1117"/>
      <c r="K12" s="1117"/>
      <c r="L12" s="1118">
        <v>0</v>
      </c>
      <c r="M12" s="1167">
        <v>0</v>
      </c>
    </row>
    <row r="13" spans="1:14" ht="60.95" customHeight="1">
      <c r="A13" s="407" t="s">
        <v>3464</v>
      </c>
      <c r="B13" s="989"/>
      <c r="C13" s="985"/>
      <c r="D13" s="1039">
        <v>1</v>
      </c>
      <c r="E13" s="980">
        <v>2</v>
      </c>
      <c r="F13" s="987">
        <v>5358</v>
      </c>
      <c r="G13" s="432" t="s">
        <v>3016</v>
      </c>
      <c r="H13" s="980"/>
      <c r="I13" s="986">
        <v>2927</v>
      </c>
      <c r="J13" s="985"/>
      <c r="K13" s="985"/>
      <c r="L13" s="1039">
        <v>1</v>
      </c>
      <c r="M13" s="987">
        <v>40</v>
      </c>
    </row>
    <row r="14" spans="1:14" ht="60.95" customHeight="1">
      <c r="A14" s="407" t="s">
        <v>4052</v>
      </c>
      <c r="B14" s="989"/>
      <c r="C14" s="985"/>
      <c r="D14" s="1039">
        <v>1</v>
      </c>
      <c r="E14" s="980">
        <v>1</v>
      </c>
      <c r="F14" s="987">
        <v>6355</v>
      </c>
      <c r="G14" s="432" t="s">
        <v>3016</v>
      </c>
      <c r="H14" s="980"/>
      <c r="I14" s="986">
        <v>8810</v>
      </c>
      <c r="J14" s="985"/>
      <c r="K14" s="985"/>
      <c r="L14" s="1039">
        <v>1</v>
      </c>
      <c r="M14" s="987">
        <v>9</v>
      </c>
    </row>
    <row r="15" spans="1:14" ht="60.95" customHeight="1">
      <c r="B15" s="989"/>
      <c r="C15" s="985"/>
      <c r="D15" s="1040">
        <v>2</v>
      </c>
      <c r="E15" s="980">
        <v>3</v>
      </c>
      <c r="F15" s="987" t="s">
        <v>3026</v>
      </c>
      <c r="G15" s="432" t="s">
        <v>3016</v>
      </c>
      <c r="H15" s="980"/>
      <c r="I15" s="986" t="s">
        <v>1565</v>
      </c>
      <c r="J15" s="985"/>
      <c r="K15" s="985"/>
      <c r="L15" s="1040">
        <v>1</v>
      </c>
      <c r="M15" s="980">
        <v>30</v>
      </c>
    </row>
    <row r="16" spans="1:14" ht="60.95" customHeight="1">
      <c r="A16" s="407" t="s">
        <v>3521</v>
      </c>
      <c r="B16" s="989"/>
      <c r="C16" s="985"/>
      <c r="D16" s="1040">
        <v>2</v>
      </c>
      <c r="E16" s="980">
        <v>5</v>
      </c>
      <c r="F16" s="987">
        <v>7343</v>
      </c>
      <c r="G16" s="432" t="s">
        <v>3016</v>
      </c>
      <c r="H16" s="980"/>
      <c r="I16" s="986">
        <v>9219</v>
      </c>
      <c r="J16" s="985"/>
      <c r="K16" s="985"/>
      <c r="L16" s="1040">
        <v>1</v>
      </c>
      <c r="M16" s="980">
        <v>80</v>
      </c>
    </row>
    <row r="17" spans="1:13" s="1106" customFormat="1" ht="60.95" customHeight="1">
      <c r="B17" s="1508"/>
      <c r="C17" s="1147"/>
      <c r="D17" s="1168">
        <v>2</v>
      </c>
      <c r="E17" s="863">
        <v>3</v>
      </c>
      <c r="F17" s="1509">
        <v>5482</v>
      </c>
      <c r="G17" s="1105" t="s">
        <v>3016</v>
      </c>
      <c r="H17" s="863"/>
      <c r="I17" s="1146">
        <v>3186</v>
      </c>
      <c r="J17" s="1147"/>
      <c r="K17" s="1147"/>
      <c r="L17" s="1168">
        <v>0</v>
      </c>
      <c r="M17" s="863">
        <v>2</v>
      </c>
    </row>
    <row r="18" spans="1:13" ht="60.95" customHeight="1">
      <c r="A18" s="407" t="s">
        <v>3591</v>
      </c>
      <c r="B18" s="989"/>
      <c r="C18" s="985"/>
      <c r="D18" s="1040">
        <v>2</v>
      </c>
      <c r="E18" s="980">
        <v>1</v>
      </c>
      <c r="F18" s="990">
        <v>3003</v>
      </c>
      <c r="G18" s="432" t="s">
        <v>3016</v>
      </c>
      <c r="H18" s="980"/>
      <c r="I18" s="986">
        <v>3003</v>
      </c>
      <c r="J18" s="985"/>
      <c r="K18" s="985"/>
      <c r="L18" s="1040">
        <v>1</v>
      </c>
      <c r="M18" s="980">
        <v>20</v>
      </c>
    </row>
    <row r="19" spans="1:13" ht="60.95" customHeight="1">
      <c r="A19" s="407" t="s">
        <v>3521</v>
      </c>
      <c r="B19" s="989"/>
      <c r="C19" s="985"/>
      <c r="D19" s="1040">
        <v>2</v>
      </c>
      <c r="E19" s="980">
        <v>3</v>
      </c>
      <c r="F19" s="987">
        <v>4323</v>
      </c>
      <c r="G19" s="432" t="s">
        <v>3016</v>
      </c>
      <c r="H19" s="980"/>
      <c r="I19" s="986">
        <v>9524</v>
      </c>
      <c r="J19" s="985"/>
      <c r="K19" s="985"/>
      <c r="L19" s="1040">
        <v>1</v>
      </c>
      <c r="M19" s="980">
        <v>30</v>
      </c>
    </row>
    <row r="20" spans="1:13" s="1121" customFormat="1" ht="60.95" customHeight="1">
      <c r="B20" s="1117"/>
      <c r="C20" s="1117"/>
      <c r="D20" s="1090">
        <v>2</v>
      </c>
      <c r="E20" s="819">
        <v>1</v>
      </c>
      <c r="F20" s="1211">
        <v>3069</v>
      </c>
      <c r="G20" s="1120" t="s">
        <v>3016</v>
      </c>
      <c r="H20" s="819"/>
      <c r="I20" s="1119">
        <v>3069</v>
      </c>
      <c r="J20" s="1117"/>
      <c r="K20" s="1117"/>
      <c r="L20" s="1090">
        <v>0</v>
      </c>
      <c r="M20" s="819">
        <v>0</v>
      </c>
    </row>
    <row r="21" spans="1:13" s="1121" customFormat="1" ht="60.95" customHeight="1">
      <c r="B21" s="1117"/>
      <c r="C21" s="1117"/>
      <c r="D21" s="1090">
        <v>2</v>
      </c>
      <c r="E21" s="819">
        <v>1</v>
      </c>
      <c r="F21" s="1167">
        <v>4318</v>
      </c>
      <c r="G21" s="1120" t="s">
        <v>3016</v>
      </c>
      <c r="H21" s="819"/>
      <c r="I21" s="1119">
        <v>9228</v>
      </c>
      <c r="J21" s="1117"/>
      <c r="K21" s="1117"/>
      <c r="L21" s="1090">
        <v>0</v>
      </c>
      <c r="M21" s="819">
        <v>0</v>
      </c>
    </row>
    <row r="22" spans="1:13" ht="60.95" customHeight="1">
      <c r="A22" s="407" t="s">
        <v>3592</v>
      </c>
      <c r="B22" s="985"/>
      <c r="C22" s="985"/>
      <c r="D22" s="1040">
        <v>2</v>
      </c>
      <c r="E22" s="980">
        <v>1</v>
      </c>
      <c r="F22" s="987">
        <v>5358</v>
      </c>
      <c r="G22" s="432" t="s">
        <v>3016</v>
      </c>
      <c r="H22" s="980"/>
      <c r="I22" s="986">
        <v>2927</v>
      </c>
      <c r="J22" s="985"/>
      <c r="K22" s="985"/>
      <c r="L22" s="1040">
        <v>1</v>
      </c>
      <c r="M22" s="980">
        <v>20</v>
      </c>
    </row>
    <row r="23" spans="1:13" ht="60.95" customHeight="1">
      <c r="A23" s="407" t="s">
        <v>4082</v>
      </c>
      <c r="B23" s="985"/>
      <c r="C23" s="985"/>
      <c r="D23" s="1040">
        <v>2</v>
      </c>
      <c r="E23" s="980">
        <v>3</v>
      </c>
      <c r="F23" s="987">
        <v>5355</v>
      </c>
      <c r="G23" s="432" t="s">
        <v>3016</v>
      </c>
      <c r="H23" s="980"/>
      <c r="I23" s="986">
        <v>3094</v>
      </c>
      <c r="J23" s="985"/>
      <c r="K23" s="985"/>
      <c r="L23" s="1040">
        <v>1</v>
      </c>
      <c r="M23" s="980">
        <v>30</v>
      </c>
    </row>
    <row r="24" spans="1:13" ht="60.95" customHeight="1">
      <c r="B24" s="985"/>
      <c r="C24" s="985"/>
      <c r="D24" s="1040">
        <v>2</v>
      </c>
      <c r="E24" s="980">
        <v>2</v>
      </c>
      <c r="F24" s="986">
        <v>2802</v>
      </c>
      <c r="G24" s="432" t="s">
        <v>3016</v>
      </c>
      <c r="H24" s="980"/>
      <c r="I24" s="986">
        <v>2802</v>
      </c>
      <c r="J24" s="985"/>
      <c r="K24" s="985"/>
      <c r="L24" s="1040">
        <v>1</v>
      </c>
      <c r="M24" s="980">
        <v>40</v>
      </c>
    </row>
    <row r="25" spans="1:13" ht="60.95" customHeight="1">
      <c r="B25" s="985"/>
      <c r="C25" s="985"/>
      <c r="D25" s="1040">
        <v>2</v>
      </c>
      <c r="E25" s="980">
        <v>4</v>
      </c>
      <c r="F25" s="987">
        <v>6261</v>
      </c>
      <c r="G25" s="432" t="s">
        <v>3016</v>
      </c>
      <c r="H25" s="980"/>
      <c r="I25" s="986">
        <v>8177</v>
      </c>
      <c r="J25" s="985"/>
      <c r="K25" s="985"/>
      <c r="L25" s="1040">
        <v>1</v>
      </c>
      <c r="M25" s="980">
        <v>69</v>
      </c>
    </row>
    <row r="26" spans="1:13" ht="60.95" customHeight="1">
      <c r="B26" s="985"/>
      <c r="C26" s="985"/>
      <c r="D26" s="1040">
        <v>2</v>
      </c>
      <c r="E26" s="980">
        <v>4</v>
      </c>
      <c r="F26" s="987">
        <v>5389</v>
      </c>
      <c r="G26" s="432" t="s">
        <v>3016</v>
      </c>
      <c r="H26" s="980"/>
      <c r="I26" s="986">
        <v>3170</v>
      </c>
      <c r="J26" s="985"/>
      <c r="K26" s="985"/>
      <c r="L26" s="1040">
        <v>1</v>
      </c>
      <c r="M26" s="980">
        <v>40</v>
      </c>
    </row>
    <row r="27" spans="1:13" ht="60.95" customHeight="1">
      <c r="B27" s="985"/>
      <c r="C27" s="985"/>
      <c r="D27" s="1040">
        <v>2</v>
      </c>
      <c r="E27" s="980">
        <v>2</v>
      </c>
      <c r="F27" s="987">
        <v>5339</v>
      </c>
      <c r="G27" s="432" t="s">
        <v>3016</v>
      </c>
      <c r="H27" s="980"/>
      <c r="I27" s="986">
        <v>3184</v>
      </c>
      <c r="J27" s="985"/>
      <c r="K27" s="985"/>
      <c r="L27" s="1040">
        <v>1</v>
      </c>
      <c r="M27" s="980">
        <v>25</v>
      </c>
    </row>
    <row r="28" spans="1:13" s="1121" customFormat="1" ht="60.95" customHeight="1">
      <c r="A28" s="1121" t="s">
        <v>4442</v>
      </c>
      <c r="B28" s="1117"/>
      <c r="C28" s="1117">
        <v>4587</v>
      </c>
      <c r="D28" s="1090">
        <v>2</v>
      </c>
      <c r="E28" s="819">
        <v>2</v>
      </c>
      <c r="F28" s="1167">
        <v>4555</v>
      </c>
      <c r="G28" s="1120" t="s">
        <v>3016</v>
      </c>
      <c r="H28" s="819"/>
      <c r="I28" s="1119">
        <v>9411</v>
      </c>
      <c r="J28" s="1117"/>
      <c r="K28" s="1117"/>
      <c r="L28" s="1090">
        <v>0</v>
      </c>
      <c r="M28" s="819">
        <v>0</v>
      </c>
    </row>
    <row r="29" spans="1:13" ht="60.95" customHeight="1">
      <c r="B29" s="985"/>
      <c r="C29" s="985"/>
      <c r="D29" s="1040">
        <v>3</v>
      </c>
      <c r="E29" s="980">
        <v>1</v>
      </c>
      <c r="F29" s="987" t="s">
        <v>3650</v>
      </c>
      <c r="G29" s="432" t="s">
        <v>3016</v>
      </c>
      <c r="H29" s="980"/>
      <c r="I29" s="986" t="s">
        <v>3651</v>
      </c>
      <c r="J29" s="985"/>
      <c r="K29" s="985"/>
      <c r="L29" s="1040">
        <v>1</v>
      </c>
      <c r="M29" s="980">
        <v>20</v>
      </c>
    </row>
    <row r="30" spans="1:13" ht="60.95" customHeight="1">
      <c r="B30" s="985"/>
      <c r="C30" s="985"/>
      <c r="D30" s="1040">
        <v>3</v>
      </c>
      <c r="E30" s="980">
        <v>1</v>
      </c>
      <c r="F30" s="987">
        <v>4251</v>
      </c>
      <c r="G30" s="432" t="s">
        <v>3016</v>
      </c>
      <c r="H30" s="980"/>
      <c r="I30" s="986">
        <v>9541</v>
      </c>
      <c r="J30" s="985"/>
      <c r="K30" s="985"/>
      <c r="L30" s="1040">
        <v>1</v>
      </c>
      <c r="M30" s="980">
        <v>20</v>
      </c>
    </row>
    <row r="31" spans="1:13" s="1198" customFormat="1" ht="60.95" customHeight="1">
      <c r="B31" s="1193"/>
      <c r="C31" s="1193"/>
      <c r="D31" s="1521">
        <v>3</v>
      </c>
      <c r="E31" s="1197"/>
      <c r="F31" s="1522">
        <v>62078</v>
      </c>
      <c r="G31" s="1196" t="s">
        <v>3016</v>
      </c>
      <c r="H31" s="1197"/>
      <c r="I31" s="1195">
        <v>9535</v>
      </c>
      <c r="J31" s="1193"/>
      <c r="K31" s="1193"/>
      <c r="L31" s="1521">
        <v>1</v>
      </c>
      <c r="M31" s="1197">
        <v>0</v>
      </c>
    </row>
    <row r="32" spans="1:13" s="1121" customFormat="1" ht="60.95" customHeight="1">
      <c r="B32" s="1117"/>
      <c r="C32" s="1117"/>
      <c r="D32" s="1090">
        <v>3</v>
      </c>
      <c r="E32" s="819">
        <v>2</v>
      </c>
      <c r="F32" s="1167">
        <v>5353</v>
      </c>
      <c r="G32" s="1120" t="s">
        <v>3016</v>
      </c>
      <c r="H32" s="819"/>
      <c r="I32" s="1119">
        <v>3147</v>
      </c>
      <c r="J32" s="1117"/>
      <c r="K32" s="1117"/>
      <c r="L32" s="1090">
        <v>0</v>
      </c>
      <c r="M32" s="819">
        <v>0</v>
      </c>
    </row>
    <row r="33" spans="2:13" ht="60.95" customHeight="1">
      <c r="B33" s="985"/>
      <c r="C33" s="985"/>
      <c r="D33" s="1040">
        <v>3</v>
      </c>
      <c r="E33" s="980">
        <v>3</v>
      </c>
      <c r="F33" s="987">
        <v>5351</v>
      </c>
      <c r="G33" s="432" t="s">
        <v>3016</v>
      </c>
      <c r="H33" s="980"/>
      <c r="I33" s="986">
        <v>3115</v>
      </c>
      <c r="J33" s="985"/>
      <c r="K33" s="985"/>
      <c r="L33" s="1040">
        <v>1</v>
      </c>
      <c r="M33" s="980">
        <v>25</v>
      </c>
    </row>
    <row r="34" spans="2:13" ht="60.95" customHeight="1">
      <c r="B34" s="985"/>
      <c r="C34" s="985"/>
      <c r="D34" s="1040">
        <v>3</v>
      </c>
      <c r="E34" s="980">
        <v>1</v>
      </c>
      <c r="F34" s="987">
        <v>5350</v>
      </c>
      <c r="G34" s="432" t="s">
        <v>3016</v>
      </c>
      <c r="H34" s="980"/>
      <c r="I34" s="986">
        <v>3113</v>
      </c>
      <c r="J34" s="985"/>
      <c r="K34" s="985"/>
      <c r="L34" s="1040">
        <v>1</v>
      </c>
      <c r="M34" s="980">
        <v>10</v>
      </c>
    </row>
    <row r="35" spans="2:13" s="1121" customFormat="1" ht="60.95" customHeight="1">
      <c r="B35" s="1117" t="s">
        <v>4082</v>
      </c>
      <c r="C35" s="1117"/>
      <c r="D35" s="1090">
        <v>3</v>
      </c>
      <c r="E35" s="819">
        <v>1</v>
      </c>
      <c r="F35" s="1167">
        <v>5440</v>
      </c>
      <c r="G35" s="1120" t="s">
        <v>3016</v>
      </c>
      <c r="H35" s="819"/>
      <c r="I35" s="1119">
        <v>3232</v>
      </c>
      <c r="J35" s="1117"/>
      <c r="K35" s="1117"/>
      <c r="L35" s="1090">
        <v>0</v>
      </c>
      <c r="M35" s="819">
        <v>0</v>
      </c>
    </row>
    <row r="36" spans="2:13" ht="60.95" customHeight="1">
      <c r="B36" s="985" t="s">
        <v>3467</v>
      </c>
      <c r="C36" s="985"/>
      <c r="D36" s="1040">
        <v>3</v>
      </c>
      <c r="E36" s="980">
        <v>3</v>
      </c>
      <c r="F36" s="990">
        <v>2947</v>
      </c>
      <c r="G36" s="432" t="s">
        <v>3016</v>
      </c>
      <c r="H36" s="980"/>
      <c r="I36" s="986">
        <v>2947</v>
      </c>
      <c r="J36" s="985"/>
      <c r="K36" s="985"/>
      <c r="L36" s="1040">
        <v>1</v>
      </c>
      <c r="M36" s="980">
        <v>60</v>
      </c>
    </row>
    <row r="37" spans="2:13" ht="60.95" customHeight="1">
      <c r="B37" s="985"/>
      <c r="C37" s="985"/>
      <c r="D37" s="1040">
        <v>3</v>
      </c>
      <c r="E37" s="980">
        <v>2</v>
      </c>
      <c r="F37" s="987">
        <v>5304</v>
      </c>
      <c r="G37" s="432" t="s">
        <v>3016</v>
      </c>
      <c r="H37" s="980"/>
      <c r="I37" s="986">
        <v>3056</v>
      </c>
      <c r="J37" s="985"/>
      <c r="K37" s="985"/>
      <c r="L37" s="1040">
        <v>1</v>
      </c>
      <c r="M37" s="980">
        <v>20</v>
      </c>
    </row>
    <row r="38" spans="2:13" ht="60.95" customHeight="1">
      <c r="B38" s="985" t="s">
        <v>3467</v>
      </c>
      <c r="C38" s="985"/>
      <c r="D38" s="1040">
        <v>3</v>
      </c>
      <c r="E38" s="980">
        <v>1</v>
      </c>
      <c r="F38" s="990">
        <v>2947</v>
      </c>
      <c r="G38" s="432" t="s">
        <v>3016</v>
      </c>
      <c r="H38" s="980"/>
      <c r="I38" s="986">
        <v>2947</v>
      </c>
      <c r="J38" s="985"/>
      <c r="K38" s="985"/>
      <c r="L38" s="1040">
        <v>1</v>
      </c>
      <c r="M38" s="980">
        <v>10</v>
      </c>
    </row>
    <row r="39" spans="2:13" ht="60.95" customHeight="1">
      <c r="B39" s="985" t="s">
        <v>3593</v>
      </c>
      <c r="C39" s="985"/>
      <c r="D39" s="1040">
        <v>3</v>
      </c>
      <c r="E39" s="980">
        <v>1</v>
      </c>
      <c r="F39" s="987">
        <v>5372</v>
      </c>
      <c r="G39" s="432" t="s">
        <v>3016</v>
      </c>
      <c r="H39" s="980"/>
      <c r="I39" s="986">
        <v>3090</v>
      </c>
      <c r="J39" s="985"/>
      <c r="K39" s="985"/>
      <c r="L39" s="1040">
        <v>1</v>
      </c>
      <c r="M39" s="980">
        <v>20</v>
      </c>
    </row>
    <row r="40" spans="2:13" ht="60.95" customHeight="1">
      <c r="B40" s="985"/>
      <c r="C40" s="985"/>
      <c r="D40" s="1040">
        <v>3</v>
      </c>
      <c r="E40" s="980">
        <v>4</v>
      </c>
      <c r="F40" s="990">
        <v>2973</v>
      </c>
      <c r="G40" s="432" t="s">
        <v>3016</v>
      </c>
      <c r="H40" s="980"/>
      <c r="I40" s="986">
        <v>2973</v>
      </c>
      <c r="J40" s="985"/>
      <c r="K40" s="985"/>
      <c r="L40" s="1040">
        <v>1</v>
      </c>
      <c r="M40" s="980">
        <v>40</v>
      </c>
    </row>
    <row r="41" spans="2:13" ht="60.95" customHeight="1">
      <c r="B41" s="985"/>
      <c r="C41" s="985"/>
      <c r="D41" s="1040">
        <v>3</v>
      </c>
      <c r="E41" s="980">
        <v>3</v>
      </c>
      <c r="F41" s="987">
        <v>5370</v>
      </c>
      <c r="G41" s="432" t="s">
        <v>3016</v>
      </c>
      <c r="H41" s="980"/>
      <c r="I41" s="986">
        <v>3117</v>
      </c>
      <c r="J41" s="985"/>
      <c r="K41" s="985"/>
      <c r="L41" s="1040">
        <v>1</v>
      </c>
      <c r="M41" s="980">
        <v>20</v>
      </c>
    </row>
    <row r="42" spans="2:13" ht="60.95" customHeight="1">
      <c r="B42" s="985"/>
      <c r="C42" s="985"/>
      <c r="D42" s="1040">
        <v>3</v>
      </c>
      <c r="E42" s="980">
        <v>1</v>
      </c>
      <c r="F42" s="990">
        <v>3043</v>
      </c>
      <c r="G42" s="432" t="s">
        <v>3016</v>
      </c>
      <c r="H42" s="980"/>
      <c r="I42" s="986">
        <v>3043</v>
      </c>
      <c r="J42" s="985"/>
      <c r="K42" s="985"/>
      <c r="L42" s="1040">
        <v>1</v>
      </c>
      <c r="M42" s="980">
        <v>25</v>
      </c>
    </row>
    <row r="43" spans="2:13" ht="60.95" customHeight="1">
      <c r="B43" s="985"/>
      <c r="C43" s="985"/>
      <c r="D43" s="1040">
        <v>3</v>
      </c>
      <c r="E43" s="980">
        <v>2</v>
      </c>
      <c r="F43" s="987">
        <v>5323</v>
      </c>
      <c r="G43" s="432" t="s">
        <v>3016</v>
      </c>
      <c r="H43" s="980"/>
      <c r="I43" s="986">
        <v>3093</v>
      </c>
      <c r="J43" s="985"/>
      <c r="K43" s="985"/>
      <c r="L43" s="1040">
        <v>1</v>
      </c>
      <c r="M43" s="980">
        <v>30</v>
      </c>
    </row>
    <row r="44" spans="2:13" ht="60.95" customHeight="1">
      <c r="B44" s="985"/>
      <c r="C44" s="985"/>
      <c r="D44" s="1040">
        <v>3</v>
      </c>
      <c r="E44" s="980">
        <v>1</v>
      </c>
      <c r="F44" s="980" t="s">
        <v>3652</v>
      </c>
      <c r="G44" s="432" t="s">
        <v>3016</v>
      </c>
      <c r="H44" s="980"/>
      <c r="I44" s="986">
        <v>9588</v>
      </c>
      <c r="J44" s="985"/>
      <c r="K44" s="985"/>
      <c r="L44" s="1040">
        <v>1</v>
      </c>
      <c r="M44" s="980">
        <v>5</v>
      </c>
    </row>
    <row r="45" spans="2:13" ht="60.95" customHeight="1">
      <c r="B45" s="985"/>
      <c r="C45" s="985"/>
      <c r="D45" s="1040">
        <v>3</v>
      </c>
      <c r="E45" s="980">
        <v>1</v>
      </c>
      <c r="F45" s="988">
        <v>6313</v>
      </c>
      <c r="G45" s="432" t="s">
        <v>3016</v>
      </c>
      <c r="H45" s="980"/>
      <c r="I45" s="986">
        <v>8427</v>
      </c>
      <c r="J45" s="985"/>
      <c r="K45" s="985"/>
      <c r="L45" s="1040">
        <v>1</v>
      </c>
      <c r="M45" s="980">
        <v>20</v>
      </c>
    </row>
    <row r="46" spans="2:13" ht="60.95" customHeight="1">
      <c r="B46" s="985"/>
      <c r="C46" s="985"/>
      <c r="D46" s="1040">
        <v>3</v>
      </c>
      <c r="E46" s="980">
        <v>1</v>
      </c>
      <c r="F46" s="988">
        <v>4305</v>
      </c>
      <c r="G46" s="432" t="s">
        <v>3016</v>
      </c>
      <c r="H46" s="980"/>
      <c r="I46" s="986">
        <v>9229</v>
      </c>
      <c r="J46" s="985"/>
      <c r="K46" s="985"/>
      <c r="L46" s="1040">
        <v>1</v>
      </c>
      <c r="M46" s="980">
        <v>20</v>
      </c>
    </row>
    <row r="47" spans="2:13" ht="60.95" customHeight="1">
      <c r="B47" s="985"/>
      <c r="C47" s="985"/>
      <c r="D47" s="1040">
        <v>3</v>
      </c>
      <c r="E47" s="986">
        <v>2</v>
      </c>
      <c r="F47" s="986">
        <v>2931</v>
      </c>
      <c r="G47" s="432" t="s">
        <v>3016</v>
      </c>
      <c r="H47" s="980"/>
      <c r="I47" s="986">
        <v>2931</v>
      </c>
      <c r="J47" s="985"/>
      <c r="K47" s="985"/>
      <c r="L47" s="1040">
        <v>1</v>
      </c>
      <c r="M47" s="986">
        <v>20</v>
      </c>
    </row>
    <row r="48" spans="2:13" ht="60.95" customHeight="1">
      <c r="B48" s="985"/>
      <c r="C48" s="985"/>
      <c r="D48" s="1040">
        <v>3</v>
      </c>
      <c r="E48" s="986">
        <v>2</v>
      </c>
      <c r="F48" s="987">
        <v>4339</v>
      </c>
      <c r="G48" s="432" t="s">
        <v>3016</v>
      </c>
      <c r="H48" s="980"/>
      <c r="I48" s="986">
        <v>9446</v>
      </c>
      <c r="J48" s="985"/>
      <c r="K48" s="985"/>
      <c r="L48" s="1040">
        <v>1</v>
      </c>
      <c r="M48" s="986">
        <v>40</v>
      </c>
    </row>
    <row r="49" spans="2:13" ht="60.95" customHeight="1">
      <c r="B49" s="985" t="s">
        <v>3467</v>
      </c>
      <c r="C49" s="985"/>
      <c r="D49" s="1040">
        <v>3</v>
      </c>
      <c r="E49" s="986">
        <v>1</v>
      </c>
      <c r="F49" s="988">
        <v>5481</v>
      </c>
      <c r="G49" s="432" t="s">
        <v>3016</v>
      </c>
      <c r="H49" s="980"/>
      <c r="I49" s="986">
        <v>3222</v>
      </c>
      <c r="J49" s="985"/>
      <c r="K49" s="985"/>
      <c r="L49" s="1040">
        <v>1</v>
      </c>
      <c r="M49" s="986">
        <v>17</v>
      </c>
    </row>
    <row r="50" spans="2:13" s="1121" customFormat="1" ht="60.95" customHeight="1">
      <c r="B50" s="1117"/>
      <c r="C50" s="1117"/>
      <c r="D50" s="1090">
        <v>3</v>
      </c>
      <c r="E50" s="1119">
        <v>1</v>
      </c>
      <c r="F50" s="1119">
        <v>4352</v>
      </c>
      <c r="G50" s="1120" t="s">
        <v>3016</v>
      </c>
      <c r="H50" s="819"/>
      <c r="I50" s="1119">
        <v>9453</v>
      </c>
      <c r="J50" s="1117"/>
      <c r="K50" s="1117"/>
      <c r="L50" s="1090">
        <v>1</v>
      </c>
      <c r="M50" s="1119">
        <v>4</v>
      </c>
    </row>
    <row r="51" spans="2:13" ht="60.95" customHeight="1">
      <c r="B51" s="985"/>
      <c r="C51" s="985"/>
      <c r="D51" s="1040">
        <v>3</v>
      </c>
      <c r="E51" s="986">
        <v>1</v>
      </c>
      <c r="F51" s="986">
        <v>2974</v>
      </c>
      <c r="G51" s="432" t="s">
        <v>3016</v>
      </c>
      <c r="H51" s="980"/>
      <c r="I51" s="986">
        <v>2974</v>
      </c>
      <c r="J51" s="985"/>
      <c r="K51" s="985"/>
      <c r="L51" s="1040">
        <v>1</v>
      </c>
      <c r="M51" s="986">
        <v>20</v>
      </c>
    </row>
    <row r="52" spans="2:13" ht="60.95" customHeight="1">
      <c r="B52" s="985"/>
      <c r="C52" s="985"/>
      <c r="D52" s="1040">
        <v>3</v>
      </c>
      <c r="E52" s="986">
        <v>1</v>
      </c>
      <c r="F52" s="986">
        <v>2852</v>
      </c>
      <c r="G52" s="432" t="s">
        <v>3016</v>
      </c>
      <c r="H52" s="980"/>
      <c r="I52" s="986">
        <v>2852</v>
      </c>
      <c r="J52" s="985"/>
      <c r="K52" s="985"/>
      <c r="L52" s="1040">
        <v>1</v>
      </c>
      <c r="M52" s="986">
        <v>15</v>
      </c>
    </row>
    <row r="53" spans="2:13" ht="60.95" customHeight="1">
      <c r="B53" s="985"/>
      <c r="C53" s="985"/>
      <c r="D53" s="1040">
        <v>4</v>
      </c>
      <c r="E53" s="986">
        <v>5</v>
      </c>
      <c r="F53" s="986">
        <v>2820</v>
      </c>
      <c r="G53" s="432" t="s">
        <v>3016</v>
      </c>
      <c r="H53" s="980"/>
      <c r="I53" s="986">
        <v>2820</v>
      </c>
      <c r="J53" s="985"/>
      <c r="K53" s="985"/>
      <c r="L53" s="1040">
        <v>1</v>
      </c>
      <c r="M53" s="986">
        <v>25</v>
      </c>
    </row>
    <row r="54" spans="2:13" ht="60.95" customHeight="1">
      <c r="B54" s="985"/>
      <c r="C54" s="985"/>
      <c r="D54" s="1040">
        <v>4</v>
      </c>
      <c r="E54" s="980">
        <v>2</v>
      </c>
      <c r="F54" s="988">
        <v>6930</v>
      </c>
      <c r="G54" s="432" t="s">
        <v>3016</v>
      </c>
      <c r="H54" s="980"/>
      <c r="I54" s="986">
        <v>9101</v>
      </c>
      <c r="J54" s="985"/>
      <c r="K54" s="985"/>
      <c r="L54" s="1040">
        <v>1</v>
      </c>
      <c r="M54" s="980">
        <v>20</v>
      </c>
    </row>
    <row r="55" spans="2:13" ht="60.95" customHeight="1">
      <c r="B55" s="985"/>
      <c r="C55" s="985"/>
      <c r="D55" s="1040">
        <v>4</v>
      </c>
      <c r="E55" s="986">
        <v>3</v>
      </c>
      <c r="F55" s="988">
        <v>2857</v>
      </c>
      <c r="G55" s="432" t="s">
        <v>3016</v>
      </c>
      <c r="H55" s="980"/>
      <c r="I55" s="986">
        <v>8707</v>
      </c>
      <c r="J55" s="985"/>
      <c r="K55" s="985"/>
      <c r="L55" s="1040">
        <v>1</v>
      </c>
      <c r="M55" s="986">
        <v>30</v>
      </c>
    </row>
    <row r="56" spans="2:13" s="1121" customFormat="1" ht="60.95" customHeight="1">
      <c r="B56" s="1116"/>
      <c r="C56" s="1117"/>
      <c r="D56" s="1090">
        <v>4</v>
      </c>
      <c r="E56" s="1119">
        <v>4</v>
      </c>
      <c r="F56" s="1092">
        <v>2906</v>
      </c>
      <c r="G56" s="1120" t="s">
        <v>3016</v>
      </c>
      <c r="H56" s="819"/>
      <c r="I56" s="1119">
        <v>2906</v>
      </c>
      <c r="J56" s="1117"/>
      <c r="K56" s="1117"/>
      <c r="L56" s="1090">
        <v>0</v>
      </c>
      <c r="M56" s="1119">
        <v>0</v>
      </c>
    </row>
    <row r="57" spans="2:13" s="1121" customFormat="1" ht="60.95" customHeight="1">
      <c r="B57" s="81" t="s">
        <v>4467</v>
      </c>
      <c r="C57" s="1117"/>
      <c r="D57" s="1090">
        <v>4</v>
      </c>
      <c r="E57" s="1119">
        <v>3</v>
      </c>
      <c r="F57" s="1211">
        <v>5324</v>
      </c>
      <c r="G57" s="1120" t="s">
        <v>3016</v>
      </c>
      <c r="H57" s="819"/>
      <c r="I57" s="1119">
        <v>3110</v>
      </c>
      <c r="J57" s="1117"/>
      <c r="K57" s="1117"/>
      <c r="L57" s="1090">
        <v>0</v>
      </c>
      <c r="M57" s="1119">
        <v>0</v>
      </c>
    </row>
    <row r="58" spans="2:13" s="1121" customFormat="1" ht="60.95" customHeight="1">
      <c r="B58" s="1116"/>
      <c r="C58" s="1117"/>
      <c r="D58" s="1090">
        <v>4</v>
      </c>
      <c r="E58" s="819">
        <v>1</v>
      </c>
      <c r="F58" s="1211">
        <v>5316</v>
      </c>
      <c r="G58" s="1120" t="s">
        <v>3016</v>
      </c>
      <c r="H58" s="819" t="s">
        <v>2991</v>
      </c>
      <c r="I58" s="819">
        <v>5316</v>
      </c>
      <c r="J58" s="1117"/>
      <c r="K58" s="1117"/>
      <c r="L58" s="1090">
        <v>0</v>
      </c>
      <c r="M58" s="819">
        <v>0</v>
      </c>
    </row>
    <row r="59" spans="2:13" s="1121" customFormat="1" ht="60.95" customHeight="1">
      <c r="B59" s="1116"/>
      <c r="C59" s="1117"/>
      <c r="D59" s="1090">
        <v>4</v>
      </c>
      <c r="E59" s="819">
        <v>1</v>
      </c>
      <c r="F59" s="819">
        <v>5341</v>
      </c>
      <c r="G59" s="1120" t="s">
        <v>3016</v>
      </c>
      <c r="H59" s="819" t="s">
        <v>4086</v>
      </c>
      <c r="I59" s="819">
        <v>5341</v>
      </c>
      <c r="J59" s="1117"/>
      <c r="K59" s="1117"/>
      <c r="L59" s="1090"/>
      <c r="M59" s="819">
        <v>0</v>
      </c>
    </row>
    <row r="60" spans="2:13" ht="60.95" customHeight="1">
      <c r="B60" s="989"/>
      <c r="C60" s="985"/>
      <c r="D60" s="1040">
        <v>4</v>
      </c>
      <c r="E60" s="980">
        <v>2</v>
      </c>
      <c r="F60" s="980" t="s">
        <v>3653</v>
      </c>
      <c r="G60" s="432" t="s">
        <v>3016</v>
      </c>
      <c r="H60" s="980" t="s">
        <v>4076</v>
      </c>
      <c r="I60" s="980" t="s">
        <v>3654</v>
      </c>
      <c r="J60" s="985"/>
      <c r="K60" s="985"/>
      <c r="L60" s="1040">
        <v>1</v>
      </c>
      <c r="M60" s="980">
        <v>25</v>
      </c>
    </row>
    <row r="61" spans="2:13" ht="60.95" customHeight="1">
      <c r="B61" s="989"/>
      <c r="C61" s="985"/>
      <c r="D61" s="1040">
        <v>4</v>
      </c>
      <c r="E61" s="980">
        <v>1</v>
      </c>
      <c r="F61" s="980" t="s">
        <v>2414</v>
      </c>
      <c r="G61" s="432" t="s">
        <v>3016</v>
      </c>
      <c r="H61" s="980"/>
      <c r="I61" s="980" t="s">
        <v>2415</v>
      </c>
      <c r="J61" s="985"/>
      <c r="K61" s="985"/>
      <c r="L61" s="1040">
        <v>1</v>
      </c>
      <c r="M61" s="980">
        <v>20</v>
      </c>
    </row>
    <row r="62" spans="2:13" ht="60.95" customHeight="1">
      <c r="B62" s="989" t="s">
        <v>4041</v>
      </c>
      <c r="C62" s="985"/>
      <c r="D62" s="1040">
        <v>4</v>
      </c>
      <c r="E62" s="980">
        <v>1</v>
      </c>
      <c r="F62" s="980">
        <v>5296</v>
      </c>
      <c r="G62" s="432" t="s">
        <v>3016</v>
      </c>
      <c r="H62" s="980"/>
      <c r="I62" s="980">
        <v>3048</v>
      </c>
      <c r="J62" s="985"/>
      <c r="K62" s="985"/>
      <c r="L62" s="1040">
        <v>1</v>
      </c>
      <c r="M62" s="980">
        <v>15</v>
      </c>
    </row>
    <row r="63" spans="2:13" ht="60.95" customHeight="1">
      <c r="B63" s="989" t="s">
        <v>4082</v>
      </c>
      <c r="C63" s="985"/>
      <c r="D63" s="1040">
        <v>4</v>
      </c>
      <c r="E63" s="980">
        <v>2</v>
      </c>
      <c r="F63" s="980">
        <v>2638</v>
      </c>
      <c r="G63" s="432" t="s">
        <v>3016</v>
      </c>
      <c r="H63" s="980"/>
      <c r="I63" s="980">
        <v>2638</v>
      </c>
      <c r="J63" s="985"/>
      <c r="K63" s="985"/>
      <c r="L63" s="1040">
        <v>1</v>
      </c>
      <c r="M63" s="980">
        <v>26</v>
      </c>
    </row>
    <row r="64" spans="2:13" ht="60.95" customHeight="1">
      <c r="B64" s="989"/>
      <c r="C64" s="985"/>
      <c r="D64" s="1040">
        <v>4</v>
      </c>
      <c r="E64" s="980">
        <v>2</v>
      </c>
      <c r="F64" s="980" t="s">
        <v>2410</v>
      </c>
      <c r="G64" s="432" t="s">
        <v>3016</v>
      </c>
      <c r="H64" s="980"/>
      <c r="I64" s="980" t="s">
        <v>3655</v>
      </c>
      <c r="J64" s="985"/>
      <c r="K64" s="985"/>
      <c r="L64" s="1040">
        <v>1</v>
      </c>
      <c r="M64" s="980">
        <v>20</v>
      </c>
    </row>
    <row r="65" spans="1:13" ht="60.95" customHeight="1">
      <c r="B65" s="989"/>
      <c r="C65" s="985"/>
      <c r="D65" s="1040">
        <v>4</v>
      </c>
      <c r="E65" s="980">
        <v>4</v>
      </c>
      <c r="F65" s="980">
        <v>5318</v>
      </c>
      <c r="G65" s="432" t="s">
        <v>3016</v>
      </c>
      <c r="H65" s="980"/>
      <c r="I65" s="980">
        <v>3124</v>
      </c>
      <c r="J65" s="985"/>
      <c r="K65" s="985"/>
      <c r="L65" s="1040">
        <v>1</v>
      </c>
      <c r="M65" s="980">
        <v>45</v>
      </c>
    </row>
    <row r="66" spans="1:13" ht="60.95" customHeight="1">
      <c r="B66" s="989"/>
      <c r="C66" s="985"/>
      <c r="D66" s="1040">
        <v>4</v>
      </c>
      <c r="E66" s="980">
        <v>2</v>
      </c>
      <c r="F66" s="980" t="s">
        <v>3656</v>
      </c>
      <c r="G66" s="432" t="s">
        <v>3016</v>
      </c>
      <c r="H66" s="980" t="s">
        <v>4475</v>
      </c>
      <c r="I66" s="980">
        <v>5473</v>
      </c>
      <c r="J66" s="985"/>
      <c r="K66" s="985"/>
      <c r="L66" s="1040">
        <v>1</v>
      </c>
      <c r="M66" s="980">
        <v>25</v>
      </c>
    </row>
    <row r="67" spans="1:13" s="1121" customFormat="1" ht="60.95" customHeight="1">
      <c r="B67" s="1116"/>
      <c r="C67" s="1117"/>
      <c r="D67" s="1090">
        <v>4</v>
      </c>
      <c r="E67" s="819">
        <v>5</v>
      </c>
      <c r="F67" s="1167" t="s">
        <v>3026</v>
      </c>
      <c r="G67" s="1120" t="s">
        <v>3016</v>
      </c>
      <c r="H67" s="819"/>
      <c r="I67" s="819" t="s">
        <v>1565</v>
      </c>
      <c r="J67" s="1117"/>
      <c r="K67" s="1117"/>
      <c r="L67" s="1090">
        <v>0</v>
      </c>
      <c r="M67" s="819">
        <v>0</v>
      </c>
    </row>
    <row r="68" spans="1:13" ht="60.95" customHeight="1">
      <c r="B68" s="989" t="s">
        <v>4041</v>
      </c>
      <c r="C68" s="985"/>
      <c r="D68" s="1040">
        <v>4</v>
      </c>
      <c r="E68" s="980">
        <v>1</v>
      </c>
      <c r="F68" s="980">
        <v>5293</v>
      </c>
      <c r="G68" s="432" t="s">
        <v>3016</v>
      </c>
      <c r="H68" s="980"/>
      <c r="I68" s="980">
        <v>3037</v>
      </c>
      <c r="J68" s="985"/>
      <c r="K68" s="985"/>
      <c r="L68" s="1040">
        <v>1</v>
      </c>
      <c r="M68" s="980">
        <v>9</v>
      </c>
    </row>
    <row r="69" spans="1:13" ht="60.95" customHeight="1">
      <c r="B69" s="989"/>
      <c r="C69" s="985"/>
      <c r="D69" s="1040">
        <v>5</v>
      </c>
      <c r="E69" s="980">
        <v>3</v>
      </c>
      <c r="F69" s="980">
        <v>5339</v>
      </c>
      <c r="G69" s="432" t="s">
        <v>3016</v>
      </c>
      <c r="H69" s="980"/>
      <c r="I69" s="980">
        <v>3184</v>
      </c>
      <c r="J69" s="985"/>
      <c r="K69" s="985"/>
      <c r="L69" s="1040">
        <v>1</v>
      </c>
      <c r="M69" s="980">
        <v>45</v>
      </c>
    </row>
    <row r="70" spans="1:13" ht="60.95" customHeight="1">
      <c r="A70" s="407" t="s">
        <v>4082</v>
      </c>
      <c r="B70" s="985"/>
      <c r="C70" s="985"/>
      <c r="D70" s="1040">
        <v>5</v>
      </c>
      <c r="E70" s="980">
        <v>3</v>
      </c>
      <c r="F70" s="980">
        <v>5355</v>
      </c>
      <c r="G70" s="432" t="s">
        <v>3016</v>
      </c>
      <c r="H70" s="980"/>
      <c r="I70" s="980">
        <v>3094</v>
      </c>
      <c r="J70" s="985"/>
      <c r="K70" s="985"/>
      <c r="L70" s="1040">
        <v>1</v>
      </c>
      <c r="M70" s="980">
        <v>30</v>
      </c>
    </row>
    <row r="71" spans="1:13" ht="60.95" customHeight="1">
      <c r="B71" s="985"/>
      <c r="C71" s="985"/>
      <c r="D71" s="1040">
        <v>5</v>
      </c>
      <c r="E71" s="980">
        <v>3</v>
      </c>
      <c r="F71" s="980">
        <v>4521</v>
      </c>
      <c r="G71" s="432" t="s">
        <v>3016</v>
      </c>
      <c r="H71" s="980"/>
      <c r="I71" s="980">
        <v>9178</v>
      </c>
      <c r="J71" s="985"/>
      <c r="K71" s="985"/>
      <c r="L71" s="1040">
        <v>1</v>
      </c>
      <c r="M71" s="980">
        <v>18</v>
      </c>
    </row>
    <row r="72" spans="1:13" s="1121" customFormat="1" ht="60.95" customHeight="1">
      <c r="B72" s="1117"/>
      <c r="C72" s="1117"/>
      <c r="D72" s="1090">
        <v>5</v>
      </c>
      <c r="E72" s="819">
        <v>2</v>
      </c>
      <c r="F72" s="819" t="s">
        <v>2433</v>
      </c>
      <c r="G72" s="1120" t="s">
        <v>3016</v>
      </c>
      <c r="H72" s="819"/>
      <c r="I72" s="819" t="s">
        <v>2434</v>
      </c>
      <c r="J72" s="1117"/>
      <c r="K72" s="1117"/>
      <c r="L72" s="1090">
        <v>0</v>
      </c>
      <c r="M72" s="819">
        <v>0</v>
      </c>
    </row>
    <row r="73" spans="1:13" ht="60.95" customHeight="1">
      <c r="B73" s="985"/>
      <c r="C73" s="985"/>
      <c r="D73" s="1040">
        <v>5</v>
      </c>
      <c r="E73" s="986">
        <v>2</v>
      </c>
      <c r="F73" s="986">
        <v>65021</v>
      </c>
      <c r="G73" s="432" t="s">
        <v>3016</v>
      </c>
      <c r="H73" s="980"/>
      <c r="I73" s="986">
        <v>9742</v>
      </c>
      <c r="J73" s="985"/>
      <c r="K73" s="985"/>
      <c r="L73" s="1040">
        <v>1</v>
      </c>
      <c r="M73" s="986">
        <v>20</v>
      </c>
    </row>
    <row r="74" spans="1:13" ht="60.95" customHeight="1">
      <c r="B74" s="985"/>
      <c r="C74" s="985"/>
      <c r="D74" s="1040">
        <v>5</v>
      </c>
      <c r="E74" s="986">
        <v>3</v>
      </c>
      <c r="F74" s="986">
        <v>4407</v>
      </c>
      <c r="G74" s="432" t="s">
        <v>3016</v>
      </c>
      <c r="H74" s="980"/>
      <c r="I74" s="986">
        <v>9461</v>
      </c>
      <c r="J74" s="985"/>
      <c r="K74" s="985"/>
      <c r="L74" s="1040">
        <v>1</v>
      </c>
      <c r="M74" s="986">
        <v>30</v>
      </c>
    </row>
    <row r="75" spans="1:13" ht="60.95" customHeight="1">
      <c r="B75" s="989"/>
      <c r="C75" s="985"/>
      <c r="D75" s="1040">
        <v>5</v>
      </c>
      <c r="E75" s="986">
        <v>1</v>
      </c>
      <c r="F75" s="986">
        <v>4269</v>
      </c>
      <c r="G75" s="432" t="s">
        <v>3016</v>
      </c>
      <c r="H75" s="980" t="s">
        <v>4488</v>
      </c>
      <c r="I75" s="986">
        <v>9210</v>
      </c>
      <c r="J75" s="985"/>
      <c r="K75" s="985"/>
      <c r="L75" s="1040">
        <v>1</v>
      </c>
      <c r="M75" s="986">
        <v>30</v>
      </c>
    </row>
    <row r="76" spans="1:13" ht="60.95" customHeight="1">
      <c r="B76" s="989"/>
      <c r="C76" s="985"/>
      <c r="D76" s="1040">
        <v>5</v>
      </c>
      <c r="E76" s="986">
        <v>1</v>
      </c>
      <c r="F76" s="986">
        <v>4354</v>
      </c>
      <c r="G76" s="432" t="s">
        <v>3016</v>
      </c>
      <c r="H76" s="980"/>
      <c r="I76" s="986">
        <v>9622</v>
      </c>
      <c r="J76" s="985"/>
      <c r="K76" s="985"/>
      <c r="L76" s="1040">
        <v>1</v>
      </c>
      <c r="M76" s="986">
        <v>5</v>
      </c>
    </row>
    <row r="77" spans="1:13" s="1121" customFormat="1" ht="60.95" customHeight="1">
      <c r="B77" s="1116" t="s">
        <v>4082</v>
      </c>
      <c r="C77" s="1117"/>
      <c r="D77" s="1090">
        <v>5</v>
      </c>
      <c r="E77" s="1119">
        <v>2</v>
      </c>
      <c r="F77" s="1119">
        <v>5263</v>
      </c>
      <c r="G77" s="1120" t="s">
        <v>3016</v>
      </c>
      <c r="H77" s="819"/>
      <c r="I77" s="1119">
        <v>3104</v>
      </c>
      <c r="J77" s="1117"/>
      <c r="K77" s="1117"/>
      <c r="L77" s="1090">
        <v>0</v>
      </c>
      <c r="M77" s="1119">
        <v>0</v>
      </c>
    </row>
    <row r="78" spans="1:13" ht="60.95" customHeight="1">
      <c r="B78" s="989"/>
      <c r="C78" s="985"/>
      <c r="D78" s="1040">
        <v>5</v>
      </c>
      <c r="E78" s="986">
        <v>2</v>
      </c>
      <c r="F78" s="986">
        <v>6924</v>
      </c>
      <c r="G78" s="432" t="s">
        <v>3016</v>
      </c>
      <c r="H78" s="980"/>
      <c r="I78" s="986" t="s">
        <v>3657</v>
      </c>
      <c r="J78" s="985"/>
      <c r="K78" s="985"/>
      <c r="L78" s="1040">
        <v>1</v>
      </c>
      <c r="M78" s="986">
        <v>35</v>
      </c>
    </row>
    <row r="79" spans="1:13" ht="60.95" customHeight="1">
      <c r="B79" s="989"/>
      <c r="C79" s="985"/>
      <c r="D79" s="1040">
        <v>5</v>
      </c>
      <c r="E79" s="986">
        <v>3</v>
      </c>
      <c r="F79" s="990">
        <v>2975</v>
      </c>
      <c r="G79" s="432" t="s">
        <v>3016</v>
      </c>
      <c r="H79" s="980"/>
      <c r="I79" s="986">
        <v>2975</v>
      </c>
      <c r="J79" s="985"/>
      <c r="K79" s="985"/>
      <c r="L79" s="1040">
        <v>1</v>
      </c>
      <c r="M79" s="986">
        <v>30</v>
      </c>
    </row>
    <row r="80" spans="1:13" ht="60.95" customHeight="1">
      <c r="B80" s="989"/>
      <c r="C80" s="985"/>
      <c r="D80" s="1040">
        <v>5</v>
      </c>
      <c r="E80" s="986">
        <v>1</v>
      </c>
      <c r="F80" s="986" t="s">
        <v>3027</v>
      </c>
      <c r="G80" s="432" t="s">
        <v>3016</v>
      </c>
      <c r="H80" s="980"/>
      <c r="I80" s="986">
        <v>5523</v>
      </c>
      <c r="J80" s="985"/>
      <c r="K80" s="985"/>
      <c r="L80" s="1040">
        <v>1</v>
      </c>
      <c r="M80" s="986">
        <v>8</v>
      </c>
    </row>
    <row r="81" spans="1:13" ht="60.95" customHeight="1">
      <c r="B81" s="989"/>
      <c r="C81" s="985"/>
      <c r="D81" s="1040">
        <v>5</v>
      </c>
      <c r="E81" s="986">
        <v>2</v>
      </c>
      <c r="F81" s="986">
        <v>5384</v>
      </c>
      <c r="G81" s="432" t="s">
        <v>3016</v>
      </c>
      <c r="H81" s="980"/>
      <c r="I81" s="986">
        <v>3108</v>
      </c>
      <c r="J81" s="985"/>
      <c r="K81" s="985"/>
      <c r="L81" s="1040">
        <v>1</v>
      </c>
      <c r="M81" s="986">
        <v>15</v>
      </c>
    </row>
    <row r="82" spans="1:13" ht="60.95" customHeight="1">
      <c r="B82" s="989"/>
      <c r="C82" s="985"/>
      <c r="D82" s="1040">
        <v>5</v>
      </c>
      <c r="E82" s="986">
        <v>1</v>
      </c>
      <c r="F82" s="986" t="s">
        <v>3658</v>
      </c>
      <c r="G82" s="432" t="s">
        <v>3016</v>
      </c>
      <c r="H82" s="980"/>
      <c r="I82" s="986" t="s">
        <v>3659</v>
      </c>
      <c r="J82" s="985"/>
      <c r="K82" s="985"/>
      <c r="L82" s="1040">
        <v>1</v>
      </c>
      <c r="M82" s="986">
        <v>20</v>
      </c>
    </row>
    <row r="83" spans="1:13" ht="60.95" customHeight="1">
      <c r="B83" s="989"/>
      <c r="C83" s="985"/>
      <c r="D83" s="1040">
        <v>5</v>
      </c>
      <c r="E83" s="986">
        <v>1</v>
      </c>
      <c r="F83" s="986" t="s">
        <v>3660</v>
      </c>
      <c r="G83" s="432" t="s">
        <v>3016</v>
      </c>
      <c r="H83" s="980"/>
      <c r="I83" s="986" t="s">
        <v>3661</v>
      </c>
      <c r="J83" s="985"/>
      <c r="K83" s="985"/>
      <c r="L83" s="1040">
        <v>1</v>
      </c>
      <c r="M83" s="986">
        <v>2</v>
      </c>
    </row>
    <row r="84" spans="1:13" ht="60.95" customHeight="1">
      <c r="A84" s="407" t="s">
        <v>3521</v>
      </c>
      <c r="B84" s="989"/>
      <c r="C84" s="985"/>
      <c r="D84" s="1040">
        <v>5</v>
      </c>
      <c r="E84" s="986">
        <v>2</v>
      </c>
      <c r="F84" s="986">
        <v>6345</v>
      </c>
      <c r="G84" s="432" t="s">
        <v>3016</v>
      </c>
      <c r="H84" s="980"/>
      <c r="I84" s="986">
        <v>8682</v>
      </c>
      <c r="J84" s="985"/>
      <c r="K84" s="985"/>
      <c r="L84" s="1040">
        <v>1</v>
      </c>
      <c r="M84" s="986">
        <v>40</v>
      </c>
    </row>
    <row r="85" spans="1:13" s="1121" customFormat="1" ht="60.95" customHeight="1">
      <c r="B85" s="1117"/>
      <c r="C85" s="1117"/>
      <c r="D85" s="1090">
        <v>5</v>
      </c>
      <c r="E85" s="1119">
        <v>3</v>
      </c>
      <c r="F85" s="1119">
        <v>4320</v>
      </c>
      <c r="G85" s="1120" t="s">
        <v>3016</v>
      </c>
      <c r="H85" s="819"/>
      <c r="I85" s="1119">
        <v>9422</v>
      </c>
      <c r="J85" s="1117"/>
      <c r="K85" s="1117"/>
      <c r="L85" s="1090">
        <v>0</v>
      </c>
      <c r="M85" s="1119">
        <v>0</v>
      </c>
    </row>
    <row r="86" spans="1:13" ht="60.95" customHeight="1">
      <c r="B86" s="985"/>
      <c r="C86" s="985"/>
      <c r="D86" s="1040">
        <v>5</v>
      </c>
      <c r="E86" s="986">
        <v>2</v>
      </c>
      <c r="F86" s="990">
        <v>2973</v>
      </c>
      <c r="G86" s="432" t="s">
        <v>3016</v>
      </c>
      <c r="H86" s="980"/>
      <c r="I86" s="986">
        <v>2973</v>
      </c>
      <c r="J86" s="985"/>
      <c r="K86" s="985"/>
      <c r="L86" s="1040">
        <v>1</v>
      </c>
      <c r="M86" s="986">
        <v>25</v>
      </c>
    </row>
    <row r="87" spans="1:13" ht="60.95" customHeight="1">
      <c r="B87" s="985"/>
      <c r="C87" s="985"/>
      <c r="D87" s="1040">
        <v>5</v>
      </c>
      <c r="E87" s="986">
        <v>1</v>
      </c>
      <c r="F87" s="986">
        <v>2698</v>
      </c>
      <c r="G87" s="432" t="s">
        <v>3016</v>
      </c>
      <c r="H87" s="980" t="s">
        <v>2991</v>
      </c>
      <c r="I87" s="986">
        <v>2698</v>
      </c>
      <c r="J87" s="985"/>
      <c r="K87" s="985"/>
      <c r="L87" s="1040">
        <v>1</v>
      </c>
      <c r="M87" s="986">
        <v>20</v>
      </c>
    </row>
    <row r="88" spans="1:13" ht="60.95" customHeight="1">
      <c r="B88" s="985"/>
      <c r="C88" s="985"/>
      <c r="D88" s="1040">
        <v>5</v>
      </c>
      <c r="E88" s="986">
        <v>3</v>
      </c>
      <c r="F88" s="986">
        <v>2939</v>
      </c>
      <c r="G88" s="432" t="s">
        <v>3016</v>
      </c>
      <c r="H88" s="980"/>
      <c r="I88" s="986">
        <v>2939</v>
      </c>
      <c r="J88" s="985"/>
      <c r="K88" s="985"/>
      <c r="L88" s="1040">
        <v>1</v>
      </c>
      <c r="M88" s="986">
        <v>55</v>
      </c>
    </row>
    <row r="89" spans="1:13" ht="60.95" customHeight="1">
      <c r="B89" s="985" t="s">
        <v>3605</v>
      </c>
      <c r="C89" s="985"/>
      <c r="D89" s="1040">
        <v>5</v>
      </c>
      <c r="E89" s="986">
        <v>2</v>
      </c>
      <c r="F89" s="990">
        <v>3081</v>
      </c>
      <c r="G89" s="432" t="s">
        <v>3016</v>
      </c>
      <c r="H89" s="980"/>
      <c r="I89" s="986"/>
      <c r="J89" s="985"/>
      <c r="K89" s="985"/>
      <c r="L89" s="1040">
        <v>1</v>
      </c>
      <c r="M89" s="986">
        <v>30</v>
      </c>
    </row>
    <row r="90" spans="1:13" ht="60.95" customHeight="1">
      <c r="B90" s="985"/>
      <c r="C90" s="985"/>
      <c r="D90" s="1039">
        <v>6</v>
      </c>
      <c r="E90" s="986">
        <v>2</v>
      </c>
      <c r="F90" s="986">
        <v>6355</v>
      </c>
      <c r="G90" s="432" t="s">
        <v>3016</v>
      </c>
      <c r="H90" s="980"/>
      <c r="I90" s="986">
        <v>8810</v>
      </c>
      <c r="J90" s="985"/>
      <c r="K90" s="985"/>
      <c r="L90" s="1039">
        <v>1</v>
      </c>
      <c r="M90" s="986">
        <v>16</v>
      </c>
    </row>
    <row r="91" spans="1:13" s="1121" customFormat="1" ht="60.95" customHeight="1">
      <c r="B91" s="1117"/>
      <c r="C91" s="1117"/>
      <c r="D91" s="1118">
        <v>6</v>
      </c>
      <c r="E91" s="1119">
        <v>7</v>
      </c>
      <c r="F91" s="1119">
        <v>4519</v>
      </c>
      <c r="G91" s="1120" t="s">
        <v>3016</v>
      </c>
      <c r="H91" s="819"/>
      <c r="I91" s="1119">
        <v>9441</v>
      </c>
      <c r="J91" s="1117"/>
      <c r="K91" s="1117"/>
      <c r="L91" s="1118">
        <v>0</v>
      </c>
      <c r="M91" s="1119">
        <v>0</v>
      </c>
    </row>
    <row r="92" spans="1:13" ht="60.95" customHeight="1">
      <c r="B92" s="985" t="s">
        <v>3467</v>
      </c>
      <c r="C92" s="985"/>
      <c r="D92" s="1039">
        <v>6</v>
      </c>
      <c r="E92" s="986">
        <v>2</v>
      </c>
      <c r="F92" s="986">
        <v>2818</v>
      </c>
      <c r="G92" s="432" t="s">
        <v>3016</v>
      </c>
      <c r="H92" s="980"/>
      <c r="I92" s="986">
        <v>2818</v>
      </c>
      <c r="J92" s="985"/>
      <c r="K92" s="985"/>
      <c r="L92" s="1039">
        <v>1</v>
      </c>
      <c r="M92" s="986">
        <v>40</v>
      </c>
    </row>
    <row r="93" spans="1:13" ht="60.95" customHeight="1">
      <c r="A93" s="407" t="s">
        <v>3521</v>
      </c>
      <c r="B93" s="989"/>
      <c r="C93" s="985"/>
      <c r="D93" s="1039">
        <v>6</v>
      </c>
      <c r="E93" s="986">
        <v>3</v>
      </c>
      <c r="F93" s="986">
        <v>7340</v>
      </c>
      <c r="G93" s="432" t="s">
        <v>3016</v>
      </c>
      <c r="H93" s="980"/>
      <c r="I93" s="986">
        <v>9167</v>
      </c>
      <c r="J93" s="985"/>
      <c r="K93" s="985"/>
      <c r="L93" s="1039">
        <v>1</v>
      </c>
      <c r="M93" s="986">
        <v>45</v>
      </c>
    </row>
    <row r="94" spans="1:13" ht="60.95" customHeight="1">
      <c r="B94" s="989"/>
      <c r="C94" s="985"/>
      <c r="D94" s="1039">
        <v>6</v>
      </c>
      <c r="E94" s="986">
        <v>4</v>
      </c>
      <c r="F94" s="986">
        <v>2949</v>
      </c>
      <c r="G94" s="432" t="s">
        <v>3016</v>
      </c>
      <c r="H94" s="980"/>
      <c r="I94" s="986">
        <v>2949</v>
      </c>
      <c r="J94" s="985"/>
      <c r="K94" s="985"/>
      <c r="L94" s="1039">
        <v>1</v>
      </c>
      <c r="M94" s="986">
        <v>60</v>
      </c>
    </row>
    <row r="95" spans="1:13" ht="60.95" customHeight="1">
      <c r="B95" s="989"/>
      <c r="C95" s="985"/>
      <c r="D95" s="1039">
        <v>6</v>
      </c>
      <c r="E95" s="986">
        <v>3</v>
      </c>
      <c r="F95" s="986">
        <v>2695</v>
      </c>
      <c r="G95" s="432" t="s">
        <v>3016</v>
      </c>
      <c r="H95" s="980"/>
      <c r="I95" s="986">
        <v>2813</v>
      </c>
      <c r="J95" s="985"/>
      <c r="K95" s="985"/>
      <c r="L95" s="1039">
        <v>1</v>
      </c>
      <c r="M95" s="986">
        <v>35</v>
      </c>
    </row>
    <row r="96" spans="1:13" ht="60.95" customHeight="1">
      <c r="B96" s="81" t="s">
        <v>3597</v>
      </c>
      <c r="C96" s="985"/>
      <c r="D96" s="1039">
        <v>6</v>
      </c>
      <c r="E96" s="986">
        <v>3</v>
      </c>
      <c r="F96" s="991">
        <v>3034</v>
      </c>
      <c r="G96" s="432" t="s">
        <v>3016</v>
      </c>
      <c r="H96" s="980" t="s">
        <v>4048</v>
      </c>
      <c r="I96" s="986">
        <v>3034</v>
      </c>
      <c r="J96" s="985"/>
      <c r="K96" s="985"/>
      <c r="L96" s="1039">
        <v>1</v>
      </c>
      <c r="M96" s="986">
        <v>20</v>
      </c>
    </row>
    <row r="97" spans="1:13" s="1159" customFormat="1" ht="60.95" customHeight="1">
      <c r="B97" s="1336"/>
      <c r="C97" s="1337"/>
      <c r="D97" s="1338">
        <v>6</v>
      </c>
      <c r="E97" s="1339">
        <v>3</v>
      </c>
      <c r="F97" s="1339">
        <v>7329</v>
      </c>
      <c r="G97" s="1161" t="s">
        <v>3016</v>
      </c>
      <c r="H97" s="1160" t="s">
        <v>4080</v>
      </c>
      <c r="I97" s="1339">
        <v>8149</v>
      </c>
      <c r="J97" s="1337" t="s">
        <v>4476</v>
      </c>
      <c r="K97" s="1337"/>
      <c r="L97" s="1338">
        <v>1</v>
      </c>
      <c r="M97" s="1339">
        <v>20</v>
      </c>
    </row>
    <row r="98" spans="1:13" ht="60.95" customHeight="1">
      <c r="B98" s="989"/>
      <c r="C98" s="985"/>
      <c r="D98" s="1039">
        <v>6</v>
      </c>
      <c r="E98" s="986">
        <v>3</v>
      </c>
      <c r="F98" s="986">
        <v>5312</v>
      </c>
      <c r="G98" s="432" t="s">
        <v>3016</v>
      </c>
      <c r="H98" s="980"/>
      <c r="I98" s="986">
        <v>3103</v>
      </c>
      <c r="J98" s="985"/>
      <c r="K98" s="985"/>
      <c r="L98" s="1039">
        <v>1</v>
      </c>
      <c r="M98" s="986">
        <v>50</v>
      </c>
    </row>
    <row r="99" spans="1:13" ht="60.95" customHeight="1">
      <c r="B99" s="989" t="s">
        <v>3593</v>
      </c>
      <c r="C99" s="985"/>
      <c r="D99" s="1039">
        <v>6</v>
      </c>
      <c r="E99" s="986">
        <v>1</v>
      </c>
      <c r="F99" s="986">
        <v>2717</v>
      </c>
      <c r="G99" s="432" t="s">
        <v>3016</v>
      </c>
      <c r="H99" s="980"/>
      <c r="I99" s="986">
        <v>2717</v>
      </c>
      <c r="J99" s="985"/>
      <c r="K99" s="985"/>
      <c r="L99" s="1039">
        <v>1</v>
      </c>
      <c r="M99" s="986">
        <v>20</v>
      </c>
    </row>
    <row r="100" spans="1:13" s="1121" customFormat="1" ht="60.95" customHeight="1">
      <c r="B100" s="1116"/>
      <c r="C100" s="1117"/>
      <c r="D100" s="1118">
        <v>6</v>
      </c>
      <c r="E100" s="1119">
        <v>2</v>
      </c>
      <c r="F100" s="1119">
        <v>2825</v>
      </c>
      <c r="G100" s="1120" t="s">
        <v>3016</v>
      </c>
      <c r="H100" s="819"/>
      <c r="I100" s="1119">
        <v>2825</v>
      </c>
      <c r="J100" s="1117"/>
      <c r="K100" s="1117"/>
      <c r="L100" s="1118">
        <v>0</v>
      </c>
      <c r="M100" s="1119">
        <v>0</v>
      </c>
    </row>
    <row r="101" spans="1:13" s="1121" customFormat="1" ht="60.95" customHeight="1">
      <c r="B101" s="1116" t="s">
        <v>4568</v>
      </c>
      <c r="C101" s="1117"/>
      <c r="D101" s="1118">
        <v>6</v>
      </c>
      <c r="E101" s="1119">
        <v>4</v>
      </c>
      <c r="F101" s="1119">
        <v>5309</v>
      </c>
      <c r="G101" s="1120" t="s">
        <v>3016</v>
      </c>
      <c r="H101" s="819" t="s">
        <v>4499</v>
      </c>
      <c r="I101" s="1119">
        <v>3088</v>
      </c>
      <c r="J101" s="1117"/>
      <c r="K101" s="1117"/>
      <c r="L101" s="1118">
        <v>1</v>
      </c>
      <c r="M101" s="1119">
        <v>50</v>
      </c>
    </row>
    <row r="102" spans="1:13" ht="60.95" customHeight="1">
      <c r="B102" s="989"/>
      <c r="C102" s="985"/>
      <c r="D102" s="1039">
        <v>6</v>
      </c>
      <c r="E102" s="986">
        <v>1</v>
      </c>
      <c r="F102" s="986">
        <v>5466</v>
      </c>
      <c r="G102" s="432" t="s">
        <v>3016</v>
      </c>
      <c r="H102" s="980"/>
      <c r="I102" s="986">
        <v>3159</v>
      </c>
      <c r="J102" s="985"/>
      <c r="K102" s="985"/>
      <c r="L102" s="1039">
        <v>1</v>
      </c>
      <c r="M102" s="986">
        <v>15</v>
      </c>
    </row>
    <row r="103" spans="1:13" ht="60.95" customHeight="1">
      <c r="B103" s="989"/>
      <c r="C103" s="985"/>
      <c r="D103" s="1039">
        <v>7</v>
      </c>
      <c r="E103" s="986">
        <v>6</v>
      </c>
      <c r="F103" s="986">
        <v>2948</v>
      </c>
      <c r="G103" s="432" t="s">
        <v>3016</v>
      </c>
      <c r="H103" s="980"/>
      <c r="I103" s="986">
        <v>2948</v>
      </c>
      <c r="J103" s="985"/>
      <c r="K103" s="985"/>
      <c r="L103" s="1039">
        <v>1</v>
      </c>
      <c r="M103" s="986">
        <v>60</v>
      </c>
    </row>
    <row r="104" spans="1:13" ht="60.95" customHeight="1">
      <c r="B104" s="989"/>
      <c r="C104" s="985"/>
      <c r="D104" s="1039">
        <v>7</v>
      </c>
      <c r="E104" s="986">
        <v>2</v>
      </c>
      <c r="F104" s="986">
        <v>2857</v>
      </c>
      <c r="G104" s="432" t="s">
        <v>3016</v>
      </c>
      <c r="H104" s="980"/>
      <c r="I104" s="986">
        <v>8707</v>
      </c>
      <c r="J104" s="985"/>
      <c r="K104" s="985"/>
      <c r="L104" s="1039">
        <v>1</v>
      </c>
      <c r="M104" s="986">
        <v>20</v>
      </c>
    </row>
    <row r="105" spans="1:13" ht="60.95" customHeight="1">
      <c r="B105" s="985"/>
      <c r="C105" s="985"/>
      <c r="D105" s="1039">
        <v>7</v>
      </c>
      <c r="E105" s="986">
        <v>4</v>
      </c>
      <c r="F105" s="986">
        <v>7342</v>
      </c>
      <c r="G105" s="432" t="s">
        <v>3016</v>
      </c>
      <c r="H105" s="980"/>
      <c r="I105" s="986">
        <v>9190</v>
      </c>
      <c r="J105" s="985"/>
      <c r="K105" s="985"/>
      <c r="L105" s="1039">
        <v>1</v>
      </c>
      <c r="M105" s="986">
        <v>50</v>
      </c>
    </row>
    <row r="106" spans="1:13" ht="60.95" customHeight="1">
      <c r="B106" s="985" t="s">
        <v>3467</v>
      </c>
      <c r="C106" s="985"/>
      <c r="D106" s="1039">
        <v>7</v>
      </c>
      <c r="E106" s="986">
        <v>1</v>
      </c>
      <c r="F106" s="986">
        <v>2818</v>
      </c>
      <c r="G106" s="432" t="s">
        <v>3016</v>
      </c>
      <c r="H106" s="980"/>
      <c r="I106" s="986">
        <v>2818</v>
      </c>
      <c r="J106" s="985"/>
      <c r="K106" s="985"/>
      <c r="L106" s="1039">
        <v>1</v>
      </c>
      <c r="M106" s="986">
        <v>30</v>
      </c>
    </row>
    <row r="107" spans="1:13" ht="60.95" customHeight="1">
      <c r="B107" s="989"/>
      <c r="C107" s="985"/>
      <c r="D107" s="1039">
        <v>7</v>
      </c>
      <c r="E107" s="986">
        <v>3</v>
      </c>
      <c r="F107" s="986">
        <v>2925</v>
      </c>
      <c r="G107" s="432" t="s">
        <v>3016</v>
      </c>
      <c r="H107" s="980"/>
      <c r="I107" s="986">
        <v>2925</v>
      </c>
      <c r="J107" s="985"/>
      <c r="K107" s="985"/>
      <c r="L107" s="1039">
        <v>1</v>
      </c>
      <c r="M107" s="986">
        <v>31</v>
      </c>
    </row>
    <row r="108" spans="1:13" ht="60.95" customHeight="1">
      <c r="B108" s="989"/>
      <c r="C108" s="985"/>
      <c r="D108" s="1039">
        <v>7</v>
      </c>
      <c r="E108" s="986">
        <v>6</v>
      </c>
      <c r="F108" s="991">
        <v>3014</v>
      </c>
      <c r="G108" s="432" t="s">
        <v>3016</v>
      </c>
      <c r="H108" s="980"/>
      <c r="I108" s="986">
        <v>3014</v>
      </c>
      <c r="J108" s="985"/>
      <c r="K108" s="985"/>
      <c r="L108" s="1039">
        <v>1</v>
      </c>
      <c r="M108" s="986">
        <v>28</v>
      </c>
    </row>
    <row r="109" spans="1:13" s="1121" customFormat="1" ht="60.95" customHeight="1">
      <c r="B109" s="1116"/>
      <c r="C109" s="1117"/>
      <c r="D109" s="1118">
        <v>7</v>
      </c>
      <c r="E109" s="1119">
        <v>2</v>
      </c>
      <c r="F109" s="819" t="s">
        <v>2433</v>
      </c>
      <c r="G109" s="1120" t="s">
        <v>3016</v>
      </c>
      <c r="H109" s="819"/>
      <c r="I109" s="1119" t="s">
        <v>2434</v>
      </c>
      <c r="J109" s="1117"/>
      <c r="K109" s="1117"/>
      <c r="L109" s="1118">
        <v>0</v>
      </c>
      <c r="M109" s="1119">
        <v>0</v>
      </c>
    </row>
    <row r="110" spans="1:13" ht="60.95" customHeight="1">
      <c r="B110" s="985" t="s">
        <v>4083</v>
      </c>
      <c r="C110" s="985"/>
      <c r="D110" s="1039">
        <v>7</v>
      </c>
      <c r="E110" s="986">
        <v>5</v>
      </c>
      <c r="F110" s="986">
        <v>2796</v>
      </c>
      <c r="G110" s="432" t="s">
        <v>3016</v>
      </c>
      <c r="H110" s="980"/>
      <c r="I110" s="986">
        <v>2796</v>
      </c>
      <c r="J110" s="985"/>
      <c r="K110" s="985"/>
      <c r="L110" s="1039">
        <v>1</v>
      </c>
      <c r="M110" s="986">
        <v>50</v>
      </c>
    </row>
    <row r="111" spans="1:13" ht="60.95" customHeight="1">
      <c r="B111" s="989"/>
      <c r="C111" s="985"/>
      <c r="D111" s="1039">
        <v>7</v>
      </c>
      <c r="E111" s="986">
        <v>2</v>
      </c>
      <c r="F111" s="986">
        <v>5458</v>
      </c>
      <c r="G111" s="432" t="s">
        <v>3016</v>
      </c>
      <c r="H111" s="980"/>
      <c r="I111" s="986">
        <v>3191</v>
      </c>
      <c r="J111" s="985"/>
      <c r="K111" s="985"/>
      <c r="L111" s="1039">
        <v>1</v>
      </c>
      <c r="M111" s="986">
        <v>30</v>
      </c>
    </row>
    <row r="112" spans="1:13" ht="60.95" customHeight="1">
      <c r="A112" s="407" t="s">
        <v>3570</v>
      </c>
      <c r="B112" s="989"/>
      <c r="C112" s="985"/>
      <c r="D112" s="1039">
        <v>7</v>
      </c>
      <c r="E112" s="986">
        <v>3</v>
      </c>
      <c r="F112" s="990">
        <v>2960</v>
      </c>
      <c r="G112" s="432" t="s">
        <v>3016</v>
      </c>
      <c r="H112" s="980"/>
      <c r="I112" s="986">
        <v>2960</v>
      </c>
      <c r="J112" s="985"/>
      <c r="K112" s="985"/>
      <c r="L112" s="1039">
        <v>1</v>
      </c>
      <c r="M112" s="986">
        <v>30</v>
      </c>
    </row>
    <row r="113" spans="2:13" ht="60.95" customHeight="1">
      <c r="B113" s="985"/>
      <c r="C113" s="985"/>
      <c r="D113" s="1039">
        <v>7</v>
      </c>
      <c r="E113" s="986">
        <v>2</v>
      </c>
      <c r="F113" s="986">
        <v>5293</v>
      </c>
      <c r="G113" s="432" t="s">
        <v>3016</v>
      </c>
      <c r="H113" s="980"/>
      <c r="I113" s="986">
        <v>3037</v>
      </c>
      <c r="J113" s="985"/>
      <c r="K113" s="985"/>
      <c r="L113" s="1039">
        <v>1</v>
      </c>
      <c r="M113" s="986">
        <v>35</v>
      </c>
    </row>
    <row r="114" spans="2:13" ht="60.95" customHeight="1">
      <c r="B114" s="985"/>
      <c r="C114" s="985"/>
      <c r="D114" s="1039">
        <v>7</v>
      </c>
      <c r="E114" s="986">
        <v>1</v>
      </c>
      <c r="F114" s="986">
        <v>5466</v>
      </c>
      <c r="G114" s="432" t="s">
        <v>3016</v>
      </c>
      <c r="H114" s="980"/>
      <c r="I114" s="986">
        <v>3159</v>
      </c>
      <c r="J114" s="985"/>
      <c r="K114" s="985"/>
      <c r="L114" s="1039">
        <v>1</v>
      </c>
      <c r="M114" s="986">
        <v>15</v>
      </c>
    </row>
    <row r="115" spans="2:13" ht="60.95" customHeight="1">
      <c r="B115" s="985"/>
      <c r="C115" s="985"/>
      <c r="D115" s="1039">
        <v>7</v>
      </c>
      <c r="E115" s="986">
        <v>1</v>
      </c>
      <c r="F115" s="986">
        <v>5444</v>
      </c>
      <c r="G115" s="432" t="s">
        <v>3016</v>
      </c>
      <c r="H115" s="980"/>
      <c r="I115" s="986">
        <v>3141</v>
      </c>
      <c r="J115" s="985"/>
      <c r="K115" s="985"/>
      <c r="L115" s="1039">
        <v>1</v>
      </c>
      <c r="M115" s="986">
        <v>12</v>
      </c>
    </row>
    <row r="116" spans="2:13" ht="60.95" customHeight="1">
      <c r="B116" s="985"/>
      <c r="C116" s="985"/>
      <c r="D116" s="1039">
        <v>7</v>
      </c>
      <c r="E116" s="986">
        <v>2</v>
      </c>
      <c r="F116" s="986">
        <v>2900</v>
      </c>
      <c r="G116" s="432" t="s">
        <v>3016</v>
      </c>
      <c r="H116" s="980"/>
      <c r="I116" s="986">
        <v>2900</v>
      </c>
      <c r="J116" s="985"/>
      <c r="K116" s="985"/>
      <c r="L116" s="1039">
        <v>1</v>
      </c>
      <c r="M116" s="986">
        <v>30</v>
      </c>
    </row>
    <row r="117" spans="2:13" s="1106" customFormat="1" ht="60.95" customHeight="1">
      <c r="B117" s="1147"/>
      <c r="C117" s="1147"/>
      <c r="D117" s="1362">
        <v>8</v>
      </c>
      <c r="E117" s="1146">
        <v>2</v>
      </c>
      <c r="F117" s="1146">
        <v>5415</v>
      </c>
      <c r="G117" s="1105" t="s">
        <v>3016</v>
      </c>
      <c r="H117" s="863"/>
      <c r="I117" s="1146">
        <v>3130</v>
      </c>
      <c r="J117" s="1147"/>
      <c r="K117" s="1147"/>
      <c r="L117" s="1362">
        <v>1</v>
      </c>
      <c r="M117" s="1146">
        <v>35</v>
      </c>
    </row>
    <row r="118" spans="2:13" ht="60.95" customHeight="1">
      <c r="B118" s="989"/>
      <c r="C118" s="985"/>
      <c r="D118" s="1039">
        <v>8</v>
      </c>
      <c r="E118" s="986">
        <v>2</v>
      </c>
      <c r="F118" s="986">
        <v>2909</v>
      </c>
      <c r="G118" s="432" t="s">
        <v>3016</v>
      </c>
      <c r="H118" s="980"/>
      <c r="I118" s="986">
        <v>2909</v>
      </c>
      <c r="J118" s="985"/>
      <c r="K118" s="985"/>
      <c r="L118" s="1039">
        <v>1</v>
      </c>
      <c r="M118" s="986">
        <v>24</v>
      </c>
    </row>
    <row r="119" spans="2:13" ht="60.95" customHeight="1">
      <c r="B119" s="989" t="s">
        <v>4458</v>
      </c>
      <c r="C119" s="985"/>
      <c r="D119" s="1039">
        <v>8</v>
      </c>
      <c r="E119" s="986">
        <v>2</v>
      </c>
      <c r="F119" s="986">
        <v>2895</v>
      </c>
      <c r="G119" s="432" t="s">
        <v>3016</v>
      </c>
      <c r="H119" s="980"/>
      <c r="I119" s="986">
        <v>2896</v>
      </c>
      <c r="J119" s="985"/>
      <c r="K119" s="985"/>
      <c r="L119" s="1039">
        <v>1</v>
      </c>
      <c r="M119" s="986">
        <v>30</v>
      </c>
    </row>
    <row r="120" spans="2:13" ht="60.95" customHeight="1">
      <c r="B120" s="989"/>
      <c r="C120" s="985"/>
      <c r="D120" s="1039">
        <v>8</v>
      </c>
      <c r="E120" s="986">
        <v>3</v>
      </c>
      <c r="F120" s="986">
        <v>7341</v>
      </c>
      <c r="G120" s="432" t="s">
        <v>3016</v>
      </c>
      <c r="H120" s="980"/>
      <c r="I120" s="986">
        <v>9209</v>
      </c>
      <c r="J120" s="985"/>
      <c r="K120" s="985"/>
      <c r="L120" s="1039">
        <v>1</v>
      </c>
      <c r="M120" s="986">
        <v>24</v>
      </c>
    </row>
    <row r="121" spans="2:13" ht="60.95" customHeight="1">
      <c r="B121" s="985"/>
      <c r="C121" s="985"/>
      <c r="D121" s="1039">
        <v>8</v>
      </c>
      <c r="E121" s="986">
        <v>6</v>
      </c>
      <c r="F121" s="990">
        <v>3019</v>
      </c>
      <c r="G121" s="432" t="s">
        <v>3016</v>
      </c>
      <c r="H121" s="980"/>
      <c r="I121" s="986">
        <v>3019</v>
      </c>
      <c r="J121" s="985"/>
      <c r="K121" s="985"/>
      <c r="L121" s="1039">
        <v>1</v>
      </c>
      <c r="M121" s="986">
        <v>30</v>
      </c>
    </row>
    <row r="122" spans="2:13" s="1121" customFormat="1" ht="60.95" customHeight="1">
      <c r="B122" s="1117"/>
      <c r="C122" s="1117"/>
      <c r="D122" s="1118">
        <v>8</v>
      </c>
      <c r="E122" s="1119">
        <v>4</v>
      </c>
      <c r="F122" s="1119" t="s">
        <v>3656</v>
      </c>
      <c r="G122" s="1120" t="s">
        <v>3016</v>
      </c>
      <c r="H122" s="819"/>
      <c r="I122" s="1119">
        <v>5473</v>
      </c>
      <c r="J122" s="1117"/>
      <c r="K122" s="1117"/>
      <c r="L122" s="1118">
        <v>0</v>
      </c>
      <c r="M122" s="1119">
        <v>0</v>
      </c>
    </row>
    <row r="123" spans="2:13" ht="60.95" customHeight="1">
      <c r="B123" s="985"/>
      <c r="C123" s="985"/>
      <c r="D123" s="1039">
        <v>8</v>
      </c>
      <c r="E123" s="986">
        <v>2</v>
      </c>
      <c r="F123" s="986">
        <v>3295</v>
      </c>
      <c r="G123" s="432" t="s">
        <v>3016</v>
      </c>
      <c r="H123" s="980"/>
      <c r="I123" s="986">
        <v>3295</v>
      </c>
      <c r="J123" s="985"/>
      <c r="K123" s="985"/>
      <c r="L123" s="1039">
        <v>1</v>
      </c>
      <c r="M123" s="986">
        <v>20</v>
      </c>
    </row>
    <row r="124" spans="2:13" s="1301" customFormat="1" ht="60.95" customHeight="1">
      <c r="B124" s="1296"/>
      <c r="C124" s="1296"/>
      <c r="D124" s="1297">
        <v>8</v>
      </c>
      <c r="E124" s="1298">
        <v>10</v>
      </c>
      <c r="F124" s="1298">
        <v>5365</v>
      </c>
      <c r="G124" s="1299" t="s">
        <v>3016</v>
      </c>
      <c r="H124" s="1300"/>
      <c r="I124" s="1298">
        <v>5365</v>
      </c>
      <c r="J124" s="1296"/>
      <c r="K124" s="1296"/>
      <c r="L124" s="1297">
        <v>1</v>
      </c>
      <c r="M124" s="1298">
        <v>0</v>
      </c>
    </row>
    <row r="125" spans="2:13" s="1121" customFormat="1" ht="60.95" customHeight="1">
      <c r="B125" s="1117"/>
      <c r="C125" s="1117"/>
      <c r="D125" s="1118">
        <v>8</v>
      </c>
      <c r="E125" s="1119">
        <v>2</v>
      </c>
      <c r="F125" s="1119" t="s">
        <v>3027</v>
      </c>
      <c r="G125" s="1120" t="s">
        <v>3016</v>
      </c>
      <c r="H125" s="819"/>
      <c r="I125" s="1119">
        <v>5523</v>
      </c>
      <c r="J125" s="1117"/>
      <c r="K125" s="1117"/>
      <c r="L125" s="1118">
        <v>0</v>
      </c>
      <c r="M125" s="1119">
        <v>0</v>
      </c>
    </row>
    <row r="126" spans="2:13" ht="60.95" customHeight="1">
      <c r="B126" s="985" t="s">
        <v>4082</v>
      </c>
      <c r="C126" s="985"/>
      <c r="D126" s="1039">
        <v>8</v>
      </c>
      <c r="E126" s="986">
        <v>1</v>
      </c>
      <c r="F126" s="986">
        <v>5263</v>
      </c>
      <c r="G126" s="432" t="s">
        <v>3016</v>
      </c>
      <c r="H126" s="980"/>
      <c r="I126" s="986">
        <v>3104</v>
      </c>
      <c r="J126" s="985"/>
      <c r="K126" s="985"/>
      <c r="L126" s="1039">
        <v>1</v>
      </c>
      <c r="M126" s="986">
        <v>11</v>
      </c>
    </row>
    <row r="127" spans="2:13" ht="60.95" customHeight="1">
      <c r="B127" s="985"/>
      <c r="C127" s="985"/>
      <c r="D127" s="1039">
        <v>8</v>
      </c>
      <c r="E127" s="986">
        <v>1</v>
      </c>
      <c r="F127" s="986">
        <v>2817</v>
      </c>
      <c r="G127" s="432" t="s">
        <v>3016</v>
      </c>
      <c r="H127" s="980"/>
      <c r="I127" s="986">
        <v>2817</v>
      </c>
      <c r="J127" s="985"/>
      <c r="K127" s="985"/>
      <c r="L127" s="1039">
        <v>1</v>
      </c>
      <c r="M127" s="986">
        <v>20</v>
      </c>
    </row>
    <row r="128" spans="2:13" s="1121" customFormat="1" ht="60.95" customHeight="1">
      <c r="B128" s="1117" t="s">
        <v>4082</v>
      </c>
      <c r="C128" s="1117"/>
      <c r="D128" s="1118">
        <v>8</v>
      </c>
      <c r="E128" s="1119">
        <v>2</v>
      </c>
      <c r="F128" s="1119" t="s">
        <v>2398</v>
      </c>
      <c r="G128" s="1120" t="s">
        <v>3016</v>
      </c>
      <c r="H128" s="819"/>
      <c r="I128" s="1119">
        <v>5474</v>
      </c>
      <c r="J128" s="1117"/>
      <c r="K128" s="1117"/>
      <c r="L128" s="1118">
        <v>0</v>
      </c>
      <c r="M128" s="1119">
        <v>0</v>
      </c>
    </row>
    <row r="129" spans="1:13" s="1198" customFormat="1" ht="60.95" customHeight="1">
      <c r="B129" s="1193"/>
      <c r="C129" s="1193"/>
      <c r="D129" s="1194">
        <v>9</v>
      </c>
      <c r="E129" s="1195">
        <v>2</v>
      </c>
      <c r="F129" s="1195">
        <v>5308</v>
      </c>
      <c r="G129" s="1196" t="s">
        <v>3016</v>
      </c>
      <c r="H129" s="1197"/>
      <c r="I129" s="1195">
        <v>3129</v>
      </c>
      <c r="J129" s="1193"/>
      <c r="K129" s="1193"/>
      <c r="L129" s="1194">
        <v>0</v>
      </c>
      <c r="M129" s="1195">
        <v>0</v>
      </c>
    </row>
    <row r="130" spans="1:13" ht="60.95" customHeight="1">
      <c r="B130" s="985" t="s">
        <v>4041</v>
      </c>
      <c r="C130" s="985"/>
      <c r="D130" s="1039">
        <v>9</v>
      </c>
      <c r="E130" s="986">
        <v>2</v>
      </c>
      <c r="F130" s="986">
        <v>5293</v>
      </c>
      <c r="G130" s="432" t="s">
        <v>3016</v>
      </c>
      <c r="H130" s="980"/>
      <c r="I130" s="986">
        <v>3037</v>
      </c>
      <c r="J130" s="985"/>
      <c r="K130" s="985"/>
      <c r="L130" s="1039">
        <v>1</v>
      </c>
      <c r="M130" s="986">
        <v>32</v>
      </c>
    </row>
    <row r="131" spans="1:13" ht="60.95" customHeight="1">
      <c r="B131" s="985"/>
      <c r="C131" s="985"/>
      <c r="D131" s="1039">
        <v>9</v>
      </c>
      <c r="E131" s="986">
        <v>1</v>
      </c>
      <c r="F131" s="986">
        <v>2698</v>
      </c>
      <c r="G131" s="432" t="s">
        <v>3016</v>
      </c>
      <c r="H131" s="980"/>
      <c r="I131" s="986">
        <v>2698</v>
      </c>
      <c r="J131" s="985"/>
      <c r="K131" s="985"/>
      <c r="L131" s="1039">
        <v>1</v>
      </c>
      <c r="M131" s="986">
        <v>20</v>
      </c>
    </row>
    <row r="132" spans="1:13" ht="60.95" customHeight="1">
      <c r="B132" s="985" t="s">
        <v>3467</v>
      </c>
      <c r="C132" s="985"/>
      <c r="D132" s="1039">
        <v>9</v>
      </c>
      <c r="E132" s="986">
        <v>2</v>
      </c>
      <c r="F132" s="986">
        <v>5481</v>
      </c>
      <c r="G132" s="432" t="s">
        <v>3016</v>
      </c>
      <c r="H132" s="980"/>
      <c r="I132" s="986">
        <v>3222</v>
      </c>
      <c r="J132" s="985"/>
      <c r="K132" s="985"/>
      <c r="L132" s="1039">
        <v>1</v>
      </c>
      <c r="M132" s="986">
        <v>22</v>
      </c>
    </row>
    <row r="133" spans="1:13" ht="60.95" customHeight="1">
      <c r="A133" s="407" t="s">
        <v>3521</v>
      </c>
      <c r="B133" s="985"/>
      <c r="C133" s="985"/>
      <c r="D133" s="1039">
        <v>9</v>
      </c>
      <c r="E133" s="986">
        <v>3</v>
      </c>
      <c r="F133" s="986">
        <v>6345</v>
      </c>
      <c r="G133" s="432" t="s">
        <v>3016</v>
      </c>
      <c r="H133" s="980"/>
      <c r="I133" s="986">
        <v>8682</v>
      </c>
      <c r="J133" s="985"/>
      <c r="K133" s="985"/>
      <c r="L133" s="1039">
        <v>1</v>
      </c>
      <c r="M133" s="986">
        <v>50</v>
      </c>
    </row>
    <row r="134" spans="1:13" s="1106" customFormat="1" ht="60.95" customHeight="1">
      <c r="B134" s="1147"/>
      <c r="C134" s="1147"/>
      <c r="D134" s="1362">
        <v>9</v>
      </c>
      <c r="E134" s="1146">
        <v>1</v>
      </c>
      <c r="F134" s="1146">
        <v>7242</v>
      </c>
      <c r="G134" s="1105" t="s">
        <v>3016</v>
      </c>
      <c r="H134" s="863"/>
      <c r="I134" s="1146">
        <v>8699</v>
      </c>
      <c r="J134" s="1147"/>
      <c r="K134" s="1147"/>
      <c r="L134" s="1362">
        <v>0</v>
      </c>
      <c r="M134" s="1146">
        <v>3</v>
      </c>
    </row>
    <row r="135" spans="1:13" ht="60.95" customHeight="1">
      <c r="B135" s="985"/>
      <c r="C135" s="985"/>
      <c r="D135" s="1039">
        <v>9</v>
      </c>
      <c r="E135" s="986">
        <v>2</v>
      </c>
      <c r="F135" s="990">
        <v>2975</v>
      </c>
      <c r="G135" s="432" t="s">
        <v>3016</v>
      </c>
      <c r="H135" s="980"/>
      <c r="I135" s="986">
        <v>2975</v>
      </c>
      <c r="J135" s="985"/>
      <c r="K135" s="985"/>
      <c r="L135" s="1039">
        <v>1</v>
      </c>
      <c r="M135" s="986">
        <v>20</v>
      </c>
    </row>
    <row r="136" spans="1:13" ht="60.95" customHeight="1">
      <c r="B136" s="985"/>
      <c r="C136" s="985"/>
      <c r="D136" s="1039">
        <v>9</v>
      </c>
      <c r="E136" s="986">
        <v>2</v>
      </c>
      <c r="F136" s="986">
        <v>8833</v>
      </c>
      <c r="G136" s="432" t="s">
        <v>3016</v>
      </c>
      <c r="H136" s="980"/>
      <c r="I136" s="986" t="s">
        <v>3662</v>
      </c>
      <c r="J136" s="985"/>
      <c r="K136" s="985"/>
      <c r="L136" s="1039">
        <v>1</v>
      </c>
      <c r="M136" s="986">
        <v>41</v>
      </c>
    </row>
    <row r="137" spans="1:13" ht="60.95" customHeight="1">
      <c r="B137" s="81" t="s">
        <v>4479</v>
      </c>
      <c r="C137" s="985"/>
      <c r="D137" s="1039">
        <v>9</v>
      </c>
      <c r="E137" s="986">
        <v>2</v>
      </c>
      <c r="F137" s="990">
        <v>3049</v>
      </c>
      <c r="G137" s="432" t="s">
        <v>3016</v>
      </c>
      <c r="H137" s="980"/>
      <c r="I137" s="986">
        <v>3049</v>
      </c>
      <c r="J137" s="985"/>
      <c r="K137" s="985"/>
      <c r="L137" s="1039">
        <v>1</v>
      </c>
      <c r="M137" s="986">
        <v>20</v>
      </c>
    </row>
    <row r="138" spans="1:13" ht="60.95" customHeight="1">
      <c r="B138" s="985"/>
      <c r="C138" s="985"/>
      <c r="D138" s="1039">
        <v>9</v>
      </c>
      <c r="E138" s="986">
        <v>1</v>
      </c>
      <c r="F138" s="986">
        <v>2811</v>
      </c>
      <c r="G138" s="432" t="s">
        <v>3016</v>
      </c>
      <c r="H138" s="980"/>
      <c r="I138" s="986">
        <v>2811</v>
      </c>
      <c r="J138" s="985"/>
      <c r="K138" s="985"/>
      <c r="L138" s="1039">
        <v>1</v>
      </c>
      <c r="M138" s="986">
        <v>25</v>
      </c>
    </row>
    <row r="139" spans="1:13" ht="60.95" customHeight="1">
      <c r="B139" s="985"/>
      <c r="C139" s="985"/>
      <c r="D139" s="1039">
        <v>9</v>
      </c>
      <c r="E139" s="986">
        <v>1</v>
      </c>
      <c r="F139" s="986">
        <v>2817</v>
      </c>
      <c r="G139" s="432" t="s">
        <v>3016</v>
      </c>
      <c r="H139" s="980"/>
      <c r="I139" s="986">
        <v>2817</v>
      </c>
      <c r="J139" s="985"/>
      <c r="K139" s="985"/>
      <c r="L139" s="1039">
        <v>1</v>
      </c>
      <c r="M139" s="986">
        <v>20</v>
      </c>
    </row>
    <row r="140" spans="1:13" ht="60.95" customHeight="1">
      <c r="B140" s="81"/>
      <c r="C140" s="985"/>
      <c r="D140" s="1039">
        <v>9</v>
      </c>
      <c r="E140" s="986">
        <v>2</v>
      </c>
      <c r="F140" s="990">
        <v>2984</v>
      </c>
      <c r="G140" s="432" t="s">
        <v>3016</v>
      </c>
      <c r="H140" s="980"/>
      <c r="I140" s="986">
        <v>2984</v>
      </c>
      <c r="J140" s="985"/>
      <c r="K140" s="985"/>
      <c r="L140" s="1039">
        <v>1</v>
      </c>
      <c r="M140" s="986">
        <v>25</v>
      </c>
    </row>
    <row r="141" spans="1:13" ht="60.95" customHeight="1">
      <c r="B141" s="989"/>
      <c r="C141" s="985"/>
      <c r="D141" s="1039">
        <v>9</v>
      </c>
      <c r="E141" s="986">
        <v>3</v>
      </c>
      <c r="F141" s="990">
        <v>2986</v>
      </c>
      <c r="G141" s="432" t="s">
        <v>3016</v>
      </c>
      <c r="H141" s="980"/>
      <c r="I141" s="986">
        <v>2986</v>
      </c>
      <c r="J141" s="985"/>
      <c r="K141" s="985"/>
      <c r="L141" s="1039">
        <v>1</v>
      </c>
      <c r="M141" s="986">
        <v>60</v>
      </c>
    </row>
    <row r="142" spans="1:13" s="1198" customFormat="1" ht="60.95" customHeight="1">
      <c r="B142" s="1193"/>
      <c r="C142" s="1193"/>
      <c r="D142" s="1194">
        <v>9</v>
      </c>
      <c r="E142" s="1195">
        <v>2</v>
      </c>
      <c r="F142" s="1195">
        <v>5284</v>
      </c>
      <c r="G142" s="1196" t="s">
        <v>3016</v>
      </c>
      <c r="H142" s="1197"/>
      <c r="I142" s="1195">
        <v>3015</v>
      </c>
      <c r="J142" s="1193"/>
      <c r="K142" s="1193"/>
      <c r="L142" s="1194">
        <v>1</v>
      </c>
      <c r="M142" s="1195">
        <v>0</v>
      </c>
    </row>
    <row r="143" spans="1:13" ht="60.95" customHeight="1">
      <c r="B143" s="989"/>
      <c r="C143" s="985"/>
      <c r="D143" s="1039">
        <v>9</v>
      </c>
      <c r="E143" s="986">
        <v>6</v>
      </c>
      <c r="F143" s="986">
        <v>7338</v>
      </c>
      <c r="G143" s="432" t="s">
        <v>3016</v>
      </c>
      <c r="H143" s="980"/>
      <c r="I143" s="986">
        <v>9529</v>
      </c>
      <c r="J143" s="985"/>
      <c r="K143" s="985"/>
      <c r="L143" s="1039">
        <v>1</v>
      </c>
      <c r="M143" s="986">
        <v>60</v>
      </c>
    </row>
    <row r="144" spans="1:13" ht="60.95" customHeight="1">
      <c r="B144" s="989"/>
      <c r="C144" s="985"/>
      <c r="D144" s="1039">
        <v>9</v>
      </c>
      <c r="E144" s="986">
        <v>2</v>
      </c>
      <c r="F144" s="986">
        <v>2894</v>
      </c>
      <c r="G144" s="432" t="s">
        <v>3016</v>
      </c>
      <c r="H144" s="980"/>
      <c r="I144" s="986">
        <v>2894</v>
      </c>
      <c r="J144" s="985"/>
      <c r="K144" s="985"/>
      <c r="L144" s="1039">
        <v>1</v>
      </c>
      <c r="M144" s="986">
        <v>20</v>
      </c>
    </row>
    <row r="145" spans="1:13" ht="60.95" customHeight="1">
      <c r="B145" s="989"/>
      <c r="C145" s="985"/>
      <c r="D145" s="1039">
        <v>9</v>
      </c>
      <c r="E145" s="986">
        <v>1</v>
      </c>
      <c r="F145" s="986">
        <v>7213</v>
      </c>
      <c r="G145" s="432" t="s">
        <v>3016</v>
      </c>
      <c r="H145" s="980"/>
      <c r="I145" s="986">
        <v>8647</v>
      </c>
      <c r="J145" s="985"/>
      <c r="K145" s="985"/>
      <c r="L145" s="1039">
        <v>1</v>
      </c>
      <c r="M145" s="986">
        <v>20</v>
      </c>
    </row>
    <row r="146" spans="1:13" ht="60.95" customHeight="1">
      <c r="B146" s="989"/>
      <c r="C146" s="985"/>
      <c r="D146" s="1039">
        <v>9</v>
      </c>
      <c r="E146" s="986">
        <v>1</v>
      </c>
      <c r="F146" s="986">
        <v>5381</v>
      </c>
      <c r="G146" s="432" t="s">
        <v>3016</v>
      </c>
      <c r="H146" s="980"/>
      <c r="I146" s="986">
        <v>3107</v>
      </c>
      <c r="J146" s="985"/>
      <c r="K146" s="985"/>
      <c r="L146" s="1039">
        <v>1</v>
      </c>
      <c r="M146" s="986">
        <v>15</v>
      </c>
    </row>
    <row r="147" spans="1:13" ht="60.95" customHeight="1">
      <c r="B147" s="989"/>
      <c r="C147" s="985"/>
      <c r="D147" s="1039">
        <v>9</v>
      </c>
      <c r="E147" s="986">
        <v>3</v>
      </c>
      <c r="F147" s="986">
        <v>6377</v>
      </c>
      <c r="G147" s="432" t="s">
        <v>3016</v>
      </c>
      <c r="H147" s="980"/>
      <c r="I147" s="986">
        <v>8276</v>
      </c>
      <c r="J147" s="985"/>
      <c r="K147" s="985"/>
      <c r="L147" s="1039">
        <v>1</v>
      </c>
      <c r="M147" s="986">
        <v>30</v>
      </c>
    </row>
    <row r="148" spans="1:13" ht="60.95" customHeight="1">
      <c r="B148" s="989"/>
      <c r="C148" s="985"/>
      <c r="D148" s="1039">
        <v>10</v>
      </c>
      <c r="E148" s="986">
        <v>1</v>
      </c>
      <c r="F148" s="986">
        <v>4305</v>
      </c>
      <c r="G148" s="432" t="s">
        <v>3016</v>
      </c>
      <c r="H148" s="980"/>
      <c r="I148" s="986">
        <v>9229</v>
      </c>
      <c r="J148" s="985"/>
      <c r="K148" s="985"/>
      <c r="L148" s="1039">
        <v>1</v>
      </c>
      <c r="M148" s="986">
        <v>16</v>
      </c>
    </row>
    <row r="149" spans="1:13" s="1485" customFormat="1" ht="60.95" customHeight="1">
      <c r="B149" s="1480" t="s">
        <v>4082</v>
      </c>
      <c r="C149" s="1480"/>
      <c r="D149" s="1481">
        <v>10</v>
      </c>
      <c r="E149" s="1482">
        <v>1</v>
      </c>
      <c r="F149" s="1482" t="s">
        <v>2398</v>
      </c>
      <c r="G149" s="1483" t="s">
        <v>3016</v>
      </c>
      <c r="H149" s="1484" t="s">
        <v>4476</v>
      </c>
      <c r="I149" s="1482">
        <v>5474</v>
      </c>
      <c r="J149" s="1480"/>
      <c r="K149" s="1480"/>
      <c r="L149" s="1481">
        <v>1</v>
      </c>
      <c r="M149" s="1482">
        <v>3</v>
      </c>
    </row>
    <row r="150" spans="1:13" ht="60.95" customHeight="1">
      <c r="B150" s="985"/>
      <c r="C150" s="985"/>
      <c r="D150" s="1039">
        <v>10</v>
      </c>
      <c r="E150" s="986">
        <v>6</v>
      </c>
      <c r="F150" s="986">
        <v>7370</v>
      </c>
      <c r="G150" s="432" t="s">
        <v>3016</v>
      </c>
      <c r="H150" s="980"/>
      <c r="I150" s="986">
        <v>9818</v>
      </c>
      <c r="J150" s="985"/>
      <c r="K150" s="985"/>
      <c r="L150" s="1039">
        <v>1</v>
      </c>
      <c r="M150" s="986">
        <v>30</v>
      </c>
    </row>
    <row r="151" spans="1:13" s="1121" customFormat="1" ht="60.95" customHeight="1">
      <c r="B151" s="1116"/>
      <c r="C151" s="1117"/>
      <c r="D151" s="1118">
        <v>10</v>
      </c>
      <c r="E151" s="1119">
        <v>2</v>
      </c>
      <c r="F151" s="1119">
        <v>4003</v>
      </c>
      <c r="G151" s="1120" t="s">
        <v>3016</v>
      </c>
      <c r="H151" s="819"/>
      <c r="I151" s="1119">
        <v>9244</v>
      </c>
      <c r="J151" s="1117"/>
      <c r="K151" s="1117"/>
      <c r="L151" s="1118">
        <v>0</v>
      </c>
      <c r="M151" s="1119">
        <v>0</v>
      </c>
    </row>
    <row r="152" spans="1:13" s="1121" customFormat="1" ht="60.95" customHeight="1">
      <c r="B152" s="1116"/>
      <c r="C152" s="1117"/>
      <c r="D152" s="1118">
        <v>10</v>
      </c>
      <c r="E152" s="1119">
        <v>1</v>
      </c>
      <c r="F152" s="1119">
        <v>4257</v>
      </c>
      <c r="G152" s="1120" t="s">
        <v>3016</v>
      </c>
      <c r="H152" s="819"/>
      <c r="I152" s="1119">
        <v>9567</v>
      </c>
      <c r="J152" s="1117"/>
      <c r="K152" s="1117"/>
      <c r="L152" s="1118">
        <v>0</v>
      </c>
      <c r="M152" s="1119">
        <v>0</v>
      </c>
    </row>
    <row r="153" spans="1:13" ht="60.95" customHeight="1">
      <c r="B153" s="989" t="s">
        <v>3467</v>
      </c>
      <c r="C153" s="985"/>
      <c r="D153" s="1039">
        <v>10</v>
      </c>
      <c r="E153" s="986">
        <v>2</v>
      </c>
      <c r="F153" s="986">
        <v>2436</v>
      </c>
      <c r="G153" s="432" t="s">
        <v>3016</v>
      </c>
      <c r="H153" s="980"/>
      <c r="I153" s="986">
        <v>2436</v>
      </c>
      <c r="J153" s="985"/>
      <c r="K153" s="985"/>
      <c r="L153" s="1039">
        <v>1</v>
      </c>
      <c r="M153" s="986">
        <v>45</v>
      </c>
    </row>
    <row r="154" spans="1:13" ht="60.95" customHeight="1">
      <c r="B154" s="985"/>
      <c r="C154" s="985"/>
      <c r="D154" s="1039">
        <v>10</v>
      </c>
      <c r="E154" s="986">
        <v>2</v>
      </c>
      <c r="F154" s="986" t="s">
        <v>3027</v>
      </c>
      <c r="G154" s="432" t="s">
        <v>3016</v>
      </c>
      <c r="H154" s="980"/>
      <c r="I154" s="986">
        <v>5523</v>
      </c>
      <c r="J154" s="985"/>
      <c r="K154" s="985"/>
      <c r="L154" s="1039">
        <v>1</v>
      </c>
      <c r="M154" s="986">
        <v>30</v>
      </c>
    </row>
    <row r="155" spans="1:13" ht="60.95" customHeight="1">
      <c r="B155" s="985"/>
      <c r="C155" s="985"/>
      <c r="D155" s="1039">
        <v>10</v>
      </c>
      <c r="E155" s="986">
        <v>5</v>
      </c>
      <c r="F155" s="986">
        <v>65017</v>
      </c>
      <c r="G155" s="432" t="s">
        <v>3016</v>
      </c>
      <c r="H155" s="980"/>
      <c r="I155" s="986">
        <v>9662</v>
      </c>
      <c r="J155" s="985"/>
      <c r="K155" s="985"/>
      <c r="L155" s="1039">
        <v>1</v>
      </c>
      <c r="M155" s="986">
        <v>20</v>
      </c>
    </row>
    <row r="156" spans="1:13" ht="60.95" customHeight="1">
      <c r="B156" s="985"/>
      <c r="C156" s="985"/>
      <c r="D156" s="1039">
        <v>10</v>
      </c>
      <c r="E156" s="986">
        <v>1</v>
      </c>
      <c r="F156" s="986">
        <v>2931</v>
      </c>
      <c r="G156" s="432" t="s">
        <v>3016</v>
      </c>
      <c r="H156" s="980"/>
      <c r="I156" s="986">
        <v>2931</v>
      </c>
      <c r="J156" s="985"/>
      <c r="K156" s="985"/>
      <c r="L156" s="1039">
        <v>1</v>
      </c>
      <c r="M156" s="986">
        <v>25</v>
      </c>
    </row>
    <row r="157" spans="1:13" ht="60.95" customHeight="1">
      <c r="B157" s="985"/>
      <c r="C157" s="985"/>
      <c r="D157" s="1039">
        <v>10</v>
      </c>
      <c r="E157" s="986">
        <v>3</v>
      </c>
      <c r="F157" s="986">
        <v>5356</v>
      </c>
      <c r="G157" s="432" t="s">
        <v>3016</v>
      </c>
      <c r="H157" s="980"/>
      <c r="I157" s="986">
        <v>3096</v>
      </c>
      <c r="J157" s="985"/>
      <c r="K157" s="985"/>
      <c r="L157" s="1039">
        <v>1</v>
      </c>
      <c r="M157" s="986">
        <v>50</v>
      </c>
    </row>
    <row r="158" spans="1:13" ht="60.95" customHeight="1">
      <c r="A158" s="407" t="s">
        <v>4082</v>
      </c>
      <c r="B158" s="985"/>
      <c r="C158" s="985"/>
      <c r="D158" s="1039">
        <v>10</v>
      </c>
      <c r="E158" s="986">
        <v>5</v>
      </c>
      <c r="F158" s="986">
        <v>5355</v>
      </c>
      <c r="G158" s="432" t="s">
        <v>3016</v>
      </c>
      <c r="H158" s="980"/>
      <c r="I158" s="986">
        <v>3094</v>
      </c>
      <c r="J158" s="985"/>
      <c r="K158" s="985"/>
      <c r="L158" s="1039">
        <v>1</v>
      </c>
      <c r="M158" s="986">
        <v>45</v>
      </c>
    </row>
    <row r="159" spans="1:13" ht="60.95" customHeight="1">
      <c r="B159" s="985"/>
      <c r="C159" s="985"/>
      <c r="D159" s="1039">
        <v>10</v>
      </c>
      <c r="E159" s="986">
        <v>3</v>
      </c>
      <c r="F159" s="986">
        <v>5420</v>
      </c>
      <c r="G159" s="432" t="s">
        <v>3016</v>
      </c>
      <c r="H159" s="980"/>
      <c r="I159" s="986">
        <v>3152</v>
      </c>
      <c r="J159" s="985"/>
      <c r="K159" s="985"/>
      <c r="L159" s="1039">
        <v>1</v>
      </c>
      <c r="M159" s="986">
        <v>30</v>
      </c>
    </row>
    <row r="160" spans="1:13" ht="60.95" customHeight="1">
      <c r="B160" s="985"/>
      <c r="C160" s="985"/>
      <c r="D160" s="1039">
        <v>10</v>
      </c>
      <c r="E160" s="986">
        <v>6</v>
      </c>
      <c r="F160" s="990">
        <v>3039</v>
      </c>
      <c r="G160" s="432" t="s">
        <v>3016</v>
      </c>
      <c r="H160" s="980"/>
      <c r="I160" s="986">
        <v>3039</v>
      </c>
      <c r="J160" s="985"/>
      <c r="K160" s="985"/>
      <c r="L160" s="1039">
        <v>1</v>
      </c>
      <c r="M160" s="986">
        <v>30</v>
      </c>
    </row>
    <row r="161" spans="1:13" ht="60.95" customHeight="1">
      <c r="B161" s="985" t="s">
        <v>3467</v>
      </c>
      <c r="C161" s="985"/>
      <c r="D161" s="1039">
        <v>10</v>
      </c>
      <c r="E161" s="986">
        <v>2</v>
      </c>
      <c r="F161" s="986">
        <v>5481</v>
      </c>
      <c r="G161" s="432" t="s">
        <v>3016</v>
      </c>
      <c r="H161" s="980"/>
      <c r="I161" s="986">
        <v>3222</v>
      </c>
      <c r="J161" s="985"/>
      <c r="K161" s="985"/>
      <c r="L161" s="1039">
        <v>1</v>
      </c>
      <c r="M161" s="986">
        <v>20</v>
      </c>
    </row>
    <row r="162" spans="1:13" ht="60.95" customHeight="1">
      <c r="B162" s="985"/>
      <c r="C162" s="985"/>
      <c r="D162" s="1039">
        <v>10</v>
      </c>
      <c r="E162" s="986">
        <v>1</v>
      </c>
      <c r="F162" s="986">
        <v>2813</v>
      </c>
      <c r="G162" s="432" t="s">
        <v>3016</v>
      </c>
      <c r="H162" s="980"/>
      <c r="I162" s="986">
        <v>2695</v>
      </c>
      <c r="J162" s="985"/>
      <c r="K162" s="985"/>
      <c r="L162" s="1039">
        <v>1</v>
      </c>
      <c r="M162" s="986">
        <v>5</v>
      </c>
    </row>
    <row r="163" spans="1:13" ht="60.95" customHeight="1">
      <c r="A163" s="407" t="s">
        <v>4540</v>
      </c>
      <c r="B163" s="980" t="s">
        <v>4458</v>
      </c>
      <c r="C163" s="980"/>
      <c r="D163" s="1040">
        <v>1</v>
      </c>
      <c r="E163" s="980">
        <v>6</v>
      </c>
      <c r="F163" s="980">
        <v>3079</v>
      </c>
      <c r="G163" s="432" t="s">
        <v>3016</v>
      </c>
      <c r="H163" s="980"/>
      <c r="I163" s="980"/>
      <c r="J163" s="980"/>
      <c r="K163" s="980">
        <v>10</v>
      </c>
      <c r="L163" s="1040">
        <v>1</v>
      </c>
      <c r="M163" s="980">
        <v>60</v>
      </c>
    </row>
    <row r="164" spans="1:13" ht="60.95" customHeight="1">
      <c r="B164" s="980"/>
      <c r="C164" s="980"/>
      <c r="D164" s="1040">
        <v>1</v>
      </c>
      <c r="E164" s="980">
        <v>6</v>
      </c>
      <c r="F164" s="980">
        <v>3080</v>
      </c>
      <c r="G164" s="432" t="s">
        <v>3016</v>
      </c>
      <c r="H164" s="980"/>
      <c r="I164" s="980"/>
      <c r="J164" s="980"/>
      <c r="K164" s="980">
        <v>10</v>
      </c>
      <c r="L164" s="1040">
        <v>1</v>
      </c>
      <c r="M164" s="980">
        <v>60</v>
      </c>
    </row>
    <row r="165" spans="1:13" s="1121" customFormat="1" ht="60.95" customHeight="1">
      <c r="B165" s="1551" t="s">
        <v>4458</v>
      </c>
      <c r="C165" s="819"/>
      <c r="D165" s="1090">
        <v>1</v>
      </c>
      <c r="E165" s="819">
        <v>2</v>
      </c>
      <c r="F165" s="1090">
        <v>2829</v>
      </c>
      <c r="G165" s="1479" t="s">
        <v>3016</v>
      </c>
      <c r="H165" s="819"/>
      <c r="I165" s="819"/>
      <c r="J165" s="819"/>
      <c r="K165" s="819">
        <v>0</v>
      </c>
      <c r="L165" s="1090">
        <v>0</v>
      </c>
      <c r="M165" s="819">
        <v>0</v>
      </c>
    </row>
    <row r="166" spans="1:13" s="1121" customFormat="1" ht="60.95" customHeight="1">
      <c r="B166" s="1558"/>
      <c r="C166" s="819"/>
      <c r="D166" s="1090">
        <v>1</v>
      </c>
      <c r="E166" s="819">
        <v>1</v>
      </c>
      <c r="F166" s="1090">
        <v>2829</v>
      </c>
      <c r="G166" s="1479" t="s">
        <v>3016</v>
      </c>
      <c r="H166" s="819"/>
      <c r="I166" s="819"/>
      <c r="J166" s="819"/>
      <c r="K166" s="819">
        <v>0</v>
      </c>
      <c r="L166" s="1090">
        <v>0</v>
      </c>
      <c r="M166" s="819">
        <v>0</v>
      </c>
    </row>
    <row r="167" spans="1:13" ht="60.95" customHeight="1">
      <c r="B167" s="980" t="s">
        <v>4458</v>
      </c>
      <c r="C167" s="980"/>
      <c r="D167" s="1040">
        <v>1</v>
      </c>
      <c r="E167" s="980">
        <v>6</v>
      </c>
      <c r="F167" s="980">
        <v>4533</v>
      </c>
      <c r="G167" s="432" t="s">
        <v>3016</v>
      </c>
      <c r="H167" s="980"/>
      <c r="I167" s="980">
        <v>65016</v>
      </c>
      <c r="J167" s="980"/>
      <c r="K167" s="980">
        <v>10</v>
      </c>
      <c r="L167" s="1040">
        <v>1</v>
      </c>
      <c r="M167" s="980">
        <v>60</v>
      </c>
    </row>
    <row r="168" spans="1:13" ht="60.95" customHeight="1">
      <c r="B168" s="980" t="s">
        <v>4458</v>
      </c>
      <c r="C168" s="980"/>
      <c r="D168" s="1040">
        <v>1</v>
      </c>
      <c r="E168" s="980">
        <v>2</v>
      </c>
      <c r="F168" s="980">
        <v>2990</v>
      </c>
      <c r="G168" s="432" t="s">
        <v>3016</v>
      </c>
      <c r="H168" s="980"/>
      <c r="I168" s="980"/>
      <c r="J168" s="980"/>
      <c r="K168" s="980">
        <v>15</v>
      </c>
      <c r="L168" s="1040">
        <v>1</v>
      </c>
      <c r="M168" s="980">
        <v>30</v>
      </c>
    </row>
    <row r="169" spans="1:13" ht="60.95" customHeight="1">
      <c r="B169" s="1551" t="s">
        <v>4458</v>
      </c>
      <c r="C169" s="980"/>
      <c r="D169" s="1040">
        <v>1</v>
      </c>
      <c r="E169" s="980">
        <v>2</v>
      </c>
      <c r="F169" s="1040">
        <v>5432</v>
      </c>
      <c r="G169" s="1052" t="s">
        <v>3016</v>
      </c>
      <c r="H169" s="980"/>
      <c r="I169" s="980"/>
      <c r="J169" s="980"/>
      <c r="K169" s="980">
        <v>7</v>
      </c>
      <c r="L169" s="1040">
        <v>1</v>
      </c>
      <c r="M169" s="980">
        <v>14</v>
      </c>
    </row>
    <row r="170" spans="1:13" ht="60.95" customHeight="1">
      <c r="B170" s="1558"/>
      <c r="C170" s="980"/>
      <c r="D170" s="1040">
        <v>1</v>
      </c>
      <c r="E170" s="980">
        <v>1</v>
      </c>
      <c r="F170" s="1040">
        <v>5432</v>
      </c>
      <c r="G170" s="1052" t="s">
        <v>3016</v>
      </c>
      <c r="H170" s="980"/>
      <c r="I170" s="980"/>
      <c r="J170" s="980"/>
      <c r="K170" s="980">
        <v>6</v>
      </c>
      <c r="L170" s="1040">
        <v>1</v>
      </c>
      <c r="M170" s="980">
        <v>6</v>
      </c>
    </row>
    <row r="171" spans="1:13" ht="60.95" customHeight="1">
      <c r="B171" s="980" t="s">
        <v>4458</v>
      </c>
      <c r="C171" s="980"/>
      <c r="D171" s="1040">
        <v>1</v>
      </c>
      <c r="E171" s="980">
        <v>1</v>
      </c>
      <c r="F171" s="980">
        <v>4532</v>
      </c>
      <c r="G171" s="432" t="s">
        <v>3016</v>
      </c>
      <c r="H171" s="980" t="s">
        <v>1562</v>
      </c>
      <c r="I171" s="980"/>
      <c r="J171" s="980"/>
      <c r="K171" s="980">
        <v>35</v>
      </c>
      <c r="L171" s="1040">
        <v>1</v>
      </c>
      <c r="M171" s="980">
        <v>35</v>
      </c>
    </row>
    <row r="172" spans="1:13" ht="60.95" customHeight="1">
      <c r="B172" s="980"/>
      <c r="C172" s="980"/>
      <c r="D172" s="1041">
        <v>2</v>
      </c>
      <c r="E172" s="980">
        <v>6</v>
      </c>
      <c r="F172" s="980">
        <v>4229</v>
      </c>
      <c r="G172" s="432" t="s">
        <v>3016</v>
      </c>
      <c r="H172" s="980"/>
      <c r="I172" s="980"/>
      <c r="J172" s="980"/>
      <c r="K172" s="980">
        <v>10</v>
      </c>
      <c r="L172" s="1041">
        <v>1</v>
      </c>
      <c r="M172" s="980">
        <v>60</v>
      </c>
    </row>
    <row r="173" spans="1:13" ht="60.95" customHeight="1">
      <c r="B173" s="980" t="s">
        <v>4458</v>
      </c>
      <c r="C173" s="980"/>
      <c r="D173" s="1041">
        <v>2</v>
      </c>
      <c r="E173" s="980">
        <v>2</v>
      </c>
      <c r="F173" s="980">
        <v>7321</v>
      </c>
      <c r="G173" s="432" t="s">
        <v>3016</v>
      </c>
      <c r="H173" s="980"/>
      <c r="I173" s="980"/>
      <c r="J173" s="980"/>
      <c r="K173" s="980">
        <v>10</v>
      </c>
      <c r="L173" s="1041">
        <v>1</v>
      </c>
      <c r="M173" s="980">
        <v>20</v>
      </c>
    </row>
    <row r="174" spans="1:13" s="1106" customFormat="1" ht="60.95" customHeight="1">
      <c r="B174" s="863"/>
      <c r="C174" s="863"/>
      <c r="D174" s="1112">
        <v>2</v>
      </c>
      <c r="E174" s="863">
        <v>1</v>
      </c>
      <c r="F174" s="863">
        <v>4559</v>
      </c>
      <c r="G174" s="1105" t="s">
        <v>3016</v>
      </c>
      <c r="H174" s="863"/>
      <c r="I174" s="863"/>
      <c r="J174" s="863"/>
      <c r="K174" s="863">
        <v>0</v>
      </c>
      <c r="L174" s="1112">
        <v>0</v>
      </c>
      <c r="M174" s="863">
        <v>9</v>
      </c>
    </row>
    <row r="175" spans="1:13" ht="60.95" customHeight="1">
      <c r="B175" s="980" t="s">
        <v>4458</v>
      </c>
      <c r="C175" s="980"/>
      <c r="D175" s="1041">
        <v>2</v>
      </c>
      <c r="E175" s="980">
        <v>1</v>
      </c>
      <c r="F175" s="980">
        <v>5376</v>
      </c>
      <c r="G175" s="432" t="s">
        <v>3016</v>
      </c>
      <c r="H175" s="980"/>
      <c r="I175" s="980"/>
      <c r="J175" s="980"/>
      <c r="K175" s="980">
        <v>30</v>
      </c>
      <c r="L175" s="1041">
        <v>1</v>
      </c>
      <c r="M175" s="980">
        <v>30</v>
      </c>
    </row>
    <row r="176" spans="1:13" ht="60.95" customHeight="1">
      <c r="B176" s="980" t="s">
        <v>4458</v>
      </c>
      <c r="C176" s="980"/>
      <c r="D176" s="1041">
        <v>2</v>
      </c>
      <c r="E176" s="980">
        <v>3</v>
      </c>
      <c r="F176" s="980">
        <v>4414</v>
      </c>
      <c r="G176" s="432" t="s">
        <v>3016</v>
      </c>
      <c r="H176" s="980"/>
      <c r="I176" s="980"/>
      <c r="J176" s="980"/>
      <c r="K176" s="980">
        <v>10</v>
      </c>
      <c r="L176" s="1041">
        <v>1</v>
      </c>
      <c r="M176" s="980">
        <v>30</v>
      </c>
    </row>
    <row r="177" spans="1:13" ht="60.95" customHeight="1">
      <c r="B177" s="980" t="s">
        <v>4458</v>
      </c>
      <c r="C177" s="980"/>
      <c r="D177" s="1041">
        <v>2</v>
      </c>
      <c r="E177" s="980">
        <v>3</v>
      </c>
      <c r="F177" s="980">
        <v>4600</v>
      </c>
      <c r="G177" s="432" t="s">
        <v>3016</v>
      </c>
      <c r="H177" s="980"/>
      <c r="I177" s="980"/>
      <c r="J177" s="980"/>
      <c r="K177" s="980">
        <v>10</v>
      </c>
      <c r="L177" s="1041">
        <v>1</v>
      </c>
      <c r="M177" s="980">
        <v>30</v>
      </c>
    </row>
    <row r="178" spans="1:13" ht="60.95" customHeight="1">
      <c r="B178" s="1551" t="s">
        <v>4458</v>
      </c>
      <c r="C178" s="980"/>
      <c r="D178" s="1041">
        <v>2</v>
      </c>
      <c r="E178" s="980">
        <v>2</v>
      </c>
      <c r="F178" s="1040">
        <v>4406</v>
      </c>
      <c r="G178" s="473" t="s">
        <v>3016</v>
      </c>
      <c r="H178" s="980"/>
      <c r="I178" s="980"/>
      <c r="J178" s="980"/>
      <c r="K178" s="980">
        <v>17</v>
      </c>
      <c r="L178" s="1041">
        <v>1</v>
      </c>
      <c r="M178" s="980">
        <v>34</v>
      </c>
    </row>
    <row r="179" spans="1:13" ht="60.95" customHeight="1">
      <c r="B179" s="1558"/>
      <c r="C179" s="980"/>
      <c r="D179" s="1041">
        <v>2</v>
      </c>
      <c r="E179" s="980">
        <v>1</v>
      </c>
      <c r="F179" s="1040">
        <v>4406</v>
      </c>
      <c r="G179" s="473" t="s">
        <v>3016</v>
      </c>
      <c r="H179" s="980"/>
      <c r="I179" s="980"/>
      <c r="J179" s="980"/>
      <c r="K179" s="980">
        <v>16</v>
      </c>
      <c r="L179" s="1041">
        <v>1</v>
      </c>
      <c r="M179" s="980">
        <v>16</v>
      </c>
    </row>
    <row r="180" spans="1:13" ht="60.95" customHeight="1">
      <c r="B180" s="980" t="s">
        <v>4458</v>
      </c>
      <c r="C180" s="980"/>
      <c r="D180" s="1041">
        <v>2</v>
      </c>
      <c r="E180" s="980">
        <v>2</v>
      </c>
      <c r="F180" s="980">
        <v>4401</v>
      </c>
      <c r="G180" s="432" t="s">
        <v>3016</v>
      </c>
      <c r="H180" s="980"/>
      <c r="I180" s="980"/>
      <c r="J180" s="980"/>
      <c r="K180" s="980">
        <v>20</v>
      </c>
      <c r="L180" s="1041">
        <v>1</v>
      </c>
      <c r="M180" s="980">
        <v>40</v>
      </c>
    </row>
    <row r="181" spans="1:13" ht="60.95" customHeight="1">
      <c r="B181" s="1291" t="s">
        <v>4458</v>
      </c>
      <c r="C181" s="980"/>
      <c r="D181" s="1041">
        <v>2</v>
      </c>
      <c r="E181" s="980">
        <v>1</v>
      </c>
      <c r="F181" s="1040">
        <v>7256</v>
      </c>
      <c r="G181" s="473" t="s">
        <v>3016</v>
      </c>
      <c r="H181" s="980">
        <v>8870</v>
      </c>
      <c r="I181" s="980"/>
      <c r="J181" s="980"/>
      <c r="K181" s="980">
        <v>16</v>
      </c>
      <c r="L181" s="1041">
        <v>1</v>
      </c>
      <c r="M181" s="980">
        <v>16</v>
      </c>
    </row>
    <row r="182" spans="1:13" ht="60.95" customHeight="1">
      <c r="B182" s="1291" t="s">
        <v>4458</v>
      </c>
      <c r="C182" s="980"/>
      <c r="D182" s="1041">
        <v>2</v>
      </c>
      <c r="E182" s="980">
        <v>1</v>
      </c>
      <c r="F182" s="1040">
        <v>7256</v>
      </c>
      <c r="G182" s="473" t="s">
        <v>3016</v>
      </c>
      <c r="H182" s="980">
        <v>8870</v>
      </c>
      <c r="I182" s="980"/>
      <c r="J182" s="980"/>
      <c r="K182" s="980">
        <v>18</v>
      </c>
      <c r="L182" s="1041">
        <v>1</v>
      </c>
      <c r="M182" s="980">
        <v>18</v>
      </c>
    </row>
    <row r="183" spans="1:13" ht="60.95" customHeight="1">
      <c r="B183" s="980" t="s">
        <v>4458</v>
      </c>
      <c r="C183" s="980"/>
      <c r="D183" s="1041">
        <v>2</v>
      </c>
      <c r="E183" s="980">
        <v>1</v>
      </c>
      <c r="F183" s="980">
        <v>5319</v>
      </c>
      <c r="G183" s="432" t="s">
        <v>3016</v>
      </c>
      <c r="H183" s="980"/>
      <c r="I183" s="980"/>
      <c r="J183" s="980"/>
      <c r="K183" s="980">
        <v>15</v>
      </c>
      <c r="L183" s="1041">
        <v>1</v>
      </c>
      <c r="M183" s="980">
        <v>15</v>
      </c>
    </row>
    <row r="184" spans="1:13" ht="60.95" customHeight="1">
      <c r="B184" s="980"/>
      <c r="C184" s="980"/>
      <c r="D184" s="1041">
        <v>2</v>
      </c>
      <c r="E184" s="980">
        <v>1</v>
      </c>
      <c r="F184" s="980">
        <v>2882</v>
      </c>
      <c r="G184" s="432" t="s">
        <v>3016</v>
      </c>
      <c r="H184" s="980"/>
      <c r="I184" s="980"/>
      <c r="J184" s="980"/>
      <c r="K184" s="980">
        <v>20</v>
      </c>
      <c r="L184" s="1041">
        <v>1</v>
      </c>
      <c r="M184" s="980">
        <v>20</v>
      </c>
    </row>
    <row r="185" spans="1:13" ht="60.95" customHeight="1">
      <c r="B185" s="980" t="s">
        <v>4458</v>
      </c>
      <c r="C185" s="980"/>
      <c r="D185" s="1041">
        <v>2</v>
      </c>
      <c r="E185" s="980">
        <v>2</v>
      </c>
      <c r="F185" s="980">
        <v>2904</v>
      </c>
      <c r="G185" s="432" t="s">
        <v>3016</v>
      </c>
      <c r="H185" s="980"/>
      <c r="I185" s="980"/>
      <c r="J185" s="980"/>
      <c r="K185" s="980">
        <v>15</v>
      </c>
      <c r="L185" s="1041">
        <v>1</v>
      </c>
      <c r="M185" s="980">
        <v>30</v>
      </c>
    </row>
    <row r="186" spans="1:13" ht="60.95" customHeight="1">
      <c r="B186" s="1041"/>
      <c r="C186" s="980"/>
      <c r="D186" s="1041">
        <v>2</v>
      </c>
      <c r="E186" s="980">
        <v>1</v>
      </c>
      <c r="F186" s="1041">
        <v>5325</v>
      </c>
      <c r="G186" s="473" t="s">
        <v>3016</v>
      </c>
      <c r="H186" s="980"/>
      <c r="I186" s="980"/>
      <c r="J186" s="980"/>
      <c r="K186" s="980">
        <v>8</v>
      </c>
      <c r="L186" s="1041">
        <v>1</v>
      </c>
      <c r="M186" s="980">
        <v>8</v>
      </c>
    </row>
    <row r="187" spans="1:13" ht="60.95" customHeight="1">
      <c r="B187" s="1042"/>
      <c r="C187" s="980"/>
      <c r="D187" s="1041">
        <v>2</v>
      </c>
      <c r="E187" s="980">
        <v>1</v>
      </c>
      <c r="F187" s="1041">
        <v>5325</v>
      </c>
      <c r="G187" s="473" t="s">
        <v>3016</v>
      </c>
      <c r="H187" s="980"/>
      <c r="I187" s="980"/>
      <c r="J187" s="980"/>
      <c r="K187" s="980">
        <v>7</v>
      </c>
      <c r="L187" s="1041">
        <v>1</v>
      </c>
      <c r="M187" s="980">
        <v>7</v>
      </c>
    </row>
    <row r="188" spans="1:13" s="1121" customFormat="1" ht="60.95" customHeight="1">
      <c r="A188" s="1121" t="s">
        <v>3663</v>
      </c>
      <c r="B188" s="819"/>
      <c r="C188" s="1089">
        <v>2</v>
      </c>
      <c r="D188" s="1090">
        <v>1</v>
      </c>
      <c r="E188" s="1091" t="s">
        <v>1576</v>
      </c>
      <c r="F188" s="1089" t="s">
        <v>1577</v>
      </c>
      <c r="G188" s="1089" t="s">
        <v>1573</v>
      </c>
      <c r="H188" s="819"/>
      <c r="I188" s="1092" t="s">
        <v>1579</v>
      </c>
      <c r="J188" s="819"/>
      <c r="K188" s="1089">
        <v>0</v>
      </c>
      <c r="L188" s="1090">
        <v>0</v>
      </c>
      <c r="M188" s="819">
        <v>0</v>
      </c>
    </row>
    <row r="189" spans="1:13" ht="60.95" customHeight="1">
      <c r="B189" s="980" t="s">
        <v>4460</v>
      </c>
      <c r="C189" s="991">
        <v>3</v>
      </c>
      <c r="D189" s="1040">
        <v>1</v>
      </c>
      <c r="E189" s="992" t="s">
        <v>3664</v>
      </c>
      <c r="F189" s="990" t="s">
        <v>3665</v>
      </c>
      <c r="G189" s="991" t="s">
        <v>1573</v>
      </c>
      <c r="H189" s="980"/>
      <c r="I189" s="991" t="s">
        <v>1589</v>
      </c>
      <c r="J189" s="980"/>
      <c r="K189" s="991">
        <v>40</v>
      </c>
      <c r="L189" s="1040">
        <v>1</v>
      </c>
      <c r="M189" s="980">
        <v>120</v>
      </c>
    </row>
    <row r="190" spans="1:13" ht="60.95" customHeight="1">
      <c r="B190" s="980"/>
      <c r="C190" s="991">
        <v>2</v>
      </c>
      <c r="D190" s="1040">
        <v>1</v>
      </c>
      <c r="E190" s="992" t="s">
        <v>3666</v>
      </c>
      <c r="F190" s="991">
        <v>4.2092509940551099E+29</v>
      </c>
      <c r="G190" s="991" t="s">
        <v>1573</v>
      </c>
      <c r="H190" s="980"/>
      <c r="I190" s="991" t="s">
        <v>1616</v>
      </c>
      <c r="J190" s="980"/>
      <c r="K190" s="991">
        <v>40</v>
      </c>
      <c r="L190" s="1040">
        <v>1</v>
      </c>
      <c r="M190" s="980">
        <v>80</v>
      </c>
    </row>
    <row r="191" spans="1:13" ht="60.95" customHeight="1">
      <c r="B191" s="980" t="s">
        <v>4460</v>
      </c>
      <c r="C191" s="991">
        <v>2</v>
      </c>
      <c r="D191" s="1040">
        <v>1</v>
      </c>
      <c r="E191" s="992" t="s">
        <v>3667</v>
      </c>
      <c r="F191" s="991" t="s">
        <v>2047</v>
      </c>
      <c r="G191" s="991" t="s">
        <v>1573</v>
      </c>
      <c r="H191" s="980"/>
      <c r="I191" s="991" t="s">
        <v>3668</v>
      </c>
      <c r="J191" s="980"/>
      <c r="K191" s="991">
        <v>40</v>
      </c>
      <c r="L191" s="1040">
        <v>1</v>
      </c>
      <c r="M191" s="980">
        <v>80</v>
      </c>
    </row>
    <row r="192" spans="1:13" ht="60.95" customHeight="1">
      <c r="B192" s="980" t="s">
        <v>4460</v>
      </c>
      <c r="C192" s="991">
        <v>2</v>
      </c>
      <c r="D192" s="1040">
        <v>1</v>
      </c>
      <c r="E192" s="992" t="s">
        <v>3669</v>
      </c>
      <c r="F192" s="991" t="s">
        <v>1622</v>
      </c>
      <c r="G192" s="991" t="s">
        <v>1573</v>
      </c>
      <c r="H192" s="980"/>
      <c r="I192" s="991" t="s">
        <v>3670</v>
      </c>
      <c r="J192" s="980"/>
      <c r="K192" s="991">
        <v>40</v>
      </c>
      <c r="L192" s="1040">
        <v>1</v>
      </c>
      <c r="M192" s="980">
        <v>80</v>
      </c>
    </row>
    <row r="193" spans="1:13" ht="60.95" customHeight="1">
      <c r="B193" s="980"/>
      <c r="C193" s="1089">
        <v>1</v>
      </c>
      <c r="D193" s="1090">
        <v>1</v>
      </c>
      <c r="E193" s="1091" t="s">
        <v>3671</v>
      </c>
      <c r="F193" s="1089" t="s">
        <v>1670</v>
      </c>
      <c r="G193" s="1089" t="s">
        <v>1573</v>
      </c>
      <c r="H193" s="819"/>
      <c r="I193" s="1092" t="s">
        <v>3672</v>
      </c>
      <c r="J193" s="819"/>
      <c r="K193" s="1089">
        <v>0</v>
      </c>
      <c r="L193" s="1090">
        <v>0</v>
      </c>
      <c r="M193" s="819">
        <v>0</v>
      </c>
    </row>
    <row r="194" spans="1:13" s="1106" customFormat="1" ht="60.95" customHeight="1">
      <c r="B194" s="863"/>
      <c r="C194" s="1114"/>
      <c r="D194" s="1168"/>
      <c r="E194" s="1321"/>
      <c r="F194" s="1115"/>
      <c r="G194" s="1114"/>
      <c r="H194" s="863"/>
      <c r="I194" s="1114"/>
      <c r="J194" s="863"/>
      <c r="K194" s="1114"/>
      <c r="L194" s="1168"/>
      <c r="M194" s="863"/>
    </row>
    <row r="195" spans="1:13" ht="60.95" customHeight="1">
      <c r="B195" s="980" t="s">
        <v>4460</v>
      </c>
      <c r="C195" s="991">
        <v>5</v>
      </c>
      <c r="D195" s="1040">
        <v>1</v>
      </c>
      <c r="E195" s="992" t="s">
        <v>3674</v>
      </c>
      <c r="F195" s="990" t="s">
        <v>1651</v>
      </c>
      <c r="G195" s="991" t="s">
        <v>1573</v>
      </c>
      <c r="H195" s="980"/>
      <c r="I195" s="990">
        <v>12131748017</v>
      </c>
      <c r="J195" s="980"/>
      <c r="K195" s="991">
        <v>40</v>
      </c>
      <c r="L195" s="1040">
        <v>1</v>
      </c>
      <c r="M195" s="980">
        <v>200</v>
      </c>
    </row>
    <row r="196" spans="1:13" ht="60.95" customHeight="1">
      <c r="B196" s="980" t="s">
        <v>4460</v>
      </c>
      <c r="C196" s="991">
        <v>7</v>
      </c>
      <c r="D196" s="1040">
        <v>1</v>
      </c>
      <c r="E196" s="992" t="s">
        <v>3675</v>
      </c>
      <c r="F196" s="991" t="s">
        <v>1660</v>
      </c>
      <c r="G196" s="991" t="s">
        <v>1573</v>
      </c>
      <c r="H196" s="980"/>
      <c r="I196" s="991" t="s">
        <v>1774</v>
      </c>
      <c r="J196" s="980"/>
      <c r="K196" s="991">
        <v>40</v>
      </c>
      <c r="L196" s="1040">
        <v>1</v>
      </c>
      <c r="M196" s="980">
        <v>280</v>
      </c>
    </row>
    <row r="197" spans="1:13" ht="60.95" customHeight="1">
      <c r="B197" s="980" t="s">
        <v>4460</v>
      </c>
      <c r="C197" s="991">
        <v>1</v>
      </c>
      <c r="D197" s="1040">
        <v>1</v>
      </c>
      <c r="E197" s="992" t="s">
        <v>3676</v>
      </c>
      <c r="F197" s="991" t="s">
        <v>1647</v>
      </c>
      <c r="G197" s="991" t="s">
        <v>1573</v>
      </c>
      <c r="H197" s="980"/>
      <c r="I197" s="991" t="s">
        <v>3677</v>
      </c>
      <c r="J197" s="980"/>
      <c r="K197" s="991">
        <v>24</v>
      </c>
      <c r="L197" s="1040">
        <v>1</v>
      </c>
      <c r="M197" s="980">
        <v>24</v>
      </c>
    </row>
    <row r="198" spans="1:13" s="1106" customFormat="1" ht="60.95" customHeight="1">
      <c r="B198" s="863"/>
      <c r="C198" s="1114">
        <v>1</v>
      </c>
      <c r="D198" s="1168">
        <v>1</v>
      </c>
      <c r="E198" s="1321" t="s">
        <v>2520</v>
      </c>
      <c r="F198" s="1114" t="s">
        <v>3678</v>
      </c>
      <c r="G198" s="1114" t="s">
        <v>1573</v>
      </c>
      <c r="H198" s="863"/>
      <c r="I198" s="1114">
        <v>9091902257</v>
      </c>
      <c r="J198" s="863"/>
      <c r="K198" s="1114">
        <v>0</v>
      </c>
      <c r="L198" s="1168">
        <v>0</v>
      </c>
      <c r="M198" s="863">
        <v>8</v>
      </c>
    </row>
    <row r="199" spans="1:13" ht="60.95" customHeight="1">
      <c r="B199" s="980" t="s">
        <v>4461</v>
      </c>
      <c r="C199" s="991">
        <v>5</v>
      </c>
      <c r="D199" s="1040">
        <v>2</v>
      </c>
      <c r="E199" s="992" t="s">
        <v>3679</v>
      </c>
      <c r="F199" s="980" t="s">
        <v>1767</v>
      </c>
      <c r="G199" s="991" t="s">
        <v>1573</v>
      </c>
      <c r="H199" s="980"/>
      <c r="I199" s="990" t="s">
        <v>3680</v>
      </c>
      <c r="J199" s="980"/>
      <c r="K199" s="991">
        <v>36</v>
      </c>
      <c r="L199" s="1040">
        <v>1</v>
      </c>
      <c r="M199" s="980">
        <v>180</v>
      </c>
    </row>
    <row r="200" spans="1:13" ht="60.95" customHeight="1">
      <c r="B200" s="980" t="s">
        <v>4460</v>
      </c>
      <c r="C200" s="991">
        <v>2</v>
      </c>
      <c r="D200" s="1040">
        <v>2</v>
      </c>
      <c r="E200" s="992" t="s">
        <v>3681</v>
      </c>
      <c r="F200" s="980" t="s">
        <v>3682</v>
      </c>
      <c r="G200" s="991" t="s">
        <v>1573</v>
      </c>
      <c r="H200" s="980"/>
      <c r="I200" s="991" t="s">
        <v>3683</v>
      </c>
      <c r="J200" s="980"/>
      <c r="K200" s="991">
        <v>36</v>
      </c>
      <c r="L200" s="1040">
        <v>1</v>
      </c>
      <c r="M200" s="980">
        <v>72</v>
      </c>
    </row>
    <row r="201" spans="1:13" s="1121" customFormat="1" ht="60.95" customHeight="1">
      <c r="B201" s="819" t="s">
        <v>4460</v>
      </c>
      <c r="C201" s="1089">
        <v>2</v>
      </c>
      <c r="D201" s="1090">
        <v>2</v>
      </c>
      <c r="E201" s="1091" t="s">
        <v>3684</v>
      </c>
      <c r="F201" s="819" t="s">
        <v>3685</v>
      </c>
      <c r="G201" s="1089" t="s">
        <v>1573</v>
      </c>
      <c r="H201" s="819"/>
      <c r="I201" s="1089" t="s">
        <v>3683</v>
      </c>
      <c r="J201" s="819"/>
      <c r="K201" s="1089">
        <v>0</v>
      </c>
      <c r="L201" s="1090">
        <v>0</v>
      </c>
      <c r="M201" s="819">
        <v>0</v>
      </c>
    </row>
    <row r="202" spans="1:13" ht="60.95" customHeight="1">
      <c r="B202" s="980" t="s">
        <v>4460</v>
      </c>
      <c r="C202" s="991">
        <v>2</v>
      </c>
      <c r="D202" s="1040">
        <v>2</v>
      </c>
      <c r="E202" s="992" t="s">
        <v>3686</v>
      </c>
      <c r="F202" s="980" t="s">
        <v>3687</v>
      </c>
      <c r="G202" s="991" t="s">
        <v>1573</v>
      </c>
      <c r="H202" s="980"/>
      <c r="I202" s="991" t="s">
        <v>3688</v>
      </c>
      <c r="J202" s="980"/>
      <c r="K202" s="991">
        <v>36</v>
      </c>
      <c r="L202" s="1040">
        <v>1</v>
      </c>
      <c r="M202" s="980">
        <v>72</v>
      </c>
    </row>
    <row r="203" spans="1:13" s="1106" customFormat="1" ht="60.95" customHeight="1">
      <c r="B203" s="863" t="s">
        <v>4460</v>
      </c>
      <c r="C203" s="1114">
        <v>12</v>
      </c>
      <c r="D203" s="1168">
        <v>2</v>
      </c>
      <c r="E203" s="1321" t="s">
        <v>3689</v>
      </c>
      <c r="F203" s="863" t="s">
        <v>1710</v>
      </c>
      <c r="G203" s="1114" t="s">
        <v>1573</v>
      </c>
      <c r="H203" s="863"/>
      <c r="I203" s="1114" t="s">
        <v>3690</v>
      </c>
      <c r="J203" s="863"/>
      <c r="K203" s="1114">
        <v>0</v>
      </c>
      <c r="L203" s="1168">
        <v>0</v>
      </c>
      <c r="M203" s="863">
        <v>2</v>
      </c>
    </row>
    <row r="204" spans="1:13" ht="60.95" customHeight="1">
      <c r="B204" s="980" t="s">
        <v>4460</v>
      </c>
      <c r="C204" s="991">
        <v>1</v>
      </c>
      <c r="D204" s="1040">
        <v>2</v>
      </c>
      <c r="E204" s="992" t="s">
        <v>453</v>
      </c>
      <c r="F204" s="980" t="s">
        <v>1725</v>
      </c>
      <c r="G204" s="991" t="s">
        <v>1573</v>
      </c>
      <c r="H204" s="980"/>
      <c r="I204" s="991" t="s">
        <v>1727</v>
      </c>
      <c r="J204" s="980"/>
      <c r="K204" s="991">
        <v>36</v>
      </c>
      <c r="L204" s="1040">
        <v>1</v>
      </c>
      <c r="M204" s="980">
        <v>36</v>
      </c>
    </row>
    <row r="205" spans="1:13" s="1121" customFormat="1" ht="60.95" customHeight="1">
      <c r="B205" s="819" t="s">
        <v>4460</v>
      </c>
      <c r="C205" s="1089">
        <v>1</v>
      </c>
      <c r="D205" s="1090">
        <v>2</v>
      </c>
      <c r="E205" s="1091" t="s">
        <v>2546</v>
      </c>
      <c r="F205" s="819" t="s">
        <v>1682</v>
      </c>
      <c r="G205" s="1089" t="s">
        <v>1573</v>
      </c>
      <c r="H205" s="819"/>
      <c r="I205" s="1089" t="s">
        <v>3691</v>
      </c>
      <c r="J205" s="819"/>
      <c r="K205" s="1089">
        <v>0</v>
      </c>
      <c r="L205" s="1090">
        <v>0</v>
      </c>
      <c r="M205" s="819">
        <v>0</v>
      </c>
    </row>
    <row r="206" spans="1:13" s="1106" customFormat="1" ht="60.95" customHeight="1">
      <c r="B206" s="863" t="s">
        <v>4460</v>
      </c>
      <c r="C206" s="1114">
        <v>2</v>
      </c>
      <c r="D206" s="1168">
        <v>2</v>
      </c>
      <c r="E206" s="1321" t="s">
        <v>2548</v>
      </c>
      <c r="F206" s="863" t="s">
        <v>1763</v>
      </c>
      <c r="G206" s="1114" t="s">
        <v>1573</v>
      </c>
      <c r="H206" s="863"/>
      <c r="I206" s="1115" t="s">
        <v>3692</v>
      </c>
      <c r="J206" s="863"/>
      <c r="K206" s="1114">
        <v>0</v>
      </c>
      <c r="L206" s="1168">
        <v>0</v>
      </c>
      <c r="M206" s="863">
        <v>1</v>
      </c>
    </row>
    <row r="207" spans="1:13" ht="60.95" customHeight="1">
      <c r="A207" s="407" t="s">
        <v>3693</v>
      </c>
      <c r="B207" s="993"/>
      <c r="C207" s="980">
        <v>8</v>
      </c>
      <c r="D207" s="980" t="s">
        <v>3694</v>
      </c>
      <c r="E207" s="980">
        <v>8</v>
      </c>
      <c r="F207" s="477" t="s">
        <v>1571</v>
      </c>
      <c r="G207" s="993" t="s">
        <v>2503</v>
      </c>
      <c r="H207" s="980"/>
      <c r="I207" s="994" t="s">
        <v>2574</v>
      </c>
      <c r="J207" s="980"/>
      <c r="K207" s="980">
        <v>8</v>
      </c>
      <c r="L207" s="980">
        <v>1</v>
      </c>
      <c r="M207" s="980">
        <v>64</v>
      </c>
    </row>
    <row r="208" spans="1:13" ht="60.95" customHeight="1">
      <c r="B208" s="993"/>
      <c r="C208" s="980">
        <v>8</v>
      </c>
      <c r="D208" s="980" t="s">
        <v>3695</v>
      </c>
      <c r="E208" s="980">
        <v>8</v>
      </c>
      <c r="F208" s="477" t="s">
        <v>1575</v>
      </c>
      <c r="G208" s="993" t="s">
        <v>2503</v>
      </c>
      <c r="H208" s="980"/>
      <c r="I208" s="994" t="s">
        <v>2575</v>
      </c>
      <c r="J208" s="980"/>
      <c r="K208" s="980">
        <v>8</v>
      </c>
      <c r="L208" s="980">
        <v>1</v>
      </c>
      <c r="M208" s="980">
        <v>64</v>
      </c>
    </row>
    <row r="209" spans="1:13" ht="60.95" customHeight="1">
      <c r="B209" s="993"/>
      <c r="C209" s="980">
        <v>4</v>
      </c>
      <c r="D209" s="1040" t="s">
        <v>3696</v>
      </c>
      <c r="E209" s="980">
        <v>4</v>
      </c>
      <c r="F209" s="477" t="s">
        <v>1575</v>
      </c>
      <c r="G209" s="993" t="s">
        <v>2503</v>
      </c>
      <c r="H209" s="980"/>
      <c r="I209" s="994" t="s">
        <v>2575</v>
      </c>
      <c r="J209" s="980"/>
      <c r="K209" s="980">
        <v>8</v>
      </c>
      <c r="L209" s="1040">
        <v>1</v>
      </c>
      <c r="M209" s="980">
        <v>32</v>
      </c>
    </row>
    <row r="210" spans="1:13" ht="60.95" customHeight="1">
      <c r="B210" s="980"/>
      <c r="C210" s="980">
        <v>4</v>
      </c>
      <c r="D210" s="1040" t="s">
        <v>3696</v>
      </c>
      <c r="E210" s="980">
        <v>4</v>
      </c>
      <c r="F210" s="477" t="s">
        <v>1571</v>
      </c>
      <c r="G210" s="993" t="s">
        <v>2503</v>
      </c>
      <c r="H210" s="980"/>
      <c r="I210" s="994" t="s">
        <v>2574</v>
      </c>
      <c r="J210" s="980"/>
      <c r="K210" s="980">
        <v>8</v>
      </c>
      <c r="L210" s="1040">
        <v>1</v>
      </c>
      <c r="M210" s="980">
        <v>32</v>
      </c>
    </row>
    <row r="211" spans="1:13" ht="60.95" customHeight="1">
      <c r="A211" s="995" t="s">
        <v>3697</v>
      </c>
      <c r="B211" s="980"/>
      <c r="C211" s="980"/>
      <c r="D211" s="980"/>
      <c r="E211" s="980"/>
      <c r="F211" s="980" t="s">
        <v>2585</v>
      </c>
      <c r="G211" s="980" t="s">
        <v>3346</v>
      </c>
      <c r="H211" s="301"/>
      <c r="I211" s="467" t="s">
        <v>3698</v>
      </c>
      <c r="J211" s="980"/>
      <c r="K211" s="980">
        <v>24</v>
      </c>
      <c r="L211" s="51">
        <v>2</v>
      </c>
      <c r="M211" s="996">
        <v>48</v>
      </c>
    </row>
    <row r="212" spans="1:13" ht="60.95" customHeight="1">
      <c r="B212" s="980"/>
      <c r="C212" s="980"/>
      <c r="D212" s="980"/>
      <c r="E212" s="980"/>
      <c r="F212" s="980" t="s">
        <v>2585</v>
      </c>
      <c r="G212" s="980" t="s">
        <v>3346</v>
      </c>
      <c r="H212" s="980"/>
      <c r="I212" s="467" t="s">
        <v>3698</v>
      </c>
      <c r="J212" s="980"/>
      <c r="K212" s="980">
        <v>2</v>
      </c>
      <c r="L212" s="51">
        <v>1</v>
      </c>
      <c r="M212" s="997">
        <v>2</v>
      </c>
    </row>
    <row r="213" spans="1:13" ht="60.95" customHeight="1">
      <c r="B213" s="980"/>
      <c r="C213" s="980"/>
      <c r="D213" s="980"/>
      <c r="E213" s="980"/>
      <c r="F213" s="980" t="s">
        <v>2588</v>
      </c>
      <c r="G213" s="980" t="s">
        <v>3346</v>
      </c>
      <c r="H213" s="301"/>
      <c r="I213" s="467" t="s">
        <v>3699</v>
      </c>
      <c r="J213" s="980"/>
      <c r="K213" s="980">
        <v>24</v>
      </c>
      <c r="L213" s="51">
        <v>1</v>
      </c>
      <c r="M213" s="996">
        <v>24</v>
      </c>
    </row>
    <row r="214" spans="1:13" ht="60.95" customHeight="1">
      <c r="B214" s="980"/>
      <c r="C214" s="980"/>
      <c r="D214" s="980"/>
      <c r="E214" s="980"/>
      <c r="F214" s="980" t="s">
        <v>2588</v>
      </c>
      <c r="G214" s="980" t="s">
        <v>3346</v>
      </c>
      <c r="H214" s="980"/>
      <c r="I214" s="467" t="s">
        <v>3699</v>
      </c>
      <c r="J214" s="980"/>
      <c r="K214" s="980">
        <v>16</v>
      </c>
      <c r="L214" s="51">
        <v>1</v>
      </c>
      <c r="M214" s="997">
        <v>16</v>
      </c>
    </row>
    <row r="215" spans="1:13" ht="60.95" customHeight="1">
      <c r="B215" s="980"/>
      <c r="C215" s="980"/>
      <c r="D215" s="980"/>
      <c r="E215" s="980"/>
      <c r="F215" s="980" t="s">
        <v>1825</v>
      </c>
      <c r="G215" s="475" t="s">
        <v>3700</v>
      </c>
      <c r="H215" s="301"/>
      <c r="I215" s="467" t="s">
        <v>3049</v>
      </c>
      <c r="J215" s="980"/>
      <c r="K215" s="980">
        <v>12</v>
      </c>
      <c r="L215" s="51">
        <v>4</v>
      </c>
      <c r="M215" s="996">
        <v>48</v>
      </c>
    </row>
    <row r="216" spans="1:13" ht="60.95" customHeight="1">
      <c r="B216" s="980"/>
      <c r="C216" s="980"/>
      <c r="D216" s="980"/>
      <c r="E216" s="980"/>
      <c r="F216" s="980" t="s">
        <v>1825</v>
      </c>
      <c r="G216" s="475" t="s">
        <v>3700</v>
      </c>
      <c r="H216" s="980"/>
      <c r="I216" s="467" t="s">
        <v>3049</v>
      </c>
      <c r="J216" s="980"/>
      <c r="K216" s="980">
        <v>2</v>
      </c>
      <c r="L216" s="51">
        <v>1</v>
      </c>
      <c r="M216" s="997">
        <v>2</v>
      </c>
    </row>
    <row r="217" spans="1:13" ht="60.95" customHeight="1">
      <c r="B217" s="980"/>
      <c r="C217" s="980"/>
      <c r="D217" s="980"/>
      <c r="E217" s="980"/>
      <c r="F217" s="980" t="s">
        <v>2577</v>
      </c>
      <c r="G217" s="980" t="s">
        <v>3346</v>
      </c>
      <c r="H217" s="998"/>
      <c r="I217" s="999" t="s">
        <v>3701</v>
      </c>
      <c r="J217" s="980"/>
      <c r="K217" s="980">
        <v>24</v>
      </c>
      <c r="L217" s="51">
        <v>1</v>
      </c>
      <c r="M217" s="996">
        <v>24</v>
      </c>
    </row>
    <row r="218" spans="1:13" ht="60.95" customHeight="1">
      <c r="B218" s="980"/>
      <c r="C218" s="980"/>
      <c r="D218" s="980"/>
      <c r="E218" s="980"/>
      <c r="F218" s="980" t="s">
        <v>2577</v>
      </c>
      <c r="G218" s="980" t="s">
        <v>3346</v>
      </c>
      <c r="H218" s="980"/>
      <c r="I218" s="999" t="s">
        <v>3701</v>
      </c>
      <c r="J218" s="980"/>
      <c r="K218" s="980">
        <v>16</v>
      </c>
      <c r="L218" s="51">
        <v>1</v>
      </c>
      <c r="M218" s="997">
        <v>16</v>
      </c>
    </row>
    <row r="219" spans="1:13" ht="60.95" customHeight="1">
      <c r="B219" s="980"/>
      <c r="C219" s="980"/>
      <c r="D219" s="980"/>
      <c r="E219" s="980"/>
      <c r="F219" s="980" t="s">
        <v>2581</v>
      </c>
      <c r="G219" s="980" t="s">
        <v>3346</v>
      </c>
      <c r="H219" s="998"/>
      <c r="I219" s="999" t="s">
        <v>3702</v>
      </c>
      <c r="J219" s="980"/>
      <c r="K219" s="980">
        <v>24</v>
      </c>
      <c r="L219" s="51">
        <v>2</v>
      </c>
      <c r="M219" s="997">
        <v>48</v>
      </c>
    </row>
    <row r="220" spans="1:13" ht="60.95" customHeight="1">
      <c r="B220" s="980"/>
      <c r="C220" s="980"/>
      <c r="D220" s="980"/>
      <c r="E220" s="980"/>
      <c r="F220" s="980" t="s">
        <v>2581</v>
      </c>
      <c r="G220" s="980" t="s">
        <v>3346</v>
      </c>
      <c r="H220" s="980"/>
      <c r="I220" s="999" t="s">
        <v>3702</v>
      </c>
      <c r="J220" s="980"/>
      <c r="K220" s="980">
        <v>12</v>
      </c>
      <c r="L220" s="51">
        <v>1</v>
      </c>
      <c r="M220" s="997">
        <v>12</v>
      </c>
    </row>
    <row r="221" spans="1:13" ht="60.95" customHeight="1">
      <c r="B221" s="980"/>
      <c r="C221" s="980"/>
      <c r="D221" s="980"/>
      <c r="E221" s="980"/>
      <c r="F221" s="980" t="s">
        <v>2585</v>
      </c>
      <c r="G221" s="980" t="s">
        <v>3346</v>
      </c>
      <c r="H221" s="980"/>
      <c r="I221" s="467" t="s">
        <v>3698</v>
      </c>
      <c r="J221" s="980"/>
      <c r="K221" s="980">
        <v>24</v>
      </c>
      <c r="L221" s="51">
        <v>2</v>
      </c>
      <c r="M221" s="997">
        <v>48</v>
      </c>
    </row>
    <row r="222" spans="1:13" ht="60.95" customHeight="1">
      <c r="B222" s="980"/>
      <c r="C222" s="980"/>
      <c r="D222" s="980"/>
      <c r="E222" s="980"/>
      <c r="F222" s="980" t="s">
        <v>2585</v>
      </c>
      <c r="G222" s="980" t="s">
        <v>3346</v>
      </c>
      <c r="H222" s="980"/>
      <c r="I222" s="467" t="s">
        <v>3698</v>
      </c>
      <c r="J222" s="980"/>
      <c r="K222" s="980">
        <v>2</v>
      </c>
      <c r="L222" s="51">
        <v>1</v>
      </c>
      <c r="M222" s="997">
        <v>2</v>
      </c>
    </row>
    <row r="223" spans="1:13" s="1106" customFormat="1" ht="60.95" customHeight="1">
      <c r="B223" s="863" t="s">
        <v>4043</v>
      </c>
      <c r="C223" s="863"/>
      <c r="D223" s="863"/>
      <c r="E223" s="863"/>
      <c r="F223" s="863" t="s">
        <v>2596</v>
      </c>
      <c r="G223" s="967" t="s">
        <v>3700</v>
      </c>
      <c r="H223" s="1207"/>
      <c r="I223" s="1208" t="s">
        <v>3703</v>
      </c>
      <c r="J223" s="863"/>
      <c r="K223" s="863">
        <v>0</v>
      </c>
      <c r="L223" s="1209">
        <v>0</v>
      </c>
      <c r="M223" s="1210">
        <v>3</v>
      </c>
    </row>
    <row r="224" spans="1:13" ht="60.95" customHeight="1">
      <c r="B224" s="980"/>
      <c r="C224" s="980"/>
      <c r="D224" s="980"/>
      <c r="E224" s="980"/>
      <c r="F224" s="980" t="s">
        <v>2588</v>
      </c>
      <c r="G224" s="980" t="s">
        <v>3346</v>
      </c>
      <c r="H224" s="980"/>
      <c r="I224" s="467" t="s">
        <v>3699</v>
      </c>
      <c r="J224" s="980"/>
      <c r="K224" s="980">
        <v>10</v>
      </c>
      <c r="L224" s="51">
        <v>1</v>
      </c>
      <c r="M224" s="996">
        <v>10</v>
      </c>
    </row>
    <row r="225" spans="1:13" ht="60.95" customHeight="1">
      <c r="A225" s="1000" t="s">
        <v>3704</v>
      </c>
      <c r="B225" s="980"/>
      <c r="C225" s="1001"/>
      <c r="D225" s="980"/>
      <c r="E225" s="980"/>
      <c r="F225" s="1002" t="s">
        <v>3705</v>
      </c>
      <c r="G225" s="1003" t="s">
        <v>3706</v>
      </c>
      <c r="H225" s="980"/>
      <c r="I225" s="1004" t="s">
        <v>2624</v>
      </c>
      <c r="J225" s="980"/>
      <c r="K225" s="980">
        <v>80</v>
      </c>
      <c r="L225" s="980">
        <v>1</v>
      </c>
      <c r="M225" s="980">
        <v>80</v>
      </c>
    </row>
    <row r="226" spans="1:13" ht="60.95" customHeight="1">
      <c r="A226" s="407" t="s">
        <v>3707</v>
      </c>
      <c r="B226" s="310"/>
      <c r="C226" s="980"/>
      <c r="D226" s="980"/>
      <c r="E226" s="980"/>
      <c r="F226" s="476" t="s">
        <v>476</v>
      </c>
      <c r="G226" s="1005" t="s">
        <v>3708</v>
      </c>
      <c r="H226" s="1006" t="s">
        <v>3709</v>
      </c>
      <c r="I226" s="450"/>
      <c r="J226" s="450"/>
      <c r="K226" s="450">
        <v>24</v>
      </c>
      <c r="L226" s="450">
        <v>4</v>
      </c>
      <c r="M226" s="980">
        <f>L226*K226</f>
        <v>96</v>
      </c>
    </row>
    <row r="227" spans="1:13" ht="60.95" customHeight="1">
      <c r="B227" s="310"/>
      <c r="C227" s="980"/>
      <c r="D227" s="980"/>
      <c r="E227" s="980"/>
      <c r="F227" s="476" t="s">
        <v>1259</v>
      </c>
      <c r="G227" s="1005" t="s">
        <v>3708</v>
      </c>
      <c r="H227" s="1007" t="s">
        <v>3710</v>
      </c>
      <c r="I227" s="450"/>
      <c r="J227" s="450"/>
      <c r="K227" s="450">
        <v>24</v>
      </c>
      <c r="L227" s="450">
        <v>1</v>
      </c>
      <c r="M227" s="980">
        <f t="shared" ref="M227:M290" si="0">L227*K227</f>
        <v>24</v>
      </c>
    </row>
    <row r="228" spans="1:13" ht="60.95" customHeight="1">
      <c r="B228" s="400"/>
      <c r="C228" s="980"/>
      <c r="D228" s="980"/>
      <c r="E228" s="980"/>
      <c r="F228" s="476" t="s">
        <v>486</v>
      </c>
      <c r="G228" s="1005" t="s">
        <v>3708</v>
      </c>
      <c r="H228" s="1008" t="s">
        <v>3711</v>
      </c>
      <c r="I228" s="450"/>
      <c r="J228" s="450"/>
      <c r="K228" s="450">
        <v>24</v>
      </c>
      <c r="L228" s="450">
        <v>1</v>
      </c>
      <c r="M228" s="980">
        <f t="shared" si="0"/>
        <v>24</v>
      </c>
    </row>
    <row r="229" spans="1:13" ht="60.95" customHeight="1">
      <c r="A229" s="407" t="s">
        <v>4057</v>
      </c>
      <c r="B229" s="400"/>
      <c r="C229" s="980"/>
      <c r="D229" s="980"/>
      <c r="E229" s="980"/>
      <c r="F229" s="476" t="s">
        <v>490</v>
      </c>
      <c r="G229" s="1005" t="s">
        <v>3708</v>
      </c>
      <c r="H229" s="1008" t="s">
        <v>3712</v>
      </c>
      <c r="I229" s="450"/>
      <c r="J229" s="450"/>
      <c r="K229" s="450">
        <v>24</v>
      </c>
      <c r="L229" s="450">
        <v>1</v>
      </c>
      <c r="M229" s="980">
        <f t="shared" si="0"/>
        <v>24</v>
      </c>
    </row>
    <row r="230" spans="1:13" ht="60.95" customHeight="1">
      <c r="B230" s="400"/>
      <c r="C230" s="980"/>
      <c r="D230" s="980"/>
      <c r="E230" s="980"/>
      <c r="F230" s="476" t="s">
        <v>3713</v>
      </c>
      <c r="G230" s="1005" t="s">
        <v>3708</v>
      </c>
      <c r="H230" s="1009" t="s">
        <v>3714</v>
      </c>
      <c r="I230" s="450"/>
      <c r="J230" s="450"/>
      <c r="K230" s="450">
        <v>24</v>
      </c>
      <c r="L230" s="450">
        <v>1</v>
      </c>
      <c r="M230" s="980">
        <f t="shared" si="0"/>
        <v>24</v>
      </c>
    </row>
    <row r="231" spans="1:13" ht="60.95" customHeight="1">
      <c r="B231" s="400"/>
      <c r="C231" s="980"/>
      <c r="D231" s="980"/>
      <c r="E231" s="980"/>
      <c r="F231" s="476" t="s">
        <v>3715</v>
      </c>
      <c r="G231" s="1005" t="s">
        <v>3708</v>
      </c>
      <c r="H231" s="1007" t="s">
        <v>3716</v>
      </c>
      <c r="I231" s="450"/>
      <c r="J231" s="450"/>
      <c r="K231" s="450">
        <v>24</v>
      </c>
      <c r="L231" s="450">
        <v>1</v>
      </c>
      <c r="M231" s="980">
        <f t="shared" si="0"/>
        <v>24</v>
      </c>
    </row>
    <row r="232" spans="1:13" ht="60.95" customHeight="1">
      <c r="B232" s="400"/>
      <c r="C232" s="980"/>
      <c r="D232" s="980"/>
      <c r="E232" s="980"/>
      <c r="F232" s="1010" t="s">
        <v>184</v>
      </c>
      <c r="G232" s="980" t="s">
        <v>3346</v>
      </c>
      <c r="H232" s="1007" t="s">
        <v>3717</v>
      </c>
      <c r="I232" s="450"/>
      <c r="J232" s="450"/>
      <c r="K232" s="450">
        <v>40</v>
      </c>
      <c r="L232" s="450">
        <v>5</v>
      </c>
      <c r="M232" s="980">
        <f t="shared" si="0"/>
        <v>200</v>
      </c>
    </row>
    <row r="233" spans="1:13" ht="60.95" customHeight="1">
      <c r="B233" s="400"/>
      <c r="C233" s="980"/>
      <c r="D233" s="980"/>
      <c r="E233" s="980"/>
      <c r="F233" s="1010" t="s">
        <v>1187</v>
      </c>
      <c r="G233" s="980" t="s">
        <v>3346</v>
      </c>
      <c r="H233" s="1007" t="s">
        <v>3718</v>
      </c>
      <c r="I233" s="450"/>
      <c r="J233" s="450"/>
      <c r="K233" s="450">
        <v>40</v>
      </c>
      <c r="L233" s="450">
        <v>5</v>
      </c>
      <c r="M233" s="980">
        <f t="shared" si="0"/>
        <v>200</v>
      </c>
    </row>
    <row r="234" spans="1:13" ht="60.95" customHeight="1">
      <c r="B234" s="400"/>
      <c r="C234" s="980"/>
      <c r="D234" s="980"/>
      <c r="E234" s="980"/>
      <c r="F234" s="1010" t="s">
        <v>188</v>
      </c>
      <c r="G234" s="980" t="s">
        <v>3346</v>
      </c>
      <c r="H234" s="1007" t="s">
        <v>3719</v>
      </c>
      <c r="I234" s="450"/>
      <c r="J234" s="450"/>
      <c r="K234" s="450">
        <v>40</v>
      </c>
      <c r="L234" s="450">
        <v>5</v>
      </c>
      <c r="M234" s="980">
        <f t="shared" si="0"/>
        <v>200</v>
      </c>
    </row>
    <row r="235" spans="1:13" ht="60.95" customHeight="1">
      <c r="B235" s="1568"/>
      <c r="C235" s="980"/>
      <c r="D235" s="980"/>
      <c r="E235" s="980"/>
      <c r="F235" s="1053" t="s">
        <v>191</v>
      </c>
      <c r="G235" s="1041" t="s">
        <v>3346</v>
      </c>
      <c r="H235" s="1007" t="s">
        <v>3720</v>
      </c>
      <c r="I235" s="450"/>
      <c r="J235" s="450"/>
      <c r="K235" s="450">
        <v>40</v>
      </c>
      <c r="L235" s="450">
        <v>5</v>
      </c>
      <c r="M235" s="980">
        <f t="shared" si="0"/>
        <v>200</v>
      </c>
    </row>
    <row r="236" spans="1:13" ht="60.95" customHeight="1">
      <c r="B236" s="1570"/>
      <c r="C236" s="980"/>
      <c r="D236" s="980"/>
      <c r="E236" s="980"/>
      <c r="F236" s="1053" t="s">
        <v>191</v>
      </c>
      <c r="G236" s="1041" t="s">
        <v>3346</v>
      </c>
      <c r="H236" s="1007" t="s">
        <v>3720</v>
      </c>
      <c r="I236" s="450"/>
      <c r="J236" s="450"/>
      <c r="K236" s="450">
        <v>30</v>
      </c>
      <c r="L236" s="450">
        <v>1</v>
      </c>
      <c r="M236" s="980">
        <f t="shared" si="0"/>
        <v>30</v>
      </c>
    </row>
    <row r="237" spans="1:13" ht="60.95" customHeight="1">
      <c r="B237" s="1569"/>
      <c r="C237" s="980"/>
      <c r="D237" s="980"/>
      <c r="E237" s="980"/>
      <c r="F237" s="1053" t="s">
        <v>191</v>
      </c>
      <c r="G237" s="1041" t="s">
        <v>3346</v>
      </c>
      <c r="H237" s="1007" t="s">
        <v>3720</v>
      </c>
      <c r="I237" s="450"/>
      <c r="J237" s="450"/>
      <c r="K237" s="450">
        <v>20</v>
      </c>
      <c r="L237" s="450">
        <v>1</v>
      </c>
      <c r="M237" s="980">
        <f t="shared" si="0"/>
        <v>20</v>
      </c>
    </row>
    <row r="238" spans="1:13" ht="60.95" customHeight="1">
      <c r="B238" s="1568"/>
      <c r="C238" s="980"/>
      <c r="D238" s="980"/>
      <c r="E238" s="980"/>
      <c r="F238" s="1053" t="s">
        <v>193</v>
      </c>
      <c r="G238" s="1041" t="s">
        <v>3346</v>
      </c>
      <c r="H238" s="1007" t="s">
        <v>3721</v>
      </c>
      <c r="I238" s="450"/>
      <c r="J238" s="450"/>
      <c r="K238" s="450">
        <v>30</v>
      </c>
      <c r="L238" s="450">
        <v>1</v>
      </c>
      <c r="M238" s="980">
        <f t="shared" si="0"/>
        <v>30</v>
      </c>
    </row>
    <row r="239" spans="1:13" ht="60.95" customHeight="1">
      <c r="B239" s="1569"/>
      <c r="C239" s="980"/>
      <c r="D239" s="980"/>
      <c r="E239" s="980"/>
      <c r="F239" s="1053" t="s">
        <v>193</v>
      </c>
      <c r="G239" s="1041" t="s">
        <v>3346</v>
      </c>
      <c r="H239" s="1007" t="s">
        <v>3721</v>
      </c>
      <c r="I239" s="450"/>
      <c r="J239" s="450"/>
      <c r="K239" s="450">
        <v>22</v>
      </c>
      <c r="L239" s="450">
        <v>1</v>
      </c>
      <c r="M239" s="980">
        <f t="shared" si="0"/>
        <v>22</v>
      </c>
    </row>
    <row r="240" spans="1:13" ht="60.95" customHeight="1">
      <c r="B240" s="400"/>
      <c r="C240" s="980"/>
      <c r="D240" s="980"/>
      <c r="E240" s="980"/>
      <c r="F240" s="1010" t="s">
        <v>196</v>
      </c>
      <c r="G240" s="980" t="s">
        <v>3346</v>
      </c>
      <c r="H240" s="1007" t="s">
        <v>3722</v>
      </c>
      <c r="I240" s="450"/>
      <c r="J240" s="450"/>
      <c r="K240" s="450">
        <v>40</v>
      </c>
      <c r="L240" s="450">
        <v>1</v>
      </c>
      <c r="M240" s="980">
        <f t="shared" si="0"/>
        <v>40</v>
      </c>
    </row>
    <row r="241" spans="2:13" ht="60.95" customHeight="1">
      <c r="B241" s="400"/>
      <c r="C241" s="980"/>
      <c r="D241" s="980"/>
      <c r="E241" s="980"/>
      <c r="F241" s="1010" t="s">
        <v>199</v>
      </c>
      <c r="G241" s="980" t="s">
        <v>3346</v>
      </c>
      <c r="H241" s="1007" t="s">
        <v>3723</v>
      </c>
      <c r="I241" s="450"/>
      <c r="J241" s="450"/>
      <c r="K241" s="450">
        <v>30</v>
      </c>
      <c r="L241" s="450">
        <v>1</v>
      </c>
      <c r="M241" s="980">
        <f t="shared" si="0"/>
        <v>30</v>
      </c>
    </row>
    <row r="242" spans="2:13" ht="60.95" customHeight="1">
      <c r="B242" s="400"/>
      <c r="C242" s="980"/>
      <c r="D242" s="980"/>
      <c r="E242" s="980"/>
      <c r="F242" s="1010" t="s">
        <v>202</v>
      </c>
      <c r="G242" s="980" t="s">
        <v>3346</v>
      </c>
      <c r="H242" s="1007" t="s">
        <v>3724</v>
      </c>
      <c r="I242" s="450"/>
      <c r="J242" s="450"/>
      <c r="K242" s="450">
        <v>37</v>
      </c>
      <c r="L242" s="450">
        <v>1</v>
      </c>
      <c r="M242" s="980">
        <f t="shared" si="0"/>
        <v>37</v>
      </c>
    </row>
    <row r="243" spans="2:13" ht="60.95" customHeight="1">
      <c r="B243" s="400"/>
      <c r="C243" s="980"/>
      <c r="D243" s="980"/>
      <c r="E243" s="980"/>
      <c r="F243" s="1010" t="s">
        <v>207</v>
      </c>
      <c r="G243" s="980" t="s">
        <v>3346</v>
      </c>
      <c r="H243" s="1007" t="s">
        <v>3725</v>
      </c>
      <c r="I243" s="450"/>
      <c r="J243" s="450"/>
      <c r="K243" s="450">
        <v>25</v>
      </c>
      <c r="L243" s="450">
        <v>1</v>
      </c>
      <c r="M243" s="980">
        <f t="shared" si="0"/>
        <v>25</v>
      </c>
    </row>
    <row r="244" spans="2:13" ht="60.95" customHeight="1">
      <c r="B244" s="400"/>
      <c r="C244" s="980"/>
      <c r="D244" s="980"/>
      <c r="E244" s="980"/>
      <c r="F244" s="1010" t="s">
        <v>213</v>
      </c>
      <c r="G244" s="980" t="s">
        <v>3346</v>
      </c>
      <c r="H244" s="1007" t="s">
        <v>3726</v>
      </c>
      <c r="I244" s="450"/>
      <c r="J244" s="450"/>
      <c r="K244" s="450">
        <v>37</v>
      </c>
      <c r="L244" s="450">
        <v>1</v>
      </c>
      <c r="M244" s="980">
        <f t="shared" si="0"/>
        <v>37</v>
      </c>
    </row>
    <row r="245" spans="2:13" ht="60.95" customHeight="1">
      <c r="B245" s="400"/>
      <c r="C245" s="980"/>
      <c r="D245" s="980"/>
      <c r="E245" s="980"/>
      <c r="F245" s="1010" t="s">
        <v>1188</v>
      </c>
      <c r="G245" s="980" t="s">
        <v>3346</v>
      </c>
      <c r="H245" s="1007" t="s">
        <v>3727</v>
      </c>
      <c r="I245" s="450"/>
      <c r="J245" s="450"/>
      <c r="K245" s="450">
        <v>34</v>
      </c>
      <c r="L245" s="450">
        <v>1</v>
      </c>
      <c r="M245" s="980">
        <f t="shared" si="0"/>
        <v>34</v>
      </c>
    </row>
    <row r="246" spans="2:13" ht="60.95" customHeight="1">
      <c r="B246" s="400"/>
      <c r="C246" s="980"/>
      <c r="D246" s="980"/>
      <c r="E246" s="980"/>
      <c r="F246" s="1010" t="s">
        <v>218</v>
      </c>
      <c r="G246" s="980" t="s">
        <v>3346</v>
      </c>
      <c r="H246" s="1007" t="s">
        <v>3728</v>
      </c>
      <c r="I246" s="450"/>
      <c r="J246" s="450"/>
      <c r="K246" s="450">
        <v>28</v>
      </c>
      <c r="L246" s="450">
        <v>1</v>
      </c>
      <c r="M246" s="980">
        <f t="shared" si="0"/>
        <v>28</v>
      </c>
    </row>
    <row r="247" spans="2:13" ht="60.95" customHeight="1">
      <c r="B247" s="400"/>
      <c r="C247" s="980"/>
      <c r="D247" s="980"/>
      <c r="E247" s="980"/>
      <c r="F247" s="1010" t="s">
        <v>220</v>
      </c>
      <c r="G247" s="980" t="s">
        <v>3346</v>
      </c>
      <c r="H247" s="1007" t="s">
        <v>3729</v>
      </c>
      <c r="I247" s="450"/>
      <c r="J247" s="450"/>
      <c r="K247" s="450">
        <v>21</v>
      </c>
      <c r="L247" s="450">
        <v>1</v>
      </c>
      <c r="M247" s="980">
        <f t="shared" si="0"/>
        <v>21</v>
      </c>
    </row>
    <row r="248" spans="2:13" ht="60.95" customHeight="1">
      <c r="B248" s="400"/>
      <c r="C248" s="980"/>
      <c r="D248" s="980"/>
      <c r="E248" s="980"/>
      <c r="F248" s="1010" t="s">
        <v>222</v>
      </c>
      <c r="G248" s="980" t="s">
        <v>3346</v>
      </c>
      <c r="H248" s="1007" t="s">
        <v>3730</v>
      </c>
      <c r="I248" s="450"/>
      <c r="J248" s="450"/>
      <c r="K248" s="450">
        <v>30</v>
      </c>
      <c r="L248" s="450">
        <v>1</v>
      </c>
      <c r="M248" s="980">
        <f t="shared" si="0"/>
        <v>30</v>
      </c>
    </row>
    <row r="249" spans="2:13" ht="60.95" customHeight="1">
      <c r="B249" s="400"/>
      <c r="C249" s="980"/>
      <c r="D249" s="980"/>
      <c r="E249" s="980"/>
      <c r="F249" s="1010" t="s">
        <v>227</v>
      </c>
      <c r="G249" s="980" t="s">
        <v>3346</v>
      </c>
      <c r="H249" s="1007" t="s">
        <v>3731</v>
      </c>
      <c r="I249" s="450"/>
      <c r="J249" s="450"/>
      <c r="K249" s="450">
        <v>40</v>
      </c>
      <c r="L249" s="450">
        <v>1</v>
      </c>
      <c r="M249" s="980">
        <f t="shared" si="0"/>
        <v>40</v>
      </c>
    </row>
    <row r="250" spans="2:13" ht="60.95" customHeight="1">
      <c r="B250" s="400"/>
      <c r="C250" s="980"/>
      <c r="D250" s="980"/>
      <c r="E250" s="980"/>
      <c r="F250" s="1010" t="s">
        <v>232</v>
      </c>
      <c r="G250" s="980" t="s">
        <v>3346</v>
      </c>
      <c r="H250" s="1007" t="s">
        <v>3732</v>
      </c>
      <c r="I250" s="450"/>
      <c r="J250" s="450"/>
      <c r="K250" s="450">
        <v>25</v>
      </c>
      <c r="L250" s="450">
        <v>1</v>
      </c>
      <c r="M250" s="980">
        <f t="shared" si="0"/>
        <v>25</v>
      </c>
    </row>
    <row r="251" spans="2:13" ht="60.95" customHeight="1">
      <c r="B251" s="400"/>
      <c r="C251" s="980"/>
      <c r="D251" s="980"/>
      <c r="E251" s="980"/>
      <c r="F251" s="1010" t="s">
        <v>234</v>
      </c>
      <c r="G251" s="980" t="s">
        <v>3346</v>
      </c>
      <c r="H251" s="1007" t="s">
        <v>3733</v>
      </c>
      <c r="I251" s="450"/>
      <c r="J251" s="450"/>
      <c r="K251" s="450">
        <v>25</v>
      </c>
      <c r="L251" s="450">
        <v>1</v>
      </c>
      <c r="M251" s="980">
        <f t="shared" si="0"/>
        <v>25</v>
      </c>
    </row>
    <row r="252" spans="2:13" ht="60.95" customHeight="1">
      <c r="B252" s="400"/>
      <c r="C252" s="980"/>
      <c r="D252" s="980"/>
      <c r="E252" s="980"/>
      <c r="F252" s="476" t="s">
        <v>239</v>
      </c>
      <c r="G252" s="980" t="s">
        <v>3346</v>
      </c>
      <c r="H252" s="1007" t="s">
        <v>3734</v>
      </c>
      <c r="I252" s="450"/>
      <c r="J252" s="450"/>
      <c r="K252" s="450">
        <v>25</v>
      </c>
      <c r="L252" s="450">
        <v>1</v>
      </c>
      <c r="M252" s="980">
        <f t="shared" si="0"/>
        <v>25</v>
      </c>
    </row>
    <row r="253" spans="2:13" ht="60.95" customHeight="1">
      <c r="B253" s="400"/>
      <c r="C253" s="980"/>
      <c r="D253" s="980"/>
      <c r="E253" s="980"/>
      <c r="F253" s="476" t="s">
        <v>241</v>
      </c>
      <c r="G253" s="980" t="s">
        <v>3346</v>
      </c>
      <c r="H253" s="1007" t="s">
        <v>3735</v>
      </c>
      <c r="I253" s="450"/>
      <c r="J253" s="450"/>
      <c r="K253" s="450">
        <v>40</v>
      </c>
      <c r="L253" s="450">
        <v>1</v>
      </c>
      <c r="M253" s="980">
        <f t="shared" si="0"/>
        <v>40</v>
      </c>
    </row>
    <row r="254" spans="2:13" ht="60.95" customHeight="1">
      <c r="B254" s="400"/>
      <c r="C254" s="980"/>
      <c r="D254" s="980"/>
      <c r="E254" s="980"/>
      <c r="F254" s="476" t="s">
        <v>246</v>
      </c>
      <c r="G254" s="980" t="s">
        <v>3346</v>
      </c>
      <c r="H254" s="1007" t="s">
        <v>3736</v>
      </c>
      <c r="I254" s="450"/>
      <c r="J254" s="450"/>
      <c r="K254" s="450">
        <v>25</v>
      </c>
      <c r="L254" s="450">
        <v>1</v>
      </c>
      <c r="M254" s="980">
        <f t="shared" si="0"/>
        <v>25</v>
      </c>
    </row>
    <row r="255" spans="2:13" ht="60.95" customHeight="1">
      <c r="B255" s="400"/>
      <c r="C255" s="980"/>
      <c r="D255" s="980"/>
      <c r="E255" s="980"/>
      <c r="F255" s="476" t="s">
        <v>2251</v>
      </c>
      <c r="G255" s="980" t="s">
        <v>3346</v>
      </c>
      <c r="H255" s="1007" t="s">
        <v>3737</v>
      </c>
      <c r="I255" s="450"/>
      <c r="J255" s="450"/>
      <c r="K255" s="450">
        <v>30</v>
      </c>
      <c r="L255" s="450">
        <v>1</v>
      </c>
      <c r="M255" s="980">
        <f t="shared" si="0"/>
        <v>30</v>
      </c>
    </row>
    <row r="256" spans="2:13" ht="60.95" customHeight="1">
      <c r="B256" s="400"/>
      <c r="C256" s="980"/>
      <c r="D256" s="980"/>
      <c r="E256" s="980"/>
      <c r="F256" s="1011" t="s">
        <v>3306</v>
      </c>
      <c r="G256" s="980" t="s">
        <v>3346</v>
      </c>
      <c r="H256" s="1007" t="s">
        <v>3738</v>
      </c>
      <c r="I256" s="1011"/>
      <c r="J256" s="450"/>
      <c r="K256" s="450">
        <v>40</v>
      </c>
      <c r="L256" s="450">
        <v>6</v>
      </c>
      <c r="M256" s="980">
        <f t="shared" si="0"/>
        <v>240</v>
      </c>
    </row>
    <row r="257" spans="2:13" ht="60.95" customHeight="1">
      <c r="B257" s="400"/>
      <c r="C257" s="980"/>
      <c r="D257" s="980"/>
      <c r="E257" s="980"/>
      <c r="F257" s="1011" t="s">
        <v>3306</v>
      </c>
      <c r="G257" s="980" t="s">
        <v>3346</v>
      </c>
      <c r="H257" s="1007" t="s">
        <v>3738</v>
      </c>
      <c r="I257" s="1011"/>
      <c r="J257" s="450"/>
      <c r="K257" s="450">
        <v>10</v>
      </c>
      <c r="L257" s="450">
        <v>1</v>
      </c>
      <c r="M257" s="980">
        <f t="shared" si="0"/>
        <v>10</v>
      </c>
    </row>
    <row r="258" spans="2:13" ht="60.95" customHeight="1">
      <c r="B258" s="400"/>
      <c r="C258" s="980"/>
      <c r="D258" s="980"/>
      <c r="E258" s="980"/>
      <c r="F258" s="1011" t="s">
        <v>3739</v>
      </c>
      <c r="G258" s="980" t="s">
        <v>3346</v>
      </c>
      <c r="H258" s="1007" t="s">
        <v>3740</v>
      </c>
      <c r="I258" s="1011"/>
      <c r="J258" s="450"/>
      <c r="K258" s="450">
        <v>40</v>
      </c>
      <c r="L258" s="450">
        <v>5</v>
      </c>
      <c r="M258" s="980">
        <f t="shared" si="0"/>
        <v>200</v>
      </c>
    </row>
    <row r="259" spans="2:13" ht="60.95" customHeight="1">
      <c r="B259" s="400"/>
      <c r="C259" s="980"/>
      <c r="D259" s="980"/>
      <c r="E259" s="980"/>
      <c r="F259" s="1011" t="s">
        <v>3307</v>
      </c>
      <c r="G259" s="980" t="s">
        <v>3346</v>
      </c>
      <c r="H259" s="1007" t="s">
        <v>3741</v>
      </c>
      <c r="I259" s="1011"/>
      <c r="J259" s="450"/>
      <c r="K259" s="450">
        <v>40</v>
      </c>
      <c r="L259" s="450">
        <v>3</v>
      </c>
      <c r="M259" s="980">
        <f t="shared" si="0"/>
        <v>120</v>
      </c>
    </row>
    <row r="260" spans="2:13" ht="60.95" customHeight="1">
      <c r="B260" s="400"/>
      <c r="C260" s="980"/>
      <c r="D260" s="980"/>
      <c r="E260" s="980"/>
      <c r="F260" s="1011" t="s">
        <v>3307</v>
      </c>
      <c r="G260" s="980" t="s">
        <v>3346</v>
      </c>
      <c r="H260" s="1007" t="s">
        <v>3741</v>
      </c>
      <c r="I260" s="1011"/>
      <c r="J260" s="450"/>
      <c r="K260" s="450">
        <v>30</v>
      </c>
      <c r="L260" s="450">
        <v>1</v>
      </c>
      <c r="M260" s="980">
        <f t="shared" si="0"/>
        <v>30</v>
      </c>
    </row>
    <row r="261" spans="2:13" ht="60.95" customHeight="1">
      <c r="B261" s="400"/>
      <c r="C261" s="980"/>
      <c r="D261" s="980"/>
      <c r="E261" s="980"/>
      <c r="F261" s="1011" t="s">
        <v>3308</v>
      </c>
      <c r="G261" s="980" t="s">
        <v>3346</v>
      </c>
      <c r="H261" s="1007" t="s">
        <v>3742</v>
      </c>
      <c r="I261" s="1011"/>
      <c r="J261" s="450"/>
      <c r="K261" s="450">
        <v>40</v>
      </c>
      <c r="L261" s="450">
        <v>3</v>
      </c>
      <c r="M261" s="980">
        <f t="shared" si="0"/>
        <v>120</v>
      </c>
    </row>
    <row r="262" spans="2:13" ht="60.95" customHeight="1">
      <c r="B262" s="400"/>
      <c r="C262" s="980"/>
      <c r="D262" s="980"/>
      <c r="E262" s="980"/>
      <c r="F262" s="1011" t="s">
        <v>3308</v>
      </c>
      <c r="G262" s="980" t="s">
        <v>3346</v>
      </c>
      <c r="H262" s="1007" t="s">
        <v>3742</v>
      </c>
      <c r="I262" s="1011"/>
      <c r="J262" s="450"/>
      <c r="K262" s="450">
        <v>30</v>
      </c>
      <c r="L262" s="450">
        <v>1</v>
      </c>
      <c r="M262" s="980">
        <f t="shared" si="0"/>
        <v>30</v>
      </c>
    </row>
    <row r="263" spans="2:13" ht="60.95" customHeight="1">
      <c r="B263" s="400"/>
      <c r="C263" s="980"/>
      <c r="D263" s="980"/>
      <c r="E263" s="980"/>
      <c r="F263" s="476" t="s">
        <v>1213</v>
      </c>
      <c r="G263" s="980" t="s">
        <v>3346</v>
      </c>
      <c r="H263" s="1007" t="s">
        <v>3743</v>
      </c>
      <c r="I263" s="450"/>
      <c r="J263" s="450"/>
      <c r="K263" s="450">
        <v>24</v>
      </c>
      <c r="L263" s="450">
        <v>2</v>
      </c>
      <c r="M263" s="980">
        <f t="shared" si="0"/>
        <v>48</v>
      </c>
    </row>
    <row r="264" spans="2:13" ht="60.95" customHeight="1">
      <c r="B264" s="400"/>
      <c r="C264" s="980"/>
      <c r="D264" s="980"/>
      <c r="E264" s="980"/>
      <c r="F264" s="476" t="s">
        <v>1217</v>
      </c>
      <c r="G264" s="980" t="s">
        <v>3346</v>
      </c>
      <c r="H264" s="1007" t="s">
        <v>3744</v>
      </c>
      <c r="I264" s="450"/>
      <c r="J264" s="450"/>
      <c r="K264" s="450">
        <v>30</v>
      </c>
      <c r="L264" s="450">
        <v>1</v>
      </c>
      <c r="M264" s="980">
        <f t="shared" si="0"/>
        <v>30</v>
      </c>
    </row>
    <row r="265" spans="2:13" ht="60.95" customHeight="1">
      <c r="B265" s="400"/>
      <c r="C265" s="980"/>
      <c r="D265" s="980"/>
      <c r="E265" s="980"/>
      <c r="F265" s="476" t="s">
        <v>1220</v>
      </c>
      <c r="G265" s="980" t="s">
        <v>3346</v>
      </c>
      <c r="H265" s="1007" t="s">
        <v>3745</v>
      </c>
      <c r="I265" s="450"/>
      <c r="J265" s="450"/>
      <c r="K265" s="450">
        <v>25</v>
      </c>
      <c r="L265" s="450">
        <v>1</v>
      </c>
      <c r="M265" s="980">
        <f t="shared" si="0"/>
        <v>25</v>
      </c>
    </row>
    <row r="266" spans="2:13" ht="60.95" customHeight="1">
      <c r="B266" s="400" t="s">
        <v>4456</v>
      </c>
      <c r="C266" s="980"/>
      <c r="D266" s="980"/>
      <c r="E266" s="980"/>
      <c r="F266" s="476" t="s">
        <v>3746</v>
      </c>
      <c r="G266" s="980" t="s">
        <v>3346</v>
      </c>
      <c r="H266" s="1007" t="s">
        <v>3747</v>
      </c>
      <c r="I266" s="450"/>
      <c r="J266" s="450"/>
      <c r="K266" s="450">
        <v>30</v>
      </c>
      <c r="L266" s="450">
        <v>1</v>
      </c>
      <c r="M266" s="980">
        <f t="shared" si="0"/>
        <v>30</v>
      </c>
    </row>
    <row r="267" spans="2:13" ht="60.95" customHeight="1">
      <c r="B267" s="400" t="s">
        <v>4456</v>
      </c>
      <c r="C267" s="980"/>
      <c r="D267" s="980"/>
      <c r="E267" s="980"/>
      <c r="F267" s="476" t="s">
        <v>3748</v>
      </c>
      <c r="G267" s="980" t="s">
        <v>3346</v>
      </c>
      <c r="H267" s="1007" t="s">
        <v>3749</v>
      </c>
      <c r="I267" s="450"/>
      <c r="J267" s="450"/>
      <c r="K267" s="450">
        <v>30</v>
      </c>
      <c r="L267" s="450">
        <v>1</v>
      </c>
      <c r="M267" s="980">
        <f t="shared" si="0"/>
        <v>30</v>
      </c>
    </row>
    <row r="268" spans="2:13" ht="60.95" customHeight="1">
      <c r="B268" s="400" t="s">
        <v>4456</v>
      </c>
      <c r="C268" s="980"/>
      <c r="D268" s="980"/>
      <c r="E268" s="980"/>
      <c r="F268" s="1012" t="s">
        <v>3750</v>
      </c>
      <c r="G268" s="980" t="s">
        <v>3346</v>
      </c>
      <c r="H268" s="1007" t="s">
        <v>3751</v>
      </c>
      <c r="I268" s="450"/>
      <c r="J268" s="450"/>
      <c r="K268" s="450">
        <v>30</v>
      </c>
      <c r="L268" s="450">
        <v>1</v>
      </c>
      <c r="M268" s="980">
        <f t="shared" si="0"/>
        <v>30</v>
      </c>
    </row>
    <row r="269" spans="2:13" ht="60.95" customHeight="1">
      <c r="B269" s="400" t="s">
        <v>4456</v>
      </c>
      <c r="C269" s="980"/>
      <c r="D269" s="980"/>
      <c r="E269" s="980"/>
      <c r="F269" s="1012" t="s">
        <v>3752</v>
      </c>
      <c r="G269" s="980" t="s">
        <v>3346</v>
      </c>
      <c r="H269" s="1007" t="s">
        <v>3753</v>
      </c>
      <c r="I269" s="450"/>
      <c r="J269" s="450"/>
      <c r="K269" s="450">
        <v>30</v>
      </c>
      <c r="L269" s="450">
        <v>1</v>
      </c>
      <c r="M269" s="980">
        <f t="shared" si="0"/>
        <v>30</v>
      </c>
    </row>
    <row r="270" spans="2:13" ht="60.95" customHeight="1">
      <c r="B270" s="1568" t="s">
        <v>4459</v>
      </c>
      <c r="C270" s="980"/>
      <c r="D270" s="980"/>
      <c r="E270" s="980"/>
      <c r="F270" s="1054" t="s">
        <v>2266</v>
      </c>
      <c r="G270" s="980" t="s">
        <v>3754</v>
      </c>
      <c r="H270" s="1007" t="s">
        <v>3755</v>
      </c>
      <c r="I270" s="450"/>
      <c r="J270" s="450"/>
      <c r="K270" s="450">
        <v>30</v>
      </c>
      <c r="L270" s="450">
        <v>1</v>
      </c>
      <c r="M270" s="980">
        <f t="shared" si="0"/>
        <v>30</v>
      </c>
    </row>
    <row r="271" spans="2:13" ht="60.95" customHeight="1">
      <c r="B271" s="1569"/>
      <c r="C271" s="980"/>
      <c r="D271" s="980"/>
      <c r="E271" s="980"/>
      <c r="F271" s="1054" t="s">
        <v>2266</v>
      </c>
      <c r="G271" s="1013"/>
      <c r="H271" s="1007" t="s">
        <v>3755</v>
      </c>
      <c r="I271" s="450"/>
      <c r="J271" s="450"/>
      <c r="K271" s="450">
        <v>20</v>
      </c>
      <c r="L271" s="450">
        <v>1</v>
      </c>
      <c r="M271" s="980">
        <f t="shared" si="0"/>
        <v>20</v>
      </c>
    </row>
    <row r="272" spans="2:13" ht="60.95" customHeight="1">
      <c r="B272" s="1568" t="s">
        <v>4459</v>
      </c>
      <c r="C272" s="980"/>
      <c r="D272" s="980"/>
      <c r="E272" s="980"/>
      <c r="F272" s="1055" t="s">
        <v>2267</v>
      </c>
      <c r="G272" s="980" t="s">
        <v>3754</v>
      </c>
      <c r="H272" s="1007" t="s">
        <v>3756</v>
      </c>
      <c r="I272" s="450"/>
      <c r="J272" s="450"/>
      <c r="K272" s="450">
        <v>30</v>
      </c>
      <c r="L272" s="450">
        <v>1</v>
      </c>
      <c r="M272" s="980">
        <f t="shared" si="0"/>
        <v>30</v>
      </c>
    </row>
    <row r="273" spans="2:13" ht="60.95" customHeight="1">
      <c r="B273" s="1569"/>
      <c r="C273" s="980"/>
      <c r="D273" s="980"/>
      <c r="E273" s="980"/>
      <c r="F273" s="1055" t="s">
        <v>2267</v>
      </c>
      <c r="G273" s="1013"/>
      <c r="H273" s="1007" t="s">
        <v>3756</v>
      </c>
      <c r="I273" s="450"/>
      <c r="J273" s="450"/>
      <c r="K273" s="450">
        <v>20</v>
      </c>
      <c r="L273" s="450">
        <v>1</v>
      </c>
      <c r="M273" s="980">
        <f t="shared" si="0"/>
        <v>20</v>
      </c>
    </row>
    <row r="274" spans="2:13" ht="60.95" customHeight="1">
      <c r="B274" s="1568" t="s">
        <v>4459</v>
      </c>
      <c r="C274" s="980"/>
      <c r="D274" s="980"/>
      <c r="E274" s="980"/>
      <c r="F274" s="1055" t="s">
        <v>2269</v>
      </c>
      <c r="G274" s="980" t="s">
        <v>3754</v>
      </c>
      <c r="H274" s="1014" t="s">
        <v>3757</v>
      </c>
      <c r="I274" s="450"/>
      <c r="J274" s="450"/>
      <c r="K274" s="450">
        <v>30</v>
      </c>
      <c r="L274" s="450">
        <v>1</v>
      </c>
      <c r="M274" s="980">
        <f t="shared" si="0"/>
        <v>30</v>
      </c>
    </row>
    <row r="275" spans="2:13" ht="60.95" customHeight="1">
      <c r="B275" s="1569"/>
      <c r="C275" s="980"/>
      <c r="D275" s="980"/>
      <c r="E275" s="980"/>
      <c r="F275" s="1055" t="s">
        <v>2269</v>
      </c>
      <c r="G275" s="1013"/>
      <c r="H275" s="1014" t="s">
        <v>3757</v>
      </c>
      <c r="I275" s="450"/>
      <c r="J275" s="450"/>
      <c r="K275" s="450">
        <v>20</v>
      </c>
      <c r="L275" s="450">
        <v>1</v>
      </c>
      <c r="M275" s="980">
        <f t="shared" si="0"/>
        <v>20</v>
      </c>
    </row>
    <row r="276" spans="2:13" ht="60.95" customHeight="1">
      <c r="B276" s="1568" t="s">
        <v>4459</v>
      </c>
      <c r="C276" s="980"/>
      <c r="D276" s="980"/>
      <c r="E276" s="980"/>
      <c r="F276" s="1055" t="s">
        <v>2268</v>
      </c>
      <c r="G276" s="980" t="s">
        <v>3754</v>
      </c>
      <c r="H276" s="1007" t="s">
        <v>3758</v>
      </c>
      <c r="I276" s="450"/>
      <c r="J276" s="450"/>
      <c r="K276" s="450">
        <v>30</v>
      </c>
      <c r="L276" s="450">
        <v>1</v>
      </c>
      <c r="M276" s="980">
        <f t="shared" si="0"/>
        <v>30</v>
      </c>
    </row>
    <row r="277" spans="2:13" ht="60.95" customHeight="1">
      <c r="B277" s="1569"/>
      <c r="C277" s="980"/>
      <c r="D277" s="980"/>
      <c r="E277" s="980"/>
      <c r="F277" s="1055" t="s">
        <v>2268</v>
      </c>
      <c r="G277" s="1013"/>
      <c r="H277" s="1007" t="s">
        <v>3758</v>
      </c>
      <c r="I277" s="450"/>
      <c r="J277" s="450"/>
      <c r="K277" s="450">
        <v>20</v>
      </c>
      <c r="L277" s="450">
        <v>1</v>
      </c>
      <c r="M277" s="980">
        <f t="shared" si="0"/>
        <v>20</v>
      </c>
    </row>
    <row r="278" spans="2:13" ht="60.95" customHeight="1">
      <c r="B278" s="1568" t="s">
        <v>4459</v>
      </c>
      <c r="C278" s="980"/>
      <c r="D278" s="980"/>
      <c r="E278" s="980"/>
      <c r="F278" s="1055" t="s">
        <v>2258</v>
      </c>
      <c r="G278" s="980" t="s">
        <v>3754</v>
      </c>
      <c r="H278" s="1007" t="s">
        <v>3759</v>
      </c>
      <c r="I278" s="450"/>
      <c r="J278" s="450"/>
      <c r="K278" s="450">
        <v>30</v>
      </c>
      <c r="L278" s="450">
        <v>1</v>
      </c>
      <c r="M278" s="980">
        <f t="shared" si="0"/>
        <v>30</v>
      </c>
    </row>
    <row r="279" spans="2:13" ht="60.95" customHeight="1">
      <c r="B279" s="1569"/>
      <c r="C279" s="980"/>
      <c r="D279" s="980"/>
      <c r="E279" s="980"/>
      <c r="F279" s="1055" t="s">
        <v>2258</v>
      </c>
      <c r="G279" s="1013"/>
      <c r="H279" s="1007" t="s">
        <v>3759</v>
      </c>
      <c r="I279" s="450"/>
      <c r="J279" s="450"/>
      <c r="K279" s="450">
        <v>20</v>
      </c>
      <c r="L279" s="450">
        <v>1</v>
      </c>
      <c r="M279" s="980">
        <f t="shared" si="0"/>
        <v>20</v>
      </c>
    </row>
    <row r="280" spans="2:13" ht="60.95" customHeight="1">
      <c r="B280" s="1568" t="s">
        <v>4459</v>
      </c>
      <c r="C280" s="980"/>
      <c r="D280" s="980"/>
      <c r="E280" s="980"/>
      <c r="F280" s="1055" t="s">
        <v>2259</v>
      </c>
      <c r="G280" s="980" t="s">
        <v>3754</v>
      </c>
      <c r="H280" s="1007" t="s">
        <v>3760</v>
      </c>
      <c r="I280" s="450"/>
      <c r="J280" s="450"/>
      <c r="K280" s="450">
        <v>30</v>
      </c>
      <c r="L280" s="450">
        <v>1</v>
      </c>
      <c r="M280" s="980">
        <f t="shared" si="0"/>
        <v>30</v>
      </c>
    </row>
    <row r="281" spans="2:13" ht="60.95" customHeight="1">
      <c r="B281" s="1569"/>
      <c r="C281" s="980"/>
      <c r="D281" s="980"/>
      <c r="E281" s="980"/>
      <c r="F281" s="1055" t="s">
        <v>2259</v>
      </c>
      <c r="G281" s="1013"/>
      <c r="H281" s="1007" t="s">
        <v>3760</v>
      </c>
      <c r="I281" s="450"/>
      <c r="J281" s="450"/>
      <c r="K281" s="450">
        <v>20</v>
      </c>
      <c r="L281" s="450">
        <v>1</v>
      </c>
      <c r="M281" s="980">
        <f t="shared" si="0"/>
        <v>20</v>
      </c>
    </row>
    <row r="282" spans="2:13" ht="60.95" customHeight="1">
      <c r="B282" s="1568" t="s">
        <v>4459</v>
      </c>
      <c r="C282" s="980"/>
      <c r="D282" s="980"/>
      <c r="E282" s="980"/>
      <c r="F282" s="1055" t="s">
        <v>2261</v>
      </c>
      <c r="G282" s="980" t="s">
        <v>3754</v>
      </c>
      <c r="H282" s="1007" t="s">
        <v>3761</v>
      </c>
      <c r="I282" s="450"/>
      <c r="J282" s="450"/>
      <c r="K282" s="450">
        <v>30</v>
      </c>
      <c r="L282" s="450">
        <v>1</v>
      </c>
      <c r="M282" s="980">
        <f t="shared" si="0"/>
        <v>30</v>
      </c>
    </row>
    <row r="283" spans="2:13" ht="60.95" customHeight="1">
      <c r="B283" s="1569"/>
      <c r="C283" s="980"/>
      <c r="D283" s="980"/>
      <c r="E283" s="980"/>
      <c r="F283" s="1055" t="s">
        <v>2261</v>
      </c>
      <c r="G283" s="1013"/>
      <c r="H283" s="1007" t="s">
        <v>3761</v>
      </c>
      <c r="I283" s="450"/>
      <c r="J283" s="450"/>
      <c r="K283" s="450">
        <v>20</v>
      </c>
      <c r="L283" s="450">
        <v>1</v>
      </c>
      <c r="M283" s="980">
        <f t="shared" si="0"/>
        <v>20</v>
      </c>
    </row>
    <row r="284" spans="2:13" ht="60.95" customHeight="1">
      <c r="B284" s="1568" t="s">
        <v>4459</v>
      </c>
      <c r="C284" s="980"/>
      <c r="D284" s="980"/>
      <c r="E284" s="980"/>
      <c r="F284" s="1054" t="s">
        <v>2260</v>
      </c>
      <c r="G284" s="980" t="s">
        <v>3754</v>
      </c>
      <c r="H284" s="1007" t="s">
        <v>3762</v>
      </c>
      <c r="I284" s="450"/>
      <c r="J284" s="450"/>
      <c r="K284" s="450">
        <v>30</v>
      </c>
      <c r="L284" s="450">
        <v>1</v>
      </c>
      <c r="M284" s="980">
        <f t="shared" si="0"/>
        <v>30</v>
      </c>
    </row>
    <row r="285" spans="2:13" ht="60.95" customHeight="1">
      <c r="B285" s="1569"/>
      <c r="C285" s="980"/>
      <c r="D285" s="980"/>
      <c r="E285" s="980"/>
      <c r="F285" s="1054" t="s">
        <v>2260</v>
      </c>
      <c r="G285" s="1013"/>
      <c r="H285" s="1007" t="s">
        <v>3762</v>
      </c>
      <c r="I285" s="450"/>
      <c r="J285" s="450"/>
      <c r="K285" s="450">
        <v>20</v>
      </c>
      <c r="L285" s="450">
        <v>1</v>
      </c>
      <c r="M285" s="980">
        <f t="shared" si="0"/>
        <v>20</v>
      </c>
    </row>
    <row r="286" spans="2:13" s="1121" customFormat="1" ht="60.95" customHeight="1">
      <c r="B286" s="1121" t="s">
        <v>4459</v>
      </c>
      <c r="C286" s="819"/>
      <c r="D286" s="819"/>
      <c r="E286" s="819"/>
      <c r="F286" s="1293" t="s">
        <v>2262</v>
      </c>
      <c r="G286" s="819" t="s">
        <v>3754</v>
      </c>
      <c r="H286" s="1294" t="s">
        <v>3763</v>
      </c>
      <c r="I286" s="1295"/>
      <c r="J286" s="1295"/>
      <c r="K286" s="1295">
        <v>0</v>
      </c>
      <c r="L286" s="1295">
        <v>0</v>
      </c>
      <c r="M286" s="819">
        <f t="shared" si="0"/>
        <v>0</v>
      </c>
    </row>
    <row r="287" spans="2:13" s="1121" customFormat="1" ht="60.95" customHeight="1">
      <c r="B287" s="1121" t="s">
        <v>4459</v>
      </c>
      <c r="C287" s="819"/>
      <c r="D287" s="819"/>
      <c r="E287" s="819"/>
      <c r="F287" s="1293" t="s">
        <v>2262</v>
      </c>
      <c r="G287" s="1155"/>
      <c r="H287" s="1294" t="s">
        <v>3763</v>
      </c>
      <c r="I287" s="1295"/>
      <c r="J287" s="1295"/>
      <c r="K287" s="1295">
        <v>0</v>
      </c>
      <c r="L287" s="1295">
        <v>0</v>
      </c>
      <c r="M287" s="819">
        <v>0</v>
      </c>
    </row>
    <row r="288" spans="2:13" ht="60.95" customHeight="1">
      <c r="B288" s="1568" t="s">
        <v>4459</v>
      </c>
      <c r="C288" s="980"/>
      <c r="D288" s="980"/>
      <c r="E288" s="980"/>
      <c r="F288" s="1054" t="s">
        <v>2263</v>
      </c>
      <c r="G288" s="980" t="s">
        <v>3754</v>
      </c>
      <c r="H288" s="1007" t="s">
        <v>3764</v>
      </c>
      <c r="I288" s="450"/>
      <c r="J288" s="450"/>
      <c r="K288" s="450">
        <v>30</v>
      </c>
      <c r="L288" s="450">
        <v>1</v>
      </c>
      <c r="M288" s="980">
        <f t="shared" si="0"/>
        <v>30</v>
      </c>
    </row>
    <row r="289" spans="2:13" ht="60.95" customHeight="1">
      <c r="B289" s="1569"/>
      <c r="C289" s="980"/>
      <c r="D289" s="980"/>
      <c r="E289" s="980"/>
      <c r="F289" s="1054" t="s">
        <v>2263</v>
      </c>
      <c r="G289" s="1013"/>
      <c r="H289" s="1007" t="s">
        <v>3764</v>
      </c>
      <c r="I289" s="450"/>
      <c r="J289" s="450"/>
      <c r="K289" s="450">
        <v>20</v>
      </c>
      <c r="L289" s="450">
        <v>1</v>
      </c>
      <c r="M289" s="980">
        <f t="shared" si="0"/>
        <v>20</v>
      </c>
    </row>
    <row r="290" spans="2:13" ht="60.95" customHeight="1">
      <c r="B290" s="400" t="s">
        <v>4459</v>
      </c>
      <c r="C290" s="980"/>
      <c r="D290" s="980"/>
      <c r="E290" s="980"/>
      <c r="F290" s="476" t="s">
        <v>2265</v>
      </c>
      <c r="G290" s="980" t="s">
        <v>3754</v>
      </c>
      <c r="H290" s="1007" t="s">
        <v>3765</v>
      </c>
      <c r="I290" s="450"/>
      <c r="J290" s="450"/>
      <c r="K290" s="450">
        <v>25</v>
      </c>
      <c r="L290" s="450">
        <v>2</v>
      </c>
      <c r="M290" s="980">
        <f t="shared" si="0"/>
        <v>50</v>
      </c>
    </row>
    <row r="291" spans="2:13" s="1121" customFormat="1" ht="60.95" customHeight="1">
      <c r="B291" s="1568" t="s">
        <v>4459</v>
      </c>
      <c r="C291" s="819"/>
      <c r="D291" s="819"/>
      <c r="E291" s="819"/>
      <c r="F291" s="1293" t="s">
        <v>2264</v>
      </c>
      <c r="G291" s="819" t="s">
        <v>3754</v>
      </c>
      <c r="H291" s="1294" t="s">
        <v>3766</v>
      </c>
      <c r="I291" s="1295"/>
      <c r="J291" s="1295"/>
      <c r="K291" s="1295">
        <v>0</v>
      </c>
      <c r="L291" s="1295">
        <v>0</v>
      </c>
      <c r="M291" s="819">
        <f t="shared" ref="M291:M354" si="1">L291*K291</f>
        <v>0</v>
      </c>
    </row>
    <row r="292" spans="2:13" s="1121" customFormat="1" ht="60.95" customHeight="1">
      <c r="B292" s="1569"/>
      <c r="C292" s="819"/>
      <c r="D292" s="819"/>
      <c r="E292" s="819"/>
      <c r="F292" s="1293" t="s">
        <v>2264</v>
      </c>
      <c r="G292" s="1155"/>
      <c r="H292" s="1294" t="s">
        <v>3766</v>
      </c>
      <c r="I292" s="1295"/>
      <c r="J292" s="1295"/>
      <c r="K292" s="1295">
        <v>0</v>
      </c>
      <c r="L292" s="1295">
        <v>0</v>
      </c>
      <c r="M292" s="819">
        <v>0</v>
      </c>
    </row>
    <row r="293" spans="2:13" s="1121" customFormat="1" ht="60.95" customHeight="1">
      <c r="B293" s="1568" t="s">
        <v>4459</v>
      </c>
      <c r="C293" s="819"/>
      <c r="D293" s="819"/>
      <c r="E293" s="819"/>
      <c r="F293" s="1293" t="s">
        <v>2254</v>
      </c>
      <c r="G293" s="819" t="s">
        <v>3754</v>
      </c>
      <c r="H293" s="1294" t="s">
        <v>3767</v>
      </c>
      <c r="I293" s="1295"/>
      <c r="J293" s="1295"/>
      <c r="K293" s="1295">
        <v>0</v>
      </c>
      <c r="L293" s="1295">
        <v>0</v>
      </c>
      <c r="M293" s="819">
        <f t="shared" si="1"/>
        <v>0</v>
      </c>
    </row>
    <row r="294" spans="2:13" s="1121" customFormat="1" ht="60.95" customHeight="1">
      <c r="B294" s="1569"/>
      <c r="C294" s="819"/>
      <c r="D294" s="819"/>
      <c r="E294" s="819"/>
      <c r="F294" s="1293" t="s">
        <v>2254</v>
      </c>
      <c r="G294" s="1155"/>
      <c r="H294" s="1294" t="s">
        <v>3767</v>
      </c>
      <c r="I294" s="1295"/>
      <c r="J294" s="1295"/>
      <c r="K294" s="1295">
        <v>0</v>
      </c>
      <c r="L294" s="1295">
        <v>0</v>
      </c>
      <c r="M294" s="819">
        <f t="shared" si="1"/>
        <v>0</v>
      </c>
    </row>
    <row r="295" spans="2:13" ht="60.95" customHeight="1">
      <c r="B295" s="1568" t="s">
        <v>4459</v>
      </c>
      <c r="C295" s="980"/>
      <c r="D295" s="980"/>
      <c r="E295" s="980"/>
      <c r="F295" s="1055" t="s">
        <v>2255</v>
      </c>
      <c r="G295" s="980" t="s">
        <v>3754</v>
      </c>
      <c r="H295" s="1007" t="s">
        <v>3768</v>
      </c>
      <c r="I295" s="450"/>
      <c r="J295" s="450"/>
      <c r="K295" s="450">
        <v>30</v>
      </c>
      <c r="L295" s="450">
        <v>1</v>
      </c>
      <c r="M295" s="980">
        <f t="shared" si="1"/>
        <v>30</v>
      </c>
    </row>
    <row r="296" spans="2:13" ht="60.95" customHeight="1">
      <c r="B296" s="1569"/>
      <c r="C296" s="980"/>
      <c r="D296" s="980"/>
      <c r="E296" s="980"/>
      <c r="F296" s="1055" t="s">
        <v>2255</v>
      </c>
      <c r="G296" s="1013"/>
      <c r="H296" s="1007" t="s">
        <v>3768</v>
      </c>
      <c r="I296" s="450"/>
      <c r="J296" s="450"/>
      <c r="K296" s="450">
        <v>20</v>
      </c>
      <c r="L296" s="450">
        <v>1</v>
      </c>
      <c r="M296" s="980">
        <f t="shared" si="1"/>
        <v>20</v>
      </c>
    </row>
    <row r="297" spans="2:13" ht="60.95" customHeight="1">
      <c r="B297" s="1568" t="s">
        <v>4459</v>
      </c>
      <c r="C297" s="980"/>
      <c r="D297" s="980"/>
      <c r="E297" s="980"/>
      <c r="F297" s="1055" t="s">
        <v>2257</v>
      </c>
      <c r="G297" s="980" t="s">
        <v>3754</v>
      </c>
      <c r="H297" s="1007" t="s">
        <v>3769</v>
      </c>
      <c r="I297" s="450"/>
      <c r="J297" s="450"/>
      <c r="K297" s="450">
        <v>30</v>
      </c>
      <c r="L297" s="450">
        <v>1</v>
      </c>
      <c r="M297" s="980">
        <f t="shared" si="1"/>
        <v>30</v>
      </c>
    </row>
    <row r="298" spans="2:13" ht="60.95" customHeight="1">
      <c r="B298" s="1569"/>
      <c r="C298" s="980"/>
      <c r="D298" s="980"/>
      <c r="E298" s="980"/>
      <c r="F298" s="1055" t="s">
        <v>2257</v>
      </c>
      <c r="G298" s="1013"/>
      <c r="H298" s="1007" t="s">
        <v>3769</v>
      </c>
      <c r="I298" s="450"/>
      <c r="J298" s="450"/>
      <c r="K298" s="450">
        <v>20</v>
      </c>
      <c r="L298" s="450">
        <v>1</v>
      </c>
      <c r="M298" s="980">
        <f t="shared" si="1"/>
        <v>20</v>
      </c>
    </row>
    <row r="299" spans="2:13" ht="60.95" customHeight="1">
      <c r="B299" s="1568" t="s">
        <v>4459</v>
      </c>
      <c r="C299" s="980"/>
      <c r="D299" s="980"/>
      <c r="E299" s="980"/>
      <c r="F299" s="1055" t="s">
        <v>2256</v>
      </c>
      <c r="G299" s="980" t="s">
        <v>3754</v>
      </c>
      <c r="H299" s="1007" t="s">
        <v>3770</v>
      </c>
      <c r="I299" s="450"/>
      <c r="J299" s="450"/>
      <c r="K299" s="450">
        <v>30</v>
      </c>
      <c r="L299" s="450">
        <v>1</v>
      </c>
      <c r="M299" s="980">
        <f t="shared" si="1"/>
        <v>30</v>
      </c>
    </row>
    <row r="300" spans="2:13" ht="60.95" customHeight="1">
      <c r="B300" s="1569"/>
      <c r="C300" s="980"/>
      <c r="D300" s="980"/>
      <c r="E300" s="980"/>
      <c r="F300" s="1055" t="s">
        <v>2256</v>
      </c>
      <c r="G300" s="1013"/>
      <c r="H300" s="1007" t="s">
        <v>3770</v>
      </c>
      <c r="I300" s="450"/>
      <c r="J300" s="450"/>
      <c r="K300" s="450">
        <v>20</v>
      </c>
      <c r="L300" s="450">
        <v>1</v>
      </c>
      <c r="M300" s="980">
        <f t="shared" si="1"/>
        <v>20</v>
      </c>
    </row>
    <row r="301" spans="2:13" ht="60.95" customHeight="1">
      <c r="B301" s="1015"/>
      <c r="C301" s="980"/>
      <c r="D301" s="980"/>
      <c r="E301" s="980"/>
      <c r="F301" s="1055" t="s">
        <v>607</v>
      </c>
      <c r="G301" s="980" t="s">
        <v>3754</v>
      </c>
      <c r="H301" s="1007" t="s">
        <v>3771</v>
      </c>
      <c r="I301" s="450"/>
      <c r="J301" s="450"/>
      <c r="K301" s="450">
        <v>60</v>
      </c>
      <c r="L301" s="450">
        <v>4</v>
      </c>
      <c r="M301" s="980">
        <f t="shared" si="1"/>
        <v>240</v>
      </c>
    </row>
    <row r="302" spans="2:13" ht="60.95" customHeight="1">
      <c r="B302" s="1015"/>
      <c r="C302" s="980"/>
      <c r="D302" s="980"/>
      <c r="E302" s="980"/>
      <c r="F302" s="1055" t="s">
        <v>607</v>
      </c>
      <c r="G302" s="1016"/>
      <c r="H302" s="1007" t="s">
        <v>3771</v>
      </c>
      <c r="I302" s="450"/>
      <c r="J302" s="450"/>
      <c r="K302" s="450">
        <v>62</v>
      </c>
      <c r="L302" s="450">
        <v>1</v>
      </c>
      <c r="M302" s="980">
        <f t="shared" si="1"/>
        <v>62</v>
      </c>
    </row>
    <row r="303" spans="2:13" ht="60.95" customHeight="1">
      <c r="B303" s="400"/>
      <c r="C303" s="980"/>
      <c r="D303" s="980"/>
      <c r="E303" s="980"/>
      <c r="F303" s="1055" t="s">
        <v>608</v>
      </c>
      <c r="G303" s="980" t="s">
        <v>3754</v>
      </c>
      <c r="H303" s="1007" t="s">
        <v>3772</v>
      </c>
      <c r="I303" s="450"/>
      <c r="J303" s="450"/>
      <c r="K303" s="450">
        <v>66</v>
      </c>
      <c r="L303" s="450">
        <v>2</v>
      </c>
      <c r="M303" s="980">
        <f t="shared" si="1"/>
        <v>132</v>
      </c>
    </row>
    <row r="304" spans="2:13" ht="60.95" customHeight="1">
      <c r="B304" s="400"/>
      <c r="C304" s="980"/>
      <c r="D304" s="980"/>
      <c r="E304" s="980"/>
      <c r="F304" s="1055" t="s">
        <v>608</v>
      </c>
      <c r="G304" s="1016"/>
      <c r="H304" s="1007" t="s">
        <v>3772</v>
      </c>
      <c r="I304" s="450"/>
      <c r="J304" s="450"/>
      <c r="K304" s="450">
        <v>22</v>
      </c>
      <c r="L304" s="450">
        <v>1</v>
      </c>
      <c r="M304" s="980">
        <f t="shared" si="1"/>
        <v>22</v>
      </c>
    </row>
    <row r="305" spans="2:13" ht="60.95" customHeight="1">
      <c r="B305" s="400"/>
      <c r="C305" s="980"/>
      <c r="D305" s="980"/>
      <c r="E305" s="980"/>
      <c r="F305" s="1055" t="s">
        <v>609</v>
      </c>
      <c r="G305" s="980" t="s">
        <v>3754</v>
      </c>
      <c r="H305" s="1007" t="s">
        <v>3773</v>
      </c>
      <c r="I305" s="450"/>
      <c r="J305" s="450"/>
      <c r="K305" s="450">
        <v>60</v>
      </c>
      <c r="L305" s="450">
        <v>1</v>
      </c>
      <c r="M305" s="980">
        <f t="shared" si="1"/>
        <v>60</v>
      </c>
    </row>
    <row r="306" spans="2:13" ht="60.95" customHeight="1">
      <c r="B306" s="400"/>
      <c r="C306" s="980"/>
      <c r="D306" s="980"/>
      <c r="E306" s="980"/>
      <c r="F306" s="1055" t="s">
        <v>609</v>
      </c>
      <c r="G306" s="1016"/>
      <c r="H306" s="1007" t="s">
        <v>3773</v>
      </c>
      <c r="I306" s="450"/>
      <c r="J306" s="450"/>
      <c r="K306" s="450">
        <v>12</v>
      </c>
      <c r="L306" s="450">
        <v>1</v>
      </c>
      <c r="M306" s="980">
        <f t="shared" si="1"/>
        <v>12</v>
      </c>
    </row>
    <row r="307" spans="2:13" ht="60.95" customHeight="1">
      <c r="B307" s="400"/>
      <c r="C307" s="980"/>
      <c r="D307" s="980"/>
      <c r="E307" s="980"/>
      <c r="F307" s="1017" t="s">
        <v>610</v>
      </c>
      <c r="G307" s="980" t="s">
        <v>3754</v>
      </c>
      <c r="H307" s="1007" t="s">
        <v>3774</v>
      </c>
      <c r="I307" s="450"/>
      <c r="J307" s="450"/>
      <c r="K307" s="450">
        <v>72</v>
      </c>
      <c r="L307" s="450">
        <v>1</v>
      </c>
      <c r="M307" s="980">
        <f t="shared" si="1"/>
        <v>72</v>
      </c>
    </row>
    <row r="308" spans="2:13" ht="60.95" customHeight="1">
      <c r="B308" s="400"/>
      <c r="C308" s="980"/>
      <c r="D308" s="980"/>
      <c r="E308" s="980"/>
      <c r="F308" s="476" t="s">
        <v>314</v>
      </c>
      <c r="G308" s="980" t="s">
        <v>3346</v>
      </c>
      <c r="H308" s="1007" t="s">
        <v>3775</v>
      </c>
      <c r="I308" s="450"/>
      <c r="J308" s="450"/>
      <c r="K308" s="450">
        <v>30</v>
      </c>
      <c r="L308" s="450">
        <v>1</v>
      </c>
      <c r="M308" s="980">
        <f t="shared" si="1"/>
        <v>30</v>
      </c>
    </row>
    <row r="309" spans="2:13" ht="60.95" customHeight="1">
      <c r="B309" s="400"/>
      <c r="C309" s="980"/>
      <c r="D309" s="980"/>
      <c r="E309" s="980"/>
      <c r="F309" s="476" t="s">
        <v>316</v>
      </c>
      <c r="G309" s="980" t="s">
        <v>3346</v>
      </c>
      <c r="H309" s="1007" t="s">
        <v>3776</v>
      </c>
      <c r="I309" s="450"/>
      <c r="J309" s="450"/>
      <c r="K309" s="450">
        <v>30</v>
      </c>
      <c r="L309" s="450">
        <v>1</v>
      </c>
      <c r="M309" s="980">
        <f t="shared" si="1"/>
        <v>30</v>
      </c>
    </row>
    <row r="310" spans="2:13" ht="60.95" customHeight="1">
      <c r="B310" s="400"/>
      <c r="C310" s="980"/>
      <c r="D310" s="980"/>
      <c r="E310" s="980"/>
      <c r="F310" s="476" t="s">
        <v>323</v>
      </c>
      <c r="G310" s="980" t="s">
        <v>3346</v>
      </c>
      <c r="H310" s="1007" t="s">
        <v>3777</v>
      </c>
      <c r="I310" s="450"/>
      <c r="J310" s="450"/>
      <c r="K310" s="450">
        <v>30</v>
      </c>
      <c r="L310" s="450">
        <v>1</v>
      </c>
      <c r="M310" s="980">
        <f t="shared" si="1"/>
        <v>30</v>
      </c>
    </row>
    <row r="311" spans="2:13" ht="60.95" customHeight="1">
      <c r="B311" s="400"/>
      <c r="C311" s="980"/>
      <c r="D311" s="980"/>
      <c r="E311" s="980"/>
      <c r="F311" s="476" t="s">
        <v>325</v>
      </c>
      <c r="G311" s="980" t="s">
        <v>3346</v>
      </c>
      <c r="H311" s="1007" t="s">
        <v>3778</v>
      </c>
      <c r="I311" s="450"/>
      <c r="J311" s="450"/>
      <c r="K311" s="450">
        <v>30</v>
      </c>
      <c r="L311" s="450">
        <v>1</v>
      </c>
      <c r="M311" s="980">
        <f t="shared" si="1"/>
        <v>30</v>
      </c>
    </row>
    <row r="312" spans="2:13" ht="60.95" customHeight="1">
      <c r="B312" s="400"/>
      <c r="C312" s="980"/>
      <c r="D312" s="980"/>
      <c r="E312" s="980"/>
      <c r="F312" s="476" t="s">
        <v>327</v>
      </c>
      <c r="G312" s="980" t="s">
        <v>3346</v>
      </c>
      <c r="H312" s="1007" t="s">
        <v>3779</v>
      </c>
      <c r="I312" s="450"/>
      <c r="J312" s="450"/>
      <c r="K312" s="450">
        <v>50</v>
      </c>
      <c r="L312" s="450">
        <v>1</v>
      </c>
      <c r="M312" s="980">
        <f t="shared" si="1"/>
        <v>50</v>
      </c>
    </row>
    <row r="313" spans="2:13" ht="60.95" customHeight="1">
      <c r="B313" s="400"/>
      <c r="C313" s="980"/>
      <c r="D313" s="980"/>
      <c r="E313" s="980"/>
      <c r="F313" s="476" t="s">
        <v>329</v>
      </c>
      <c r="G313" s="980" t="s">
        <v>3346</v>
      </c>
      <c r="H313" s="1007" t="s">
        <v>3780</v>
      </c>
      <c r="I313" s="450"/>
      <c r="J313" s="450"/>
      <c r="K313" s="450">
        <v>30</v>
      </c>
      <c r="L313" s="450">
        <v>1</v>
      </c>
      <c r="M313" s="980">
        <f t="shared" si="1"/>
        <v>30</v>
      </c>
    </row>
    <row r="314" spans="2:13" ht="60.95" customHeight="1">
      <c r="B314" s="400"/>
      <c r="C314" s="980"/>
      <c r="D314" s="980"/>
      <c r="E314" s="980"/>
      <c r="F314" s="476" t="s">
        <v>1223</v>
      </c>
      <c r="G314" s="980" t="s">
        <v>3346</v>
      </c>
      <c r="H314" s="1007" t="s">
        <v>3781</v>
      </c>
      <c r="I314" s="450"/>
      <c r="J314" s="450"/>
      <c r="K314" s="450">
        <v>30</v>
      </c>
      <c r="L314" s="450">
        <v>1</v>
      </c>
      <c r="M314" s="980">
        <f t="shared" si="1"/>
        <v>30</v>
      </c>
    </row>
    <row r="315" spans="2:13" ht="60.95" customHeight="1">
      <c r="B315" s="400"/>
      <c r="C315" s="980"/>
      <c r="D315" s="980"/>
      <c r="E315" s="980"/>
      <c r="F315" s="476" t="s">
        <v>1224</v>
      </c>
      <c r="G315" s="980" t="s">
        <v>3346</v>
      </c>
      <c r="H315" s="1007" t="s">
        <v>3782</v>
      </c>
      <c r="I315" s="450"/>
      <c r="J315" s="450"/>
      <c r="K315" s="450">
        <v>30</v>
      </c>
      <c r="L315" s="450">
        <v>1</v>
      </c>
      <c r="M315" s="980">
        <f t="shared" si="1"/>
        <v>30</v>
      </c>
    </row>
    <row r="316" spans="2:13" ht="60.95" customHeight="1">
      <c r="B316" s="400"/>
      <c r="C316" s="980"/>
      <c r="D316" s="980"/>
      <c r="E316" s="980"/>
      <c r="F316" s="476" t="s">
        <v>1229</v>
      </c>
      <c r="G316" s="980" t="s">
        <v>3346</v>
      </c>
      <c r="H316" s="1007" t="s">
        <v>3783</v>
      </c>
      <c r="I316" s="450"/>
      <c r="J316" s="450"/>
      <c r="K316" s="450">
        <v>40</v>
      </c>
      <c r="L316" s="450">
        <v>1</v>
      </c>
      <c r="M316" s="980">
        <f t="shared" si="1"/>
        <v>40</v>
      </c>
    </row>
    <row r="317" spans="2:13" ht="60.95" customHeight="1">
      <c r="B317" s="400"/>
      <c r="C317" s="980"/>
      <c r="D317" s="980"/>
      <c r="E317" s="980"/>
      <c r="F317" s="476" t="s">
        <v>363</v>
      </c>
      <c r="G317" s="980" t="s">
        <v>3346</v>
      </c>
      <c r="H317" s="1007" t="s">
        <v>3775</v>
      </c>
      <c r="I317" s="450"/>
      <c r="J317" s="450"/>
      <c r="K317" s="450">
        <v>25</v>
      </c>
      <c r="L317" s="450">
        <v>1</v>
      </c>
      <c r="M317" s="980">
        <f t="shared" si="1"/>
        <v>25</v>
      </c>
    </row>
    <row r="318" spans="2:13" ht="60.95" customHeight="1">
      <c r="B318" s="400"/>
      <c r="C318" s="980"/>
      <c r="D318" s="980"/>
      <c r="E318" s="980"/>
      <c r="F318" s="476" t="s">
        <v>366</v>
      </c>
      <c r="G318" s="980" t="s">
        <v>3346</v>
      </c>
      <c r="H318" s="1007" t="s">
        <v>3776</v>
      </c>
      <c r="I318" s="450"/>
      <c r="J318" s="450"/>
      <c r="K318" s="450">
        <v>25</v>
      </c>
      <c r="L318" s="450">
        <v>1</v>
      </c>
      <c r="M318" s="980">
        <f t="shared" si="1"/>
        <v>25</v>
      </c>
    </row>
    <row r="319" spans="2:13" ht="60.95" customHeight="1">
      <c r="B319" s="310"/>
      <c r="C319" s="980"/>
      <c r="D319" s="980"/>
      <c r="E319" s="980"/>
      <c r="F319" s="1012" t="s">
        <v>510</v>
      </c>
      <c r="G319" s="980" t="s">
        <v>3346</v>
      </c>
      <c r="H319" s="1007" t="s">
        <v>3784</v>
      </c>
      <c r="I319" s="450"/>
      <c r="J319" s="450"/>
      <c r="K319" s="1018">
        <v>40</v>
      </c>
      <c r="L319" s="450">
        <v>1</v>
      </c>
      <c r="M319" s="980">
        <f t="shared" si="1"/>
        <v>40</v>
      </c>
    </row>
    <row r="320" spans="2:13" ht="60.95" customHeight="1">
      <c r="B320" s="400"/>
      <c r="C320" s="980"/>
      <c r="D320" s="980"/>
      <c r="E320" s="980"/>
      <c r="F320" s="1012" t="s">
        <v>516</v>
      </c>
      <c r="G320" s="980" t="s">
        <v>3346</v>
      </c>
      <c r="H320" s="1007" t="s">
        <v>3785</v>
      </c>
      <c r="I320" s="450"/>
      <c r="J320" s="450"/>
      <c r="K320" s="1018">
        <v>36</v>
      </c>
      <c r="L320" s="450">
        <v>1</v>
      </c>
      <c r="M320" s="980">
        <f t="shared" si="1"/>
        <v>36</v>
      </c>
    </row>
    <row r="321" spans="2:13" ht="60.95" customHeight="1">
      <c r="B321" s="400"/>
      <c r="C321" s="980"/>
      <c r="D321" s="980"/>
      <c r="E321" s="980"/>
      <c r="F321" s="1012" t="s">
        <v>1260</v>
      </c>
      <c r="G321" s="980" t="s">
        <v>3346</v>
      </c>
      <c r="H321" s="1007" t="s">
        <v>3786</v>
      </c>
      <c r="I321" s="450"/>
      <c r="J321" s="450"/>
      <c r="K321" s="1018">
        <v>40</v>
      </c>
      <c r="L321" s="450">
        <v>1</v>
      </c>
      <c r="M321" s="980">
        <f t="shared" si="1"/>
        <v>40</v>
      </c>
    </row>
    <row r="322" spans="2:13" ht="60.95" customHeight="1">
      <c r="B322" s="400"/>
      <c r="C322" s="980"/>
      <c r="D322" s="980"/>
      <c r="E322" s="980"/>
      <c r="F322" s="1012" t="s">
        <v>1261</v>
      </c>
      <c r="G322" s="980" t="s">
        <v>3346</v>
      </c>
      <c r="H322" s="1007" t="s">
        <v>3787</v>
      </c>
      <c r="I322" s="450"/>
      <c r="J322" s="450"/>
      <c r="K322" s="1018">
        <v>50</v>
      </c>
      <c r="L322" s="450">
        <v>1</v>
      </c>
      <c r="M322" s="980">
        <f t="shared" si="1"/>
        <v>50</v>
      </c>
    </row>
    <row r="323" spans="2:13" ht="60.95" customHeight="1">
      <c r="B323" s="400"/>
      <c r="C323" s="980"/>
      <c r="D323" s="980"/>
      <c r="E323" s="980"/>
      <c r="F323" s="1012" t="s">
        <v>1262</v>
      </c>
      <c r="G323" s="980" t="s">
        <v>3346</v>
      </c>
      <c r="H323" s="1007" t="s">
        <v>3788</v>
      </c>
      <c r="I323" s="450"/>
      <c r="J323" s="450"/>
      <c r="K323" s="1018">
        <v>40</v>
      </c>
      <c r="L323" s="450">
        <v>1</v>
      </c>
      <c r="M323" s="980">
        <f t="shared" si="1"/>
        <v>40</v>
      </c>
    </row>
    <row r="324" spans="2:13" ht="60.95" customHeight="1">
      <c r="B324" s="400"/>
      <c r="C324" s="980"/>
      <c r="D324" s="980"/>
      <c r="E324" s="980"/>
      <c r="F324" s="1012" t="s">
        <v>1263</v>
      </c>
      <c r="G324" s="980" t="s">
        <v>3346</v>
      </c>
      <c r="H324" s="1007" t="s">
        <v>3789</v>
      </c>
      <c r="I324" s="450"/>
      <c r="J324" s="450"/>
      <c r="K324" s="1018">
        <v>40</v>
      </c>
      <c r="L324" s="450">
        <v>1</v>
      </c>
      <c r="M324" s="980">
        <f t="shared" si="1"/>
        <v>40</v>
      </c>
    </row>
    <row r="325" spans="2:13" ht="60.95" customHeight="1">
      <c r="B325" s="400"/>
      <c r="C325" s="980"/>
      <c r="D325" s="980"/>
      <c r="E325" s="980"/>
      <c r="F325" s="1013" t="s">
        <v>517</v>
      </c>
      <c r="G325" s="980" t="s">
        <v>3346</v>
      </c>
      <c r="H325" s="1007" t="s">
        <v>3790</v>
      </c>
      <c r="I325" s="450"/>
      <c r="J325" s="450"/>
      <c r="K325" s="1018">
        <v>40</v>
      </c>
      <c r="L325" s="450">
        <v>1</v>
      </c>
      <c r="M325" s="980">
        <f t="shared" si="1"/>
        <v>40</v>
      </c>
    </row>
    <row r="326" spans="2:13" ht="60.95" customHeight="1">
      <c r="B326" s="400"/>
      <c r="C326" s="980"/>
      <c r="D326" s="980"/>
      <c r="E326" s="980"/>
      <c r="F326" s="476" t="s">
        <v>518</v>
      </c>
      <c r="G326" s="980" t="s">
        <v>3346</v>
      </c>
      <c r="H326" s="1007" t="s">
        <v>3791</v>
      </c>
      <c r="I326" s="450"/>
      <c r="J326" s="450"/>
      <c r="K326" s="1018">
        <v>40</v>
      </c>
      <c r="L326" s="450">
        <v>1</v>
      </c>
      <c r="M326" s="980">
        <f t="shared" si="1"/>
        <v>40</v>
      </c>
    </row>
    <row r="327" spans="2:13" s="1121" customFormat="1" ht="60.95" customHeight="1">
      <c r="B327" s="1358"/>
      <c r="C327" s="819"/>
      <c r="D327" s="819"/>
      <c r="E327" s="819"/>
      <c r="F327" s="1359" t="s">
        <v>519</v>
      </c>
      <c r="G327" s="819" t="s">
        <v>3346</v>
      </c>
      <c r="H327" s="1294" t="s">
        <v>3792</v>
      </c>
      <c r="I327" s="1295"/>
      <c r="J327" s="1295"/>
      <c r="K327" s="1374">
        <v>0</v>
      </c>
      <c r="L327" s="1295">
        <v>0</v>
      </c>
      <c r="M327" s="819">
        <v>0</v>
      </c>
    </row>
    <row r="328" spans="2:13" ht="60.95" customHeight="1">
      <c r="B328" s="400"/>
      <c r="C328" s="980"/>
      <c r="D328" s="980"/>
      <c r="E328" s="980"/>
      <c r="F328" s="476" t="s">
        <v>520</v>
      </c>
      <c r="G328" s="980" t="s">
        <v>3346</v>
      </c>
      <c r="H328" s="1007" t="s">
        <v>3793</v>
      </c>
      <c r="I328" s="450"/>
      <c r="J328" s="450"/>
      <c r="K328" s="1018">
        <v>40</v>
      </c>
      <c r="L328" s="450">
        <v>1</v>
      </c>
      <c r="M328" s="980">
        <f t="shared" si="1"/>
        <v>40</v>
      </c>
    </row>
    <row r="329" spans="2:13" ht="60.95" customHeight="1">
      <c r="B329" s="310"/>
      <c r="C329" s="980"/>
      <c r="D329" s="980"/>
      <c r="E329" s="980"/>
      <c r="F329" s="476" t="s">
        <v>524</v>
      </c>
      <c r="G329" s="980" t="s">
        <v>3346</v>
      </c>
      <c r="H329" s="1007" t="s">
        <v>3794</v>
      </c>
      <c r="I329" s="450"/>
      <c r="J329" s="450"/>
      <c r="K329" s="1018">
        <v>35</v>
      </c>
      <c r="L329" s="450">
        <v>1</v>
      </c>
      <c r="M329" s="980">
        <f t="shared" si="1"/>
        <v>35</v>
      </c>
    </row>
    <row r="330" spans="2:13" ht="60.95" customHeight="1">
      <c r="B330" s="310"/>
      <c r="C330" s="980"/>
      <c r="D330" s="980"/>
      <c r="E330" s="980"/>
      <c r="F330" s="476" t="s">
        <v>526</v>
      </c>
      <c r="G330" s="980" t="s">
        <v>3346</v>
      </c>
      <c r="H330" s="1007" t="s">
        <v>3795</v>
      </c>
      <c r="I330" s="450"/>
      <c r="J330" s="450"/>
      <c r="K330" s="1018">
        <v>35</v>
      </c>
      <c r="L330" s="450">
        <v>1</v>
      </c>
      <c r="M330" s="980">
        <f t="shared" si="1"/>
        <v>35</v>
      </c>
    </row>
    <row r="331" spans="2:13" ht="60.95" customHeight="1">
      <c r="B331" s="310"/>
      <c r="C331" s="980"/>
      <c r="D331" s="980"/>
      <c r="E331" s="980"/>
      <c r="F331" s="476" t="s">
        <v>528</v>
      </c>
      <c r="G331" s="980" t="s">
        <v>3346</v>
      </c>
      <c r="H331" s="1007" t="s">
        <v>3796</v>
      </c>
      <c r="I331" s="450"/>
      <c r="J331" s="450"/>
      <c r="K331" s="1018">
        <v>40</v>
      </c>
      <c r="L331" s="450">
        <v>1</v>
      </c>
      <c r="M331" s="980">
        <f t="shared" si="1"/>
        <v>40</v>
      </c>
    </row>
    <row r="332" spans="2:13" ht="60.95" customHeight="1">
      <c r="B332" s="400"/>
      <c r="C332" s="980"/>
      <c r="D332" s="980"/>
      <c r="E332" s="980"/>
      <c r="F332" s="476" t="s">
        <v>1063</v>
      </c>
      <c r="G332" s="980" t="s">
        <v>3346</v>
      </c>
      <c r="H332" s="1007" t="s">
        <v>3797</v>
      </c>
      <c r="I332" s="450"/>
      <c r="J332" s="450"/>
      <c r="K332" s="1018">
        <v>40</v>
      </c>
      <c r="L332" s="450">
        <v>1</v>
      </c>
      <c r="M332" s="980">
        <f t="shared" si="1"/>
        <v>40</v>
      </c>
    </row>
    <row r="333" spans="2:13" ht="60.95" customHeight="1">
      <c r="B333" s="400"/>
      <c r="C333" s="980"/>
      <c r="D333" s="980"/>
      <c r="E333" s="980"/>
      <c r="F333" s="476" t="s">
        <v>534</v>
      </c>
      <c r="G333" s="980" t="s">
        <v>3346</v>
      </c>
      <c r="H333" s="1007" t="s">
        <v>3798</v>
      </c>
      <c r="I333" s="450"/>
      <c r="J333" s="450"/>
      <c r="K333" s="1018">
        <v>30</v>
      </c>
      <c r="L333" s="450">
        <v>1</v>
      </c>
      <c r="M333" s="980">
        <f t="shared" si="1"/>
        <v>30</v>
      </c>
    </row>
    <row r="334" spans="2:13" ht="60.95" customHeight="1">
      <c r="B334" s="400"/>
      <c r="C334" s="980"/>
      <c r="D334" s="980"/>
      <c r="E334" s="980"/>
      <c r="F334" s="476" t="s">
        <v>541</v>
      </c>
      <c r="G334" s="980" t="s">
        <v>3346</v>
      </c>
      <c r="H334" s="1007" t="s">
        <v>3799</v>
      </c>
      <c r="I334" s="450"/>
      <c r="J334" s="450"/>
      <c r="K334" s="1018">
        <v>20</v>
      </c>
      <c r="L334" s="450">
        <v>1</v>
      </c>
      <c r="M334" s="980">
        <f t="shared" si="1"/>
        <v>20</v>
      </c>
    </row>
    <row r="335" spans="2:13" ht="60.95" customHeight="1">
      <c r="B335" s="400"/>
      <c r="C335" s="980"/>
      <c r="D335" s="980"/>
      <c r="E335" s="980"/>
      <c r="F335" s="476" t="s">
        <v>543</v>
      </c>
      <c r="G335" s="980" t="s">
        <v>3346</v>
      </c>
      <c r="H335" s="1007" t="s">
        <v>3800</v>
      </c>
      <c r="I335" s="450"/>
      <c r="J335" s="450"/>
      <c r="K335" s="1018">
        <v>20</v>
      </c>
      <c r="L335" s="450">
        <v>1</v>
      </c>
      <c r="M335" s="980">
        <f t="shared" si="1"/>
        <v>20</v>
      </c>
    </row>
    <row r="336" spans="2:13" ht="60.95" customHeight="1">
      <c r="B336" s="400"/>
      <c r="C336" s="980"/>
      <c r="D336" s="980"/>
      <c r="E336" s="980"/>
      <c r="F336" s="476" t="s">
        <v>545</v>
      </c>
      <c r="G336" s="980" t="s">
        <v>3346</v>
      </c>
      <c r="H336" s="1007" t="s">
        <v>3801</v>
      </c>
      <c r="I336" s="450"/>
      <c r="J336" s="450"/>
      <c r="K336" s="1018">
        <v>20</v>
      </c>
      <c r="L336" s="450">
        <v>1</v>
      </c>
      <c r="M336" s="980">
        <f t="shared" si="1"/>
        <v>20</v>
      </c>
    </row>
    <row r="337" spans="2:13" ht="60.95" customHeight="1">
      <c r="B337" s="400" t="s">
        <v>4456</v>
      </c>
      <c r="C337" s="980"/>
      <c r="D337" s="980"/>
      <c r="E337" s="980"/>
      <c r="F337" s="1013" t="s">
        <v>3365</v>
      </c>
      <c r="G337" s="980" t="s">
        <v>3346</v>
      </c>
      <c r="H337" s="1007" t="s">
        <v>3802</v>
      </c>
      <c r="I337" s="450"/>
      <c r="J337" s="980"/>
      <c r="K337" s="450">
        <v>30</v>
      </c>
      <c r="L337" s="450">
        <v>1</v>
      </c>
      <c r="M337" s="980">
        <f t="shared" si="1"/>
        <v>30</v>
      </c>
    </row>
    <row r="338" spans="2:13" ht="60.95" customHeight="1">
      <c r="B338" s="400" t="s">
        <v>4456</v>
      </c>
      <c r="C338" s="980"/>
      <c r="D338" s="980"/>
      <c r="E338" s="980"/>
      <c r="F338" s="1013" t="s">
        <v>3367</v>
      </c>
      <c r="G338" s="980" t="s">
        <v>3346</v>
      </c>
      <c r="H338" s="1007" t="s">
        <v>3803</v>
      </c>
      <c r="I338" s="450"/>
      <c r="J338" s="980"/>
      <c r="K338" s="450">
        <v>30</v>
      </c>
      <c r="L338" s="450">
        <v>1</v>
      </c>
      <c r="M338" s="980">
        <f t="shared" si="1"/>
        <v>30</v>
      </c>
    </row>
    <row r="339" spans="2:13" ht="60.95" customHeight="1">
      <c r="B339" s="400" t="s">
        <v>4456</v>
      </c>
      <c r="C339" s="980"/>
      <c r="D339" s="980"/>
      <c r="E339" s="980"/>
      <c r="F339" s="1013" t="s">
        <v>3369</v>
      </c>
      <c r="G339" s="980" t="s">
        <v>3346</v>
      </c>
      <c r="H339" s="1007" t="s">
        <v>3804</v>
      </c>
      <c r="I339" s="450"/>
      <c r="J339" s="980"/>
      <c r="K339" s="450">
        <v>30</v>
      </c>
      <c r="L339" s="450">
        <v>1</v>
      </c>
      <c r="M339" s="980">
        <f t="shared" si="1"/>
        <v>30</v>
      </c>
    </row>
    <row r="340" spans="2:13" ht="60.95" customHeight="1">
      <c r="B340" s="400" t="s">
        <v>4456</v>
      </c>
      <c r="C340" s="980"/>
      <c r="D340" s="980"/>
      <c r="E340" s="980"/>
      <c r="F340" s="1013" t="s">
        <v>3371</v>
      </c>
      <c r="G340" s="980" t="s">
        <v>3346</v>
      </c>
      <c r="H340" s="1007" t="s">
        <v>3805</v>
      </c>
      <c r="I340" s="450"/>
      <c r="J340" s="980"/>
      <c r="K340" s="450">
        <v>30</v>
      </c>
      <c r="L340" s="450">
        <v>1</v>
      </c>
      <c r="M340" s="980">
        <f t="shared" si="1"/>
        <v>30</v>
      </c>
    </row>
    <row r="341" spans="2:13" ht="60.95" customHeight="1">
      <c r="B341" s="400"/>
      <c r="C341" s="980"/>
      <c r="D341" s="980"/>
      <c r="E341" s="980"/>
      <c r="F341" s="476" t="s">
        <v>2748</v>
      </c>
      <c r="G341" s="980" t="s">
        <v>3346</v>
      </c>
      <c r="H341" s="1007" t="s">
        <v>3806</v>
      </c>
      <c r="I341" s="450"/>
      <c r="J341" s="450"/>
      <c r="K341" s="450">
        <v>20</v>
      </c>
      <c r="L341" s="450">
        <v>1</v>
      </c>
      <c r="M341" s="980">
        <f t="shared" si="1"/>
        <v>20</v>
      </c>
    </row>
    <row r="342" spans="2:13" s="1121" customFormat="1" ht="60.95" customHeight="1">
      <c r="B342" s="1358"/>
      <c r="C342" s="819"/>
      <c r="D342" s="819"/>
      <c r="E342" s="819"/>
      <c r="F342" s="1155" t="s">
        <v>439</v>
      </c>
      <c r="G342" s="819" t="s">
        <v>3754</v>
      </c>
      <c r="H342" s="1294" t="s">
        <v>3807</v>
      </c>
      <c r="I342" s="1295"/>
      <c r="J342" s="1295"/>
      <c r="K342" s="1295">
        <v>0</v>
      </c>
      <c r="L342" s="1295">
        <v>0</v>
      </c>
      <c r="M342" s="819">
        <f t="shared" si="1"/>
        <v>0</v>
      </c>
    </row>
    <row r="343" spans="2:13" ht="60.95" customHeight="1">
      <c r="B343" s="400"/>
      <c r="C343" s="980"/>
      <c r="D343" s="980"/>
      <c r="E343" s="980"/>
      <c r="F343" s="1013" t="s">
        <v>441</v>
      </c>
      <c r="G343" s="980" t="s">
        <v>3754</v>
      </c>
      <c r="H343" s="1007" t="s">
        <v>3808</v>
      </c>
      <c r="I343" s="450"/>
      <c r="J343" s="450"/>
      <c r="K343" s="450">
        <v>40</v>
      </c>
      <c r="L343" s="450">
        <v>1</v>
      </c>
      <c r="M343" s="980">
        <f t="shared" si="1"/>
        <v>40</v>
      </c>
    </row>
    <row r="344" spans="2:13" ht="60.95" customHeight="1">
      <c r="B344" s="400"/>
      <c r="C344" s="980"/>
      <c r="D344" s="980"/>
      <c r="E344" s="980"/>
      <c r="F344" s="476" t="s">
        <v>3809</v>
      </c>
      <c r="G344" s="980" t="s">
        <v>3754</v>
      </c>
      <c r="H344" s="1007" t="s">
        <v>3810</v>
      </c>
      <c r="I344" s="450"/>
      <c r="J344" s="450"/>
      <c r="K344" s="450">
        <v>30</v>
      </c>
      <c r="L344" s="450">
        <v>1</v>
      </c>
      <c r="M344" s="980">
        <f t="shared" si="1"/>
        <v>30</v>
      </c>
    </row>
    <row r="345" spans="2:13" ht="60.95" customHeight="1">
      <c r="B345" s="400"/>
      <c r="C345" s="980"/>
      <c r="D345" s="980"/>
      <c r="E345" s="980"/>
      <c r="F345" s="476" t="s">
        <v>3811</v>
      </c>
      <c r="G345" s="980" t="s">
        <v>3754</v>
      </c>
      <c r="H345" s="1007" t="s">
        <v>3812</v>
      </c>
      <c r="I345" s="450"/>
      <c r="J345" s="450"/>
      <c r="K345" s="450">
        <v>30</v>
      </c>
      <c r="L345" s="450">
        <v>1</v>
      </c>
      <c r="M345" s="980">
        <f t="shared" si="1"/>
        <v>30</v>
      </c>
    </row>
    <row r="346" spans="2:13" s="1106" customFormat="1" ht="60.95" customHeight="1">
      <c r="B346" s="1417"/>
      <c r="C346" s="863"/>
      <c r="D346" s="863"/>
      <c r="E346" s="863"/>
      <c r="F346" s="1418" t="s">
        <v>443</v>
      </c>
      <c r="G346" s="863" t="s">
        <v>3754</v>
      </c>
      <c r="H346" s="1413" t="s">
        <v>3813</v>
      </c>
      <c r="I346" s="1412"/>
      <c r="J346" s="1412"/>
      <c r="K346" s="1412">
        <v>0</v>
      </c>
      <c r="L346" s="1412">
        <v>0</v>
      </c>
      <c r="M346" s="863">
        <v>27</v>
      </c>
    </row>
    <row r="347" spans="2:13" ht="60.95" customHeight="1">
      <c r="B347" s="400"/>
      <c r="C347" s="980"/>
      <c r="D347" s="980"/>
      <c r="E347" s="980"/>
      <c r="F347" s="476" t="s">
        <v>1250</v>
      </c>
      <c r="G347" s="980" t="s">
        <v>3754</v>
      </c>
      <c r="H347" s="1007" t="s">
        <v>3814</v>
      </c>
      <c r="I347" s="450"/>
      <c r="J347" s="450"/>
      <c r="K347" s="450">
        <v>40</v>
      </c>
      <c r="L347" s="450">
        <v>1</v>
      </c>
      <c r="M347" s="980">
        <f t="shared" si="1"/>
        <v>40</v>
      </c>
    </row>
    <row r="348" spans="2:13" ht="60.95" customHeight="1">
      <c r="B348" s="400"/>
      <c r="C348" s="980"/>
      <c r="D348" s="980"/>
      <c r="E348" s="980"/>
      <c r="F348" s="1013" t="s">
        <v>1251</v>
      </c>
      <c r="G348" s="980" t="s">
        <v>3754</v>
      </c>
      <c r="H348" s="1007" t="s">
        <v>3815</v>
      </c>
      <c r="I348" s="450"/>
      <c r="J348" s="450"/>
      <c r="K348" s="450">
        <v>40</v>
      </c>
      <c r="L348" s="450">
        <v>1</v>
      </c>
      <c r="M348" s="980">
        <f t="shared" si="1"/>
        <v>40</v>
      </c>
    </row>
    <row r="349" spans="2:13" ht="60.95" customHeight="1">
      <c r="B349" s="400"/>
      <c r="C349" s="980"/>
      <c r="D349" s="980"/>
      <c r="E349" s="980"/>
      <c r="F349" s="1013" t="s">
        <v>1252</v>
      </c>
      <c r="G349" s="980" t="s">
        <v>3754</v>
      </c>
      <c r="H349" s="1007" t="s">
        <v>3816</v>
      </c>
      <c r="I349" s="450"/>
      <c r="J349" s="450"/>
      <c r="K349" s="450">
        <v>40</v>
      </c>
      <c r="L349" s="450">
        <v>1</v>
      </c>
      <c r="M349" s="980">
        <f t="shared" si="1"/>
        <v>40</v>
      </c>
    </row>
    <row r="350" spans="2:13" ht="60.95" customHeight="1">
      <c r="B350" s="400" t="s">
        <v>4456</v>
      </c>
      <c r="C350" s="980"/>
      <c r="D350" s="980"/>
      <c r="E350" s="980"/>
      <c r="F350" s="476" t="s">
        <v>3380</v>
      </c>
      <c r="G350" s="980" t="s">
        <v>3754</v>
      </c>
      <c r="H350" s="1007" t="s">
        <v>3817</v>
      </c>
      <c r="I350" s="450"/>
      <c r="J350" s="450"/>
      <c r="K350" s="450">
        <v>40</v>
      </c>
      <c r="L350" s="450">
        <v>1</v>
      </c>
      <c r="M350" s="980">
        <f t="shared" si="1"/>
        <v>40</v>
      </c>
    </row>
    <row r="351" spans="2:13" ht="60.95" customHeight="1">
      <c r="B351" s="400"/>
      <c r="C351" s="980"/>
      <c r="D351" s="980"/>
      <c r="E351" s="980"/>
      <c r="F351" s="476" t="s">
        <v>3381</v>
      </c>
      <c r="G351" s="980" t="s">
        <v>3754</v>
      </c>
      <c r="H351" s="1007" t="s">
        <v>3818</v>
      </c>
      <c r="I351" s="450"/>
      <c r="J351" s="450"/>
      <c r="K351" s="450">
        <v>40</v>
      </c>
      <c r="L351" s="450">
        <v>1</v>
      </c>
      <c r="M351" s="980">
        <f t="shared" si="1"/>
        <v>40</v>
      </c>
    </row>
    <row r="352" spans="2:13" ht="60.95" customHeight="1">
      <c r="B352" s="400"/>
      <c r="C352" s="980"/>
      <c r="D352" s="980"/>
      <c r="E352" s="980"/>
      <c r="F352" s="1013" t="s">
        <v>1256</v>
      </c>
      <c r="G352" s="980" t="s">
        <v>3346</v>
      </c>
      <c r="H352" s="1007" t="s">
        <v>3819</v>
      </c>
      <c r="I352" s="450"/>
      <c r="J352" s="450"/>
      <c r="K352" s="450">
        <v>20</v>
      </c>
      <c r="L352" s="450">
        <v>1</v>
      </c>
      <c r="M352" s="980">
        <f t="shared" si="1"/>
        <v>20</v>
      </c>
    </row>
    <row r="353" spans="2:13" s="1121" customFormat="1" ht="60.95" customHeight="1">
      <c r="B353" s="1358"/>
      <c r="C353" s="819"/>
      <c r="D353" s="819"/>
      <c r="E353" s="819"/>
      <c r="F353" s="1359" t="s">
        <v>2670</v>
      </c>
      <c r="G353" s="819" t="s">
        <v>3346</v>
      </c>
      <c r="H353" s="1294" t="s">
        <v>3820</v>
      </c>
      <c r="I353" s="1295"/>
      <c r="J353" s="1295"/>
      <c r="K353" s="1295">
        <v>0</v>
      </c>
      <c r="L353" s="1295">
        <v>0</v>
      </c>
      <c r="M353" s="819">
        <f t="shared" si="1"/>
        <v>0</v>
      </c>
    </row>
    <row r="354" spans="2:13" ht="60.95" customHeight="1">
      <c r="B354" s="400"/>
      <c r="C354" s="980"/>
      <c r="D354" s="980"/>
      <c r="E354" s="980"/>
      <c r="F354" s="476" t="s">
        <v>2672</v>
      </c>
      <c r="G354" s="980" t="s">
        <v>3346</v>
      </c>
      <c r="H354" s="1007" t="s">
        <v>3821</v>
      </c>
      <c r="I354" s="450"/>
      <c r="J354" s="450"/>
      <c r="K354" s="450">
        <v>28</v>
      </c>
      <c r="L354" s="450">
        <v>1</v>
      </c>
      <c r="M354" s="980">
        <f t="shared" si="1"/>
        <v>28</v>
      </c>
    </row>
    <row r="355" spans="2:13" ht="60.95" customHeight="1">
      <c r="B355" s="400" t="s">
        <v>4456</v>
      </c>
      <c r="C355" s="980"/>
      <c r="D355" s="980"/>
      <c r="E355" s="980"/>
      <c r="F355" s="476" t="s">
        <v>3822</v>
      </c>
      <c r="G355" s="980" t="s">
        <v>3346</v>
      </c>
      <c r="H355" s="1007" t="s">
        <v>3823</v>
      </c>
      <c r="I355" s="450"/>
      <c r="J355" s="450"/>
      <c r="K355" s="450">
        <v>20</v>
      </c>
      <c r="L355" s="450">
        <v>1</v>
      </c>
      <c r="M355" s="980">
        <f t="shared" ref="M355:M415" si="2">L355*K355</f>
        <v>20</v>
      </c>
    </row>
    <row r="356" spans="2:13" ht="60.95" customHeight="1">
      <c r="B356" s="1019"/>
      <c r="C356" s="980"/>
      <c r="D356" s="980"/>
      <c r="E356" s="980"/>
      <c r="F356" s="476" t="s">
        <v>559</v>
      </c>
      <c r="G356" s="980" t="s">
        <v>3389</v>
      </c>
      <c r="H356" s="1007" t="s">
        <v>3824</v>
      </c>
      <c r="I356" s="450"/>
      <c r="J356" s="450"/>
      <c r="K356" s="1018">
        <v>20</v>
      </c>
      <c r="L356" s="450">
        <v>1</v>
      </c>
      <c r="M356" s="980">
        <f t="shared" si="2"/>
        <v>20</v>
      </c>
    </row>
    <row r="357" spans="2:13" ht="60.95" customHeight="1">
      <c r="B357" s="1019"/>
      <c r="C357" s="980"/>
      <c r="D357" s="980"/>
      <c r="E357" s="980"/>
      <c r="F357" s="476" t="s">
        <v>561</v>
      </c>
      <c r="G357" s="980" t="s">
        <v>3389</v>
      </c>
      <c r="H357" s="1007" t="s">
        <v>3825</v>
      </c>
      <c r="I357" s="450"/>
      <c r="J357" s="450"/>
      <c r="K357" s="1018">
        <v>40</v>
      </c>
      <c r="L357" s="450">
        <v>1</v>
      </c>
      <c r="M357" s="980">
        <f t="shared" si="2"/>
        <v>40</v>
      </c>
    </row>
    <row r="358" spans="2:13" ht="60.95" customHeight="1">
      <c r="B358" s="1019"/>
      <c r="C358" s="980"/>
      <c r="D358" s="980"/>
      <c r="E358" s="980"/>
      <c r="F358" s="476" t="s">
        <v>563</v>
      </c>
      <c r="G358" s="980" t="s">
        <v>3389</v>
      </c>
      <c r="H358" s="1007" t="s">
        <v>3826</v>
      </c>
      <c r="I358" s="450"/>
      <c r="J358" s="450"/>
      <c r="K358" s="1018">
        <v>25</v>
      </c>
      <c r="L358" s="450">
        <v>1</v>
      </c>
      <c r="M358" s="980">
        <f t="shared" si="2"/>
        <v>25</v>
      </c>
    </row>
    <row r="359" spans="2:13" ht="60.95" customHeight="1">
      <c r="B359" s="1019"/>
      <c r="C359" s="980"/>
      <c r="D359" s="980"/>
      <c r="E359" s="980"/>
      <c r="F359" s="476" t="s">
        <v>567</v>
      </c>
      <c r="G359" s="980" t="s">
        <v>3389</v>
      </c>
      <c r="H359" s="1007" t="s">
        <v>3827</v>
      </c>
      <c r="I359" s="450"/>
      <c r="J359" s="450"/>
      <c r="K359" s="1018">
        <v>25</v>
      </c>
      <c r="L359" s="450">
        <v>1</v>
      </c>
      <c r="M359" s="980">
        <f t="shared" si="2"/>
        <v>25</v>
      </c>
    </row>
    <row r="360" spans="2:13" ht="60.95" customHeight="1">
      <c r="B360" s="1019"/>
      <c r="C360" s="980"/>
      <c r="D360" s="980"/>
      <c r="E360" s="980"/>
      <c r="F360" s="476" t="s">
        <v>569</v>
      </c>
      <c r="G360" s="980" t="s">
        <v>3389</v>
      </c>
      <c r="H360" s="1007" t="s">
        <v>3828</v>
      </c>
      <c r="I360" s="450"/>
      <c r="J360" s="450"/>
      <c r="K360" s="1018">
        <v>30</v>
      </c>
      <c r="L360" s="450">
        <v>1</v>
      </c>
      <c r="M360" s="980">
        <f t="shared" si="2"/>
        <v>30</v>
      </c>
    </row>
    <row r="361" spans="2:13" ht="60.95" customHeight="1">
      <c r="B361" s="1019" t="s">
        <v>3481</v>
      </c>
      <c r="C361" s="980"/>
      <c r="D361" s="980"/>
      <c r="E361" s="980"/>
      <c r="F361" s="476" t="s">
        <v>573</v>
      </c>
      <c r="G361" s="980" t="s">
        <v>3389</v>
      </c>
      <c r="H361" s="1007" t="s">
        <v>3829</v>
      </c>
      <c r="I361" s="450"/>
      <c r="J361" s="450"/>
      <c r="K361" s="1018">
        <v>20</v>
      </c>
      <c r="L361" s="450">
        <v>1</v>
      </c>
      <c r="M361" s="980">
        <f t="shared" si="2"/>
        <v>20</v>
      </c>
    </row>
    <row r="362" spans="2:13" ht="60.95" customHeight="1">
      <c r="B362" s="1019"/>
      <c r="C362" s="980"/>
      <c r="D362" s="980"/>
      <c r="E362" s="980"/>
      <c r="F362" s="476" t="s">
        <v>3830</v>
      </c>
      <c r="G362" s="980" t="s">
        <v>3389</v>
      </c>
      <c r="H362" s="1007" t="s">
        <v>3831</v>
      </c>
      <c r="I362" s="450"/>
      <c r="J362" s="450"/>
      <c r="K362" s="1018">
        <v>15</v>
      </c>
      <c r="L362" s="450">
        <v>1</v>
      </c>
      <c r="M362" s="980">
        <f t="shared" si="2"/>
        <v>15</v>
      </c>
    </row>
    <row r="363" spans="2:13" ht="60.95" customHeight="1">
      <c r="B363" s="1019"/>
      <c r="C363" s="980"/>
      <c r="D363" s="980"/>
      <c r="E363" s="980"/>
      <c r="F363" s="476" t="s">
        <v>3832</v>
      </c>
      <c r="G363" s="980" t="s">
        <v>3389</v>
      </c>
      <c r="H363" s="1007" t="s">
        <v>3833</v>
      </c>
      <c r="I363" s="450"/>
      <c r="J363" s="450"/>
      <c r="K363" s="1018">
        <v>20</v>
      </c>
      <c r="L363" s="450">
        <v>1</v>
      </c>
      <c r="M363" s="980">
        <f t="shared" si="2"/>
        <v>20</v>
      </c>
    </row>
    <row r="364" spans="2:13" ht="60.95" customHeight="1">
      <c r="B364" s="1019" t="s">
        <v>4464</v>
      </c>
      <c r="C364" s="980"/>
      <c r="D364" s="980"/>
      <c r="E364" s="980"/>
      <c r="F364" s="476" t="s">
        <v>575</v>
      </c>
      <c r="G364" s="980" t="s">
        <v>3389</v>
      </c>
      <c r="H364" s="1007" t="s">
        <v>3834</v>
      </c>
      <c r="I364" s="450"/>
      <c r="J364" s="450"/>
      <c r="K364" s="1018">
        <v>20</v>
      </c>
      <c r="L364" s="450">
        <v>1</v>
      </c>
      <c r="M364" s="980">
        <f t="shared" si="2"/>
        <v>20</v>
      </c>
    </row>
    <row r="365" spans="2:13" ht="60.95" customHeight="1">
      <c r="B365" s="1019"/>
      <c r="C365" s="980"/>
      <c r="D365" s="980"/>
      <c r="E365" s="980"/>
      <c r="F365" s="476" t="s">
        <v>577</v>
      </c>
      <c r="G365" s="980" t="s">
        <v>3389</v>
      </c>
      <c r="H365" s="1007" t="s">
        <v>3835</v>
      </c>
      <c r="I365" s="450"/>
      <c r="J365" s="450"/>
      <c r="K365" s="1018">
        <v>30</v>
      </c>
      <c r="L365" s="450">
        <v>1</v>
      </c>
      <c r="M365" s="980">
        <f t="shared" si="2"/>
        <v>30</v>
      </c>
    </row>
    <row r="366" spans="2:13" ht="60.95" customHeight="1">
      <c r="B366" s="1019" t="s">
        <v>4464</v>
      </c>
      <c r="C366" s="980"/>
      <c r="D366" s="980"/>
      <c r="E366" s="980"/>
      <c r="F366" s="476" t="s">
        <v>579</v>
      </c>
      <c r="G366" s="980" t="s">
        <v>3389</v>
      </c>
      <c r="H366" s="1007" t="s">
        <v>3836</v>
      </c>
      <c r="I366" s="450"/>
      <c r="J366" s="450"/>
      <c r="K366" s="1018">
        <v>15</v>
      </c>
      <c r="L366" s="450">
        <v>1</v>
      </c>
      <c r="M366" s="980">
        <f t="shared" si="2"/>
        <v>15</v>
      </c>
    </row>
    <row r="367" spans="2:13" ht="60.95" customHeight="1">
      <c r="B367" s="1019" t="s">
        <v>4464</v>
      </c>
      <c r="C367" s="980"/>
      <c r="D367" s="980"/>
      <c r="E367" s="980"/>
      <c r="F367" s="476" t="s">
        <v>581</v>
      </c>
      <c r="G367" s="980" t="s">
        <v>3389</v>
      </c>
      <c r="H367" s="1007" t="s">
        <v>3837</v>
      </c>
      <c r="I367" s="450"/>
      <c r="J367" s="450"/>
      <c r="K367" s="1018">
        <v>20</v>
      </c>
      <c r="L367" s="450">
        <v>1</v>
      </c>
      <c r="M367" s="980">
        <f t="shared" si="2"/>
        <v>20</v>
      </c>
    </row>
    <row r="368" spans="2:13" ht="60.95" customHeight="1">
      <c r="B368" s="1019"/>
      <c r="C368" s="980"/>
      <c r="D368" s="980"/>
      <c r="E368" s="980"/>
      <c r="F368" s="476" t="s">
        <v>3838</v>
      </c>
      <c r="G368" s="980" t="s">
        <v>3389</v>
      </c>
      <c r="H368" s="1007" t="s">
        <v>3839</v>
      </c>
      <c r="I368" s="450"/>
      <c r="J368" s="450"/>
      <c r="K368" s="1018">
        <v>20</v>
      </c>
      <c r="L368" s="450">
        <v>1</v>
      </c>
      <c r="M368" s="980">
        <f t="shared" si="2"/>
        <v>20</v>
      </c>
    </row>
    <row r="369" spans="2:13" ht="60.95" customHeight="1">
      <c r="B369" s="1019"/>
      <c r="C369" s="980"/>
      <c r="D369" s="980"/>
      <c r="E369" s="980"/>
      <c r="F369" s="476" t="s">
        <v>3840</v>
      </c>
      <c r="G369" s="980" t="s">
        <v>3389</v>
      </c>
      <c r="H369" s="1007" t="s">
        <v>3841</v>
      </c>
      <c r="I369" s="450"/>
      <c r="J369" s="450"/>
      <c r="K369" s="1018">
        <v>25</v>
      </c>
      <c r="L369" s="450">
        <v>1</v>
      </c>
      <c r="M369" s="980">
        <f t="shared" si="2"/>
        <v>25</v>
      </c>
    </row>
    <row r="370" spans="2:13" s="1121" customFormat="1" ht="60.95" customHeight="1">
      <c r="B370" s="1358"/>
      <c r="C370" s="819"/>
      <c r="D370" s="819"/>
      <c r="E370" s="819"/>
      <c r="F370" s="1359" t="s">
        <v>3842</v>
      </c>
      <c r="G370" s="819" t="s">
        <v>3843</v>
      </c>
      <c r="H370" s="1514" t="s">
        <v>3844</v>
      </c>
      <c r="I370" s="1295" t="s">
        <v>4058</v>
      </c>
      <c r="J370" s="1295"/>
      <c r="K370" s="1374">
        <v>0</v>
      </c>
      <c r="L370" s="1295">
        <v>0</v>
      </c>
      <c r="M370" s="819">
        <f t="shared" si="2"/>
        <v>0</v>
      </c>
    </row>
    <row r="371" spans="2:13" ht="60.95" customHeight="1">
      <c r="B371" s="400"/>
      <c r="C371" s="980"/>
      <c r="D371" s="980"/>
      <c r="E371" s="980"/>
      <c r="F371" s="476" t="s">
        <v>3845</v>
      </c>
      <c r="G371" s="980" t="s">
        <v>3843</v>
      </c>
      <c r="H371" s="1020" t="s">
        <v>3844</v>
      </c>
      <c r="I371" s="450" t="s">
        <v>4058</v>
      </c>
      <c r="J371" s="450"/>
      <c r="K371" s="1018">
        <v>20</v>
      </c>
      <c r="L371" s="450">
        <v>1</v>
      </c>
      <c r="M371" s="980">
        <f t="shared" si="2"/>
        <v>20</v>
      </c>
    </row>
    <row r="372" spans="2:13" ht="60.95" customHeight="1">
      <c r="B372" s="980"/>
      <c r="C372" s="980"/>
      <c r="D372" s="980"/>
      <c r="E372" s="980"/>
      <c r="F372" s="450" t="s">
        <v>1199</v>
      </c>
      <c r="G372" s="980" t="s">
        <v>3346</v>
      </c>
      <c r="H372" s="1007" t="s">
        <v>3846</v>
      </c>
      <c r="I372" s="450"/>
      <c r="J372" s="450"/>
      <c r="K372" s="450">
        <v>20</v>
      </c>
      <c r="L372" s="450">
        <v>1</v>
      </c>
      <c r="M372" s="980">
        <f t="shared" si="2"/>
        <v>20</v>
      </c>
    </row>
    <row r="373" spans="2:13" ht="60.95" customHeight="1">
      <c r="B373" s="980" t="s">
        <v>4456</v>
      </c>
      <c r="C373" s="980"/>
      <c r="D373" s="980"/>
      <c r="E373" s="980"/>
      <c r="F373" s="450" t="s">
        <v>3324</v>
      </c>
      <c r="G373" s="980" t="s">
        <v>3346</v>
      </c>
      <c r="H373" s="1007" t="s">
        <v>3847</v>
      </c>
      <c r="I373" s="450"/>
      <c r="J373" s="450"/>
      <c r="K373" s="450">
        <v>20</v>
      </c>
      <c r="L373" s="450">
        <v>1</v>
      </c>
      <c r="M373" s="980">
        <f t="shared" si="2"/>
        <v>20</v>
      </c>
    </row>
    <row r="374" spans="2:13" ht="60.95" customHeight="1">
      <c r="B374" s="980" t="s">
        <v>4456</v>
      </c>
      <c r="C374" s="980"/>
      <c r="D374" s="980"/>
      <c r="E374" s="980"/>
      <c r="F374" s="450" t="s">
        <v>3325</v>
      </c>
      <c r="G374" s="980" t="s">
        <v>3346</v>
      </c>
      <c r="H374" s="1007" t="s">
        <v>3848</v>
      </c>
      <c r="I374" s="450"/>
      <c r="J374" s="450"/>
      <c r="K374" s="450">
        <v>15</v>
      </c>
      <c r="L374" s="450">
        <v>1</v>
      </c>
      <c r="M374" s="980">
        <f t="shared" si="2"/>
        <v>15</v>
      </c>
    </row>
    <row r="375" spans="2:13" ht="60.95" customHeight="1">
      <c r="B375" s="980" t="s">
        <v>4456</v>
      </c>
      <c r="C375" s="980"/>
      <c r="D375" s="980"/>
      <c r="E375" s="980"/>
      <c r="F375" s="450" t="s">
        <v>3849</v>
      </c>
      <c r="G375" s="980" t="s">
        <v>3346</v>
      </c>
      <c r="H375" s="1007" t="s">
        <v>3850</v>
      </c>
      <c r="I375" s="450"/>
      <c r="J375" s="450"/>
      <c r="K375" s="450">
        <v>10</v>
      </c>
      <c r="L375" s="450">
        <v>1</v>
      </c>
      <c r="M375" s="980">
        <f t="shared" si="2"/>
        <v>10</v>
      </c>
    </row>
    <row r="376" spans="2:13" ht="60.95" customHeight="1">
      <c r="B376" s="1021" t="s">
        <v>4456</v>
      </c>
      <c r="C376" s="980"/>
      <c r="D376" s="980"/>
      <c r="E376" s="980"/>
      <c r="F376" s="450" t="s">
        <v>3851</v>
      </c>
      <c r="G376" s="980" t="s">
        <v>3346</v>
      </c>
      <c r="H376" s="1007" t="s">
        <v>3852</v>
      </c>
      <c r="I376" s="450"/>
      <c r="J376" s="450"/>
      <c r="K376" s="450">
        <v>10</v>
      </c>
      <c r="L376" s="450">
        <v>1</v>
      </c>
      <c r="M376" s="980">
        <f t="shared" si="2"/>
        <v>10</v>
      </c>
    </row>
    <row r="377" spans="2:13" ht="60.95" customHeight="1">
      <c r="B377" s="1022" t="s">
        <v>4456</v>
      </c>
      <c r="C377" s="980"/>
      <c r="D377" s="980"/>
      <c r="E377" s="980"/>
      <c r="F377" s="450" t="s">
        <v>3326</v>
      </c>
      <c r="G377" s="980" t="s">
        <v>3346</v>
      </c>
      <c r="H377" s="1007" t="s">
        <v>3853</v>
      </c>
      <c r="I377" s="450"/>
      <c r="J377" s="450"/>
      <c r="K377" s="450">
        <v>30</v>
      </c>
      <c r="L377" s="450">
        <v>1</v>
      </c>
      <c r="M377" s="980">
        <f t="shared" si="2"/>
        <v>30</v>
      </c>
    </row>
    <row r="378" spans="2:13" ht="60.95" customHeight="1">
      <c r="B378" s="1022" t="s">
        <v>4456</v>
      </c>
      <c r="C378" s="980"/>
      <c r="D378" s="980"/>
      <c r="E378" s="980"/>
      <c r="F378" s="450" t="s">
        <v>3327</v>
      </c>
      <c r="G378" s="980" t="s">
        <v>3346</v>
      </c>
      <c r="H378" s="1007" t="s">
        <v>3854</v>
      </c>
      <c r="I378" s="450"/>
      <c r="J378" s="450"/>
      <c r="K378" s="450">
        <v>20</v>
      </c>
      <c r="L378" s="450">
        <v>1</v>
      </c>
      <c r="M378" s="980">
        <f t="shared" si="2"/>
        <v>20</v>
      </c>
    </row>
    <row r="379" spans="2:13" ht="60.95" customHeight="1">
      <c r="B379" s="1022" t="s">
        <v>4456</v>
      </c>
      <c r="C379" s="980"/>
      <c r="D379" s="980"/>
      <c r="E379" s="980"/>
      <c r="F379" s="450" t="s">
        <v>3328</v>
      </c>
      <c r="G379" s="980" t="s">
        <v>3346</v>
      </c>
      <c r="H379" s="1007" t="s">
        <v>3855</v>
      </c>
      <c r="I379" s="450"/>
      <c r="J379" s="450"/>
      <c r="K379" s="450">
        <v>15</v>
      </c>
      <c r="L379" s="450">
        <v>1</v>
      </c>
      <c r="M379" s="980">
        <f t="shared" si="2"/>
        <v>15</v>
      </c>
    </row>
    <row r="380" spans="2:13" ht="60.95" customHeight="1">
      <c r="B380" s="1022" t="s">
        <v>4456</v>
      </c>
      <c r="C380" s="980"/>
      <c r="D380" s="980"/>
      <c r="E380" s="980"/>
      <c r="F380" s="450" t="s">
        <v>3329</v>
      </c>
      <c r="G380" s="980" t="s">
        <v>3346</v>
      </c>
      <c r="H380" s="1007" t="s">
        <v>3856</v>
      </c>
      <c r="I380" s="450"/>
      <c r="J380" s="450"/>
      <c r="K380" s="450">
        <v>15</v>
      </c>
      <c r="L380" s="450">
        <v>1</v>
      </c>
      <c r="M380" s="980">
        <f t="shared" si="2"/>
        <v>15</v>
      </c>
    </row>
    <row r="381" spans="2:13" ht="60.95" customHeight="1">
      <c r="B381" s="1022" t="s">
        <v>4456</v>
      </c>
      <c r="C381" s="980"/>
      <c r="D381" s="980"/>
      <c r="E381" s="980"/>
      <c r="F381" s="450" t="s">
        <v>3857</v>
      </c>
      <c r="G381" s="980" t="s">
        <v>3346</v>
      </c>
      <c r="H381" s="1007" t="s">
        <v>3858</v>
      </c>
      <c r="I381" s="450"/>
      <c r="J381" s="450"/>
      <c r="K381" s="450">
        <v>30</v>
      </c>
      <c r="L381" s="450">
        <v>1</v>
      </c>
      <c r="M381" s="980">
        <f t="shared" si="2"/>
        <v>30</v>
      </c>
    </row>
    <row r="382" spans="2:13" ht="60.95" customHeight="1">
      <c r="B382" s="980" t="s">
        <v>4456</v>
      </c>
      <c r="C382" s="980"/>
      <c r="D382" s="980"/>
      <c r="E382" s="980"/>
      <c r="F382" s="450" t="s">
        <v>3859</v>
      </c>
      <c r="G382" s="980" t="s">
        <v>3346</v>
      </c>
      <c r="H382" s="1007" t="s">
        <v>3860</v>
      </c>
      <c r="I382" s="450"/>
      <c r="J382" s="450"/>
      <c r="K382" s="450">
        <v>20</v>
      </c>
      <c r="L382" s="450">
        <v>1</v>
      </c>
      <c r="M382" s="980">
        <f t="shared" si="2"/>
        <v>20</v>
      </c>
    </row>
    <row r="383" spans="2:13" ht="60.95" customHeight="1">
      <c r="B383" s="980" t="s">
        <v>4456</v>
      </c>
      <c r="C383" s="980"/>
      <c r="D383" s="980"/>
      <c r="E383" s="980"/>
      <c r="F383" s="450" t="s">
        <v>3861</v>
      </c>
      <c r="G383" s="980" t="s">
        <v>3346</v>
      </c>
      <c r="H383" s="1007" t="s">
        <v>3862</v>
      </c>
      <c r="I383" s="450"/>
      <c r="J383" s="450"/>
      <c r="K383" s="450">
        <v>15</v>
      </c>
      <c r="L383" s="450">
        <v>1</v>
      </c>
      <c r="M383" s="980">
        <f t="shared" si="2"/>
        <v>15</v>
      </c>
    </row>
    <row r="384" spans="2:13" ht="60.95" customHeight="1">
      <c r="B384" s="980" t="s">
        <v>4456</v>
      </c>
      <c r="C384" s="980"/>
      <c r="D384" s="980"/>
      <c r="E384" s="980"/>
      <c r="F384" s="450" t="s">
        <v>3863</v>
      </c>
      <c r="G384" s="980" t="s">
        <v>3346</v>
      </c>
      <c r="H384" s="1007" t="s">
        <v>3864</v>
      </c>
      <c r="I384" s="450"/>
      <c r="J384" s="450"/>
      <c r="K384" s="450">
        <v>15</v>
      </c>
      <c r="L384" s="450">
        <v>1</v>
      </c>
      <c r="M384" s="980">
        <f t="shared" si="2"/>
        <v>15</v>
      </c>
    </row>
    <row r="385" spans="2:13" ht="60.95" customHeight="1">
      <c r="B385" s="980" t="s">
        <v>4456</v>
      </c>
      <c r="C385" s="980"/>
      <c r="D385" s="980"/>
      <c r="E385" s="980"/>
      <c r="F385" s="450" t="s">
        <v>3865</v>
      </c>
      <c r="G385" s="980" t="s">
        <v>3346</v>
      </c>
      <c r="H385" s="1007" t="s">
        <v>3866</v>
      </c>
      <c r="I385" s="450"/>
      <c r="J385" s="450"/>
      <c r="K385" s="450">
        <v>30</v>
      </c>
      <c r="L385" s="450">
        <v>1</v>
      </c>
      <c r="M385" s="980">
        <f t="shared" si="2"/>
        <v>30</v>
      </c>
    </row>
    <row r="386" spans="2:13" ht="60.95" customHeight="1">
      <c r="B386" s="980" t="s">
        <v>4456</v>
      </c>
      <c r="C386" s="980"/>
      <c r="D386" s="980"/>
      <c r="E386" s="980"/>
      <c r="F386" s="450" t="s">
        <v>3867</v>
      </c>
      <c r="G386" s="980" t="s">
        <v>3346</v>
      </c>
      <c r="H386" s="1007" t="s">
        <v>3868</v>
      </c>
      <c r="I386" s="450"/>
      <c r="J386" s="450"/>
      <c r="K386" s="450">
        <v>20</v>
      </c>
      <c r="L386" s="450">
        <v>1</v>
      </c>
      <c r="M386" s="980">
        <f t="shared" si="2"/>
        <v>20</v>
      </c>
    </row>
    <row r="387" spans="2:13" ht="60.95" customHeight="1">
      <c r="B387" s="980" t="s">
        <v>4456</v>
      </c>
      <c r="C387" s="980"/>
      <c r="D387" s="980"/>
      <c r="E387" s="980"/>
      <c r="F387" s="450" t="s">
        <v>3869</v>
      </c>
      <c r="G387" s="980" t="s">
        <v>3346</v>
      </c>
      <c r="H387" s="1007" t="s">
        <v>3777</v>
      </c>
      <c r="I387" s="450"/>
      <c r="J387" s="450"/>
      <c r="K387" s="450">
        <v>15</v>
      </c>
      <c r="L387" s="450">
        <v>1</v>
      </c>
      <c r="M387" s="980">
        <f t="shared" si="2"/>
        <v>15</v>
      </c>
    </row>
    <row r="388" spans="2:13" ht="60.95" customHeight="1">
      <c r="B388" s="980" t="s">
        <v>4456</v>
      </c>
      <c r="C388" s="980"/>
      <c r="D388" s="980"/>
      <c r="E388" s="980"/>
      <c r="F388" s="450" t="s">
        <v>3870</v>
      </c>
      <c r="G388" s="980" t="s">
        <v>3346</v>
      </c>
      <c r="H388" s="1007" t="s">
        <v>3778</v>
      </c>
      <c r="I388" s="450"/>
      <c r="J388" s="450"/>
      <c r="K388" s="450">
        <v>15</v>
      </c>
      <c r="L388" s="450">
        <v>1</v>
      </c>
      <c r="M388" s="980">
        <f t="shared" si="2"/>
        <v>15</v>
      </c>
    </row>
    <row r="389" spans="2:13" ht="60.95" customHeight="1">
      <c r="B389" s="1021" t="s">
        <v>4456</v>
      </c>
      <c r="C389" s="980"/>
      <c r="D389" s="980"/>
      <c r="E389" s="980"/>
      <c r="F389" s="450" t="s">
        <v>3871</v>
      </c>
      <c r="G389" s="980" t="s">
        <v>3346</v>
      </c>
      <c r="H389" s="1007" t="s">
        <v>3872</v>
      </c>
      <c r="I389" s="450"/>
      <c r="J389" s="450"/>
      <c r="K389" s="450">
        <v>30</v>
      </c>
      <c r="L389" s="450">
        <v>1</v>
      </c>
      <c r="M389" s="980">
        <f t="shared" si="2"/>
        <v>30</v>
      </c>
    </row>
    <row r="390" spans="2:13" ht="60.95" customHeight="1">
      <c r="B390" s="1022" t="s">
        <v>4456</v>
      </c>
      <c r="C390" s="980"/>
      <c r="D390" s="980"/>
      <c r="E390" s="980"/>
      <c r="F390" s="450" t="s">
        <v>3873</v>
      </c>
      <c r="G390" s="980" t="s">
        <v>3346</v>
      </c>
      <c r="H390" s="1007" t="s">
        <v>3874</v>
      </c>
      <c r="I390" s="450"/>
      <c r="J390" s="450"/>
      <c r="K390" s="450">
        <v>20</v>
      </c>
      <c r="L390" s="450">
        <v>1</v>
      </c>
      <c r="M390" s="980">
        <f t="shared" si="2"/>
        <v>20</v>
      </c>
    </row>
    <row r="391" spans="2:13" s="1106" customFormat="1" ht="60.95" customHeight="1">
      <c r="B391" s="863"/>
      <c r="C391" s="863"/>
      <c r="D391" s="863"/>
      <c r="E391" s="863"/>
      <c r="F391" s="1412" t="s">
        <v>3875</v>
      </c>
      <c r="G391" s="863" t="s">
        <v>3346</v>
      </c>
      <c r="H391" s="1413" t="s">
        <v>3876</v>
      </c>
      <c r="I391" s="1412"/>
      <c r="J391" s="1412"/>
      <c r="K391" s="1412">
        <v>0</v>
      </c>
      <c r="L391" s="1412">
        <v>0</v>
      </c>
      <c r="M391" s="863">
        <v>10</v>
      </c>
    </row>
    <row r="392" spans="2:13" ht="60.95" customHeight="1">
      <c r="B392" s="980" t="s">
        <v>4456</v>
      </c>
      <c r="C392" s="980"/>
      <c r="D392" s="980"/>
      <c r="E392" s="980"/>
      <c r="F392" s="450" t="s">
        <v>3877</v>
      </c>
      <c r="G392" s="980" t="s">
        <v>3346</v>
      </c>
      <c r="H392" s="1007" t="s">
        <v>3878</v>
      </c>
      <c r="I392" s="450"/>
      <c r="J392" s="450"/>
      <c r="K392" s="450">
        <v>15</v>
      </c>
      <c r="L392" s="450">
        <v>1</v>
      </c>
      <c r="M392" s="980">
        <f t="shared" si="2"/>
        <v>15</v>
      </c>
    </row>
    <row r="393" spans="2:13" s="1121" customFormat="1" ht="60.95" customHeight="1">
      <c r="B393" s="819"/>
      <c r="C393" s="819"/>
      <c r="D393" s="819"/>
      <c r="E393" s="819"/>
      <c r="F393" s="1295" t="s">
        <v>2748</v>
      </c>
      <c r="G393" s="819" t="s">
        <v>3346</v>
      </c>
      <c r="H393" s="1294" t="s">
        <v>3806</v>
      </c>
      <c r="I393" s="1295"/>
      <c r="J393" s="1295"/>
      <c r="K393" s="1295">
        <v>0</v>
      </c>
      <c r="L393" s="1295">
        <v>0</v>
      </c>
      <c r="M393" s="819">
        <v>0</v>
      </c>
    </row>
    <row r="394" spans="2:13" ht="60.95" customHeight="1">
      <c r="B394" s="980" t="s">
        <v>4456</v>
      </c>
      <c r="C394" s="980"/>
      <c r="D394" s="980"/>
      <c r="E394" s="980"/>
      <c r="F394" s="450" t="s">
        <v>3879</v>
      </c>
      <c r="G394" s="980" t="s">
        <v>3346</v>
      </c>
      <c r="H394" s="1007" t="s">
        <v>3880</v>
      </c>
      <c r="I394" s="450"/>
      <c r="J394" s="450"/>
      <c r="K394" s="450">
        <v>29</v>
      </c>
      <c r="L394" s="450">
        <v>1</v>
      </c>
      <c r="M394" s="980">
        <f t="shared" si="2"/>
        <v>29</v>
      </c>
    </row>
    <row r="395" spans="2:13" ht="60.95" customHeight="1">
      <c r="B395" s="980" t="s">
        <v>4456</v>
      </c>
      <c r="C395" s="980"/>
      <c r="D395" s="980"/>
      <c r="E395" s="980"/>
      <c r="F395" s="450" t="s">
        <v>3881</v>
      </c>
      <c r="G395" s="980" t="s">
        <v>3346</v>
      </c>
      <c r="H395" s="1007" t="s">
        <v>3882</v>
      </c>
      <c r="I395" s="450"/>
      <c r="J395" s="450"/>
      <c r="K395" s="450">
        <v>20</v>
      </c>
      <c r="L395" s="450">
        <v>1</v>
      </c>
      <c r="M395" s="980">
        <f t="shared" si="2"/>
        <v>20</v>
      </c>
    </row>
    <row r="396" spans="2:13" ht="60.95" customHeight="1">
      <c r="B396" s="980"/>
      <c r="C396" s="980"/>
      <c r="D396" s="980"/>
      <c r="E396" s="980"/>
      <c r="F396" s="450" t="s">
        <v>184</v>
      </c>
      <c r="G396" s="980" t="s">
        <v>3346</v>
      </c>
      <c r="H396" s="1007" t="s">
        <v>3717</v>
      </c>
      <c r="I396" s="450"/>
      <c r="J396" s="450"/>
      <c r="K396" s="450">
        <v>40</v>
      </c>
      <c r="L396" s="450">
        <v>4</v>
      </c>
      <c r="M396" s="980">
        <f t="shared" si="2"/>
        <v>160</v>
      </c>
    </row>
    <row r="397" spans="2:13" ht="60.95" customHeight="1">
      <c r="B397" s="980" t="s">
        <v>4456</v>
      </c>
      <c r="C397" s="980"/>
      <c r="D397" s="980"/>
      <c r="E397" s="980"/>
      <c r="F397" s="450" t="s">
        <v>3883</v>
      </c>
      <c r="G397" s="980" t="s">
        <v>3346</v>
      </c>
      <c r="H397" s="1007" t="s">
        <v>3884</v>
      </c>
      <c r="I397" s="450"/>
      <c r="J397" s="450"/>
      <c r="K397" s="450">
        <v>25</v>
      </c>
      <c r="L397" s="450">
        <v>1</v>
      </c>
      <c r="M397" s="980">
        <f t="shared" si="2"/>
        <v>25</v>
      </c>
    </row>
    <row r="398" spans="2:13" ht="60.95" customHeight="1">
      <c r="B398" s="980" t="s">
        <v>4456</v>
      </c>
      <c r="C398" s="980"/>
      <c r="D398" s="980"/>
      <c r="E398" s="980"/>
      <c r="F398" s="450" t="s">
        <v>3885</v>
      </c>
      <c r="G398" s="980" t="s">
        <v>3346</v>
      </c>
      <c r="H398" s="1007" t="s">
        <v>3886</v>
      </c>
      <c r="I398" s="450"/>
      <c r="J398" s="450"/>
      <c r="K398" s="450">
        <v>19</v>
      </c>
      <c r="L398" s="450">
        <v>1</v>
      </c>
      <c r="M398" s="980">
        <f t="shared" si="2"/>
        <v>19</v>
      </c>
    </row>
    <row r="399" spans="2:13" ht="60.95" customHeight="1">
      <c r="B399" s="980" t="s">
        <v>4456</v>
      </c>
      <c r="C399" s="980"/>
      <c r="D399" s="980"/>
      <c r="E399" s="980"/>
      <c r="F399" s="450" t="s">
        <v>3887</v>
      </c>
      <c r="G399" s="980" t="s">
        <v>3346</v>
      </c>
      <c r="H399" s="1007" t="s">
        <v>3888</v>
      </c>
      <c r="I399" s="450"/>
      <c r="J399" s="450"/>
      <c r="K399" s="450">
        <v>10</v>
      </c>
      <c r="L399" s="450">
        <v>1</v>
      </c>
      <c r="M399" s="980">
        <f t="shared" si="2"/>
        <v>10</v>
      </c>
    </row>
    <row r="400" spans="2:13" ht="60.95" customHeight="1">
      <c r="B400" s="980" t="s">
        <v>4456</v>
      </c>
      <c r="C400" s="980"/>
      <c r="D400" s="980"/>
      <c r="E400" s="980"/>
      <c r="F400" s="450" t="s">
        <v>3889</v>
      </c>
      <c r="G400" s="980" t="s">
        <v>3346</v>
      </c>
      <c r="H400" s="1007" t="s">
        <v>3890</v>
      </c>
      <c r="I400" s="450"/>
      <c r="J400" s="450"/>
      <c r="K400" s="450">
        <v>10</v>
      </c>
      <c r="L400" s="450">
        <v>1</v>
      </c>
      <c r="M400" s="980">
        <f t="shared" si="2"/>
        <v>10</v>
      </c>
    </row>
    <row r="401" spans="1:13" ht="60.95" customHeight="1">
      <c r="B401" s="980" t="s">
        <v>4456</v>
      </c>
      <c r="C401" s="980"/>
      <c r="D401" s="980"/>
      <c r="E401" s="980"/>
      <c r="F401" s="450" t="s">
        <v>3891</v>
      </c>
      <c r="G401" s="980" t="s">
        <v>3346</v>
      </c>
      <c r="H401" s="1007" t="s">
        <v>3892</v>
      </c>
      <c r="I401" s="450" t="s">
        <v>3893</v>
      </c>
      <c r="J401" s="450"/>
      <c r="K401" s="450">
        <v>20</v>
      </c>
      <c r="L401" s="450">
        <v>1</v>
      </c>
      <c r="M401" s="980">
        <f t="shared" si="2"/>
        <v>20</v>
      </c>
    </row>
    <row r="402" spans="1:13" ht="60.95" customHeight="1">
      <c r="B402" s="980" t="s">
        <v>4456</v>
      </c>
      <c r="C402" s="980"/>
      <c r="D402" s="980"/>
      <c r="E402" s="980"/>
      <c r="F402" s="450" t="s">
        <v>3894</v>
      </c>
      <c r="G402" s="980" t="s">
        <v>3346</v>
      </c>
      <c r="H402" s="1007" t="s">
        <v>3895</v>
      </c>
      <c r="I402" s="450" t="s">
        <v>3896</v>
      </c>
      <c r="J402" s="450"/>
      <c r="K402" s="450">
        <v>20</v>
      </c>
      <c r="L402" s="450">
        <v>1</v>
      </c>
      <c r="M402" s="980">
        <f t="shared" si="2"/>
        <v>20</v>
      </c>
    </row>
    <row r="403" spans="1:13" ht="60.95" customHeight="1">
      <c r="B403" s="980"/>
      <c r="C403" s="980"/>
      <c r="D403" s="980"/>
      <c r="E403" s="980"/>
      <c r="F403" s="450" t="s">
        <v>1248</v>
      </c>
      <c r="G403" s="980" t="s">
        <v>3346</v>
      </c>
      <c r="H403" s="1007" t="s">
        <v>3897</v>
      </c>
      <c r="I403" s="450"/>
      <c r="J403" s="450"/>
      <c r="K403" s="450">
        <v>30</v>
      </c>
      <c r="L403" s="450">
        <v>1</v>
      </c>
      <c r="M403" s="980">
        <f t="shared" si="2"/>
        <v>30</v>
      </c>
    </row>
    <row r="404" spans="1:13" ht="60.95" customHeight="1">
      <c r="B404" s="980"/>
      <c r="C404" s="980"/>
      <c r="D404" s="980"/>
      <c r="E404" s="980"/>
      <c r="F404" s="450" t="s">
        <v>1249</v>
      </c>
      <c r="G404" s="980" t="s">
        <v>3346</v>
      </c>
      <c r="H404" s="1007" t="s">
        <v>3898</v>
      </c>
      <c r="I404" s="450"/>
      <c r="J404" s="450"/>
      <c r="K404" s="450">
        <v>30</v>
      </c>
      <c r="L404" s="450">
        <v>1</v>
      </c>
      <c r="M404" s="980">
        <f t="shared" si="2"/>
        <v>30</v>
      </c>
    </row>
    <row r="405" spans="1:13" ht="60.95" customHeight="1">
      <c r="B405" s="980"/>
      <c r="C405" s="980"/>
      <c r="D405" s="980"/>
      <c r="E405" s="980"/>
      <c r="F405" s="450" t="s">
        <v>528</v>
      </c>
      <c r="G405" s="980" t="s">
        <v>3346</v>
      </c>
      <c r="H405" s="1007" t="s">
        <v>3796</v>
      </c>
      <c r="I405" s="450"/>
      <c r="J405" s="450"/>
      <c r="K405" s="450">
        <v>40</v>
      </c>
      <c r="L405" s="450">
        <v>2</v>
      </c>
      <c r="M405" s="980">
        <f t="shared" si="2"/>
        <v>80</v>
      </c>
    </row>
    <row r="406" spans="1:13" ht="60.95" customHeight="1">
      <c r="B406" s="980"/>
      <c r="C406" s="980"/>
      <c r="D406" s="980"/>
      <c r="E406" s="980"/>
      <c r="F406" s="450" t="s">
        <v>561</v>
      </c>
      <c r="G406" s="980" t="s">
        <v>3389</v>
      </c>
      <c r="H406" s="1007" t="s">
        <v>3825</v>
      </c>
      <c r="I406" s="450"/>
      <c r="J406" s="450"/>
      <c r="K406" s="450">
        <v>30</v>
      </c>
      <c r="L406" s="450">
        <v>2</v>
      </c>
      <c r="M406" s="980">
        <f t="shared" si="2"/>
        <v>60</v>
      </c>
    </row>
    <row r="407" spans="1:13" ht="60.95" customHeight="1">
      <c r="B407" s="1551"/>
      <c r="C407" s="980"/>
      <c r="D407" s="980"/>
      <c r="E407" s="980"/>
      <c r="F407" s="1056" t="s">
        <v>1062</v>
      </c>
      <c r="G407" s="980" t="s">
        <v>3346</v>
      </c>
      <c r="H407" s="1007" t="s">
        <v>3817</v>
      </c>
      <c r="I407" s="450"/>
      <c r="J407" s="450"/>
      <c r="K407" s="450">
        <v>100</v>
      </c>
      <c r="L407" s="450">
        <v>1</v>
      </c>
      <c r="M407" s="980">
        <f t="shared" si="2"/>
        <v>100</v>
      </c>
    </row>
    <row r="408" spans="1:13" ht="60.95" customHeight="1">
      <c r="B408" s="1558"/>
      <c r="C408" s="980"/>
      <c r="D408" s="980"/>
      <c r="E408" s="980"/>
      <c r="F408" s="1056" t="s">
        <v>1062</v>
      </c>
      <c r="G408" s="980" t="s">
        <v>3346</v>
      </c>
      <c r="H408" s="1007" t="s">
        <v>3817</v>
      </c>
      <c r="I408" s="450"/>
      <c r="J408" s="450"/>
      <c r="K408" s="450">
        <v>50</v>
      </c>
      <c r="L408" s="450">
        <v>1</v>
      </c>
      <c r="M408" s="980">
        <f t="shared" si="2"/>
        <v>50</v>
      </c>
    </row>
    <row r="409" spans="1:13" ht="60.95" customHeight="1">
      <c r="B409" s="980"/>
      <c r="C409" s="980"/>
      <c r="D409" s="980"/>
      <c r="E409" s="980"/>
      <c r="F409" s="1056" t="s">
        <v>423</v>
      </c>
      <c r="G409" s="980" t="s">
        <v>3346</v>
      </c>
      <c r="H409" s="1007" t="s">
        <v>3818</v>
      </c>
      <c r="I409" s="450"/>
      <c r="J409" s="450"/>
      <c r="K409" s="450">
        <v>100</v>
      </c>
      <c r="L409" s="450">
        <v>1</v>
      </c>
      <c r="M409" s="980">
        <f t="shared" si="2"/>
        <v>100</v>
      </c>
    </row>
    <row r="410" spans="1:13" s="1121" customFormat="1" ht="60.95" customHeight="1">
      <c r="B410" s="819"/>
      <c r="C410" s="819"/>
      <c r="D410" s="819"/>
      <c r="E410" s="819"/>
      <c r="F410" s="1401" t="s">
        <v>423</v>
      </c>
      <c r="G410" s="819" t="s">
        <v>3346</v>
      </c>
      <c r="H410" s="1294" t="s">
        <v>3818</v>
      </c>
      <c r="I410" s="1295"/>
      <c r="J410" s="1295"/>
      <c r="K410" s="1295">
        <v>0</v>
      </c>
      <c r="L410" s="1295">
        <v>0</v>
      </c>
      <c r="M410" s="819">
        <f t="shared" si="2"/>
        <v>0</v>
      </c>
    </row>
    <row r="411" spans="1:13" ht="60.95" customHeight="1">
      <c r="A411" s="1106"/>
      <c r="B411" s="980"/>
      <c r="C411" s="980"/>
      <c r="D411" s="980"/>
      <c r="E411" s="980"/>
      <c r="F411" s="450" t="s">
        <v>425</v>
      </c>
      <c r="G411" s="980" t="s">
        <v>3346</v>
      </c>
      <c r="H411" s="1007" t="s">
        <v>3899</v>
      </c>
      <c r="I411" s="450"/>
      <c r="J411" s="450"/>
      <c r="K411" s="450">
        <v>50</v>
      </c>
      <c r="L411" s="450">
        <v>1</v>
      </c>
      <c r="M411" s="980">
        <f t="shared" si="2"/>
        <v>50</v>
      </c>
    </row>
    <row r="412" spans="1:13" ht="60.95" customHeight="1">
      <c r="B412" s="980"/>
      <c r="C412" s="980"/>
      <c r="D412" s="980"/>
      <c r="E412" s="980"/>
      <c r="F412" s="450" t="s">
        <v>427</v>
      </c>
      <c r="G412" s="980" t="s">
        <v>3346</v>
      </c>
      <c r="H412" s="1007" t="s">
        <v>3900</v>
      </c>
      <c r="I412" s="450"/>
      <c r="J412" s="450"/>
      <c r="K412" s="450">
        <v>50</v>
      </c>
      <c r="L412" s="450">
        <v>1</v>
      </c>
      <c r="M412" s="980">
        <f t="shared" si="2"/>
        <v>50</v>
      </c>
    </row>
    <row r="413" spans="1:13" ht="60.95" customHeight="1">
      <c r="B413" s="980"/>
      <c r="C413" s="980"/>
      <c r="D413" s="980"/>
      <c r="E413" s="980"/>
      <c r="F413" s="450" t="s">
        <v>437</v>
      </c>
      <c r="G413" s="980" t="s">
        <v>3346</v>
      </c>
      <c r="H413" s="1023" t="s">
        <v>3901</v>
      </c>
      <c r="I413" s="450"/>
      <c r="J413" s="450"/>
      <c r="K413" s="450">
        <v>50</v>
      </c>
      <c r="L413" s="450">
        <v>1</v>
      </c>
      <c r="M413" s="980">
        <f t="shared" si="2"/>
        <v>50</v>
      </c>
    </row>
    <row r="414" spans="1:13" ht="60.95" customHeight="1">
      <c r="B414" s="980"/>
      <c r="C414" s="980"/>
      <c r="D414" s="980"/>
      <c r="E414" s="980"/>
      <c r="F414" s="450" t="s">
        <v>3902</v>
      </c>
      <c r="G414" s="980" t="s">
        <v>3903</v>
      </c>
      <c r="H414" s="1024" t="s">
        <v>3904</v>
      </c>
      <c r="I414" s="450"/>
      <c r="J414" s="450"/>
      <c r="K414" s="450">
        <v>18</v>
      </c>
      <c r="L414" s="450">
        <v>2</v>
      </c>
      <c r="M414" s="980">
        <f t="shared" si="2"/>
        <v>36</v>
      </c>
    </row>
    <row r="415" spans="1:13" ht="60.95" customHeight="1">
      <c r="B415" s="980"/>
      <c r="C415" s="980"/>
      <c r="D415" s="980"/>
      <c r="E415" s="980"/>
      <c r="F415" s="450" t="s">
        <v>3902</v>
      </c>
      <c r="G415" s="980" t="s">
        <v>3903</v>
      </c>
      <c r="H415" s="1024" t="s">
        <v>3905</v>
      </c>
      <c r="I415" s="450"/>
      <c r="J415" s="450"/>
      <c r="K415" s="450">
        <v>32</v>
      </c>
      <c r="L415" s="450">
        <v>2</v>
      </c>
      <c r="M415" s="980">
        <f t="shared" si="2"/>
        <v>64</v>
      </c>
    </row>
    <row r="416" spans="1:13" ht="60.95" customHeight="1">
      <c r="A416" s="1025"/>
      <c r="B416" s="991"/>
      <c r="C416" s="980"/>
      <c r="D416" s="1026">
        <v>2</v>
      </c>
      <c r="E416" s="981">
        <v>1</v>
      </c>
      <c r="F416" s="991">
        <v>6582</v>
      </c>
      <c r="G416" s="432" t="s">
        <v>3016</v>
      </c>
      <c r="H416" s="991">
        <v>8898</v>
      </c>
      <c r="I416" s="990" t="s">
        <v>1902</v>
      </c>
      <c r="J416" s="980"/>
      <c r="K416" s="981">
        <v>60</v>
      </c>
      <c r="L416" s="1043">
        <v>3</v>
      </c>
      <c r="M416" s="980">
        <v>60</v>
      </c>
    </row>
    <row r="417" spans="2:13" ht="60.95" customHeight="1">
      <c r="B417" s="991"/>
      <c r="C417" s="980"/>
      <c r="D417" s="1027">
        <v>1</v>
      </c>
      <c r="E417" s="980">
        <v>5</v>
      </c>
      <c r="F417" s="991">
        <v>4518</v>
      </c>
      <c r="G417" s="432" t="s">
        <v>3016</v>
      </c>
      <c r="H417" s="991">
        <v>9202</v>
      </c>
      <c r="I417" s="990" t="s">
        <v>2422</v>
      </c>
      <c r="J417" s="980"/>
      <c r="K417" s="980">
        <v>10</v>
      </c>
      <c r="L417" s="1043">
        <v>3</v>
      </c>
      <c r="M417" s="980">
        <v>50</v>
      </c>
    </row>
    <row r="418" spans="2:13" ht="60.95" customHeight="1">
      <c r="B418" s="991"/>
      <c r="C418" s="980"/>
      <c r="D418" s="1027">
        <v>2</v>
      </c>
      <c r="E418" s="980">
        <v>2</v>
      </c>
      <c r="F418" s="991">
        <v>6552</v>
      </c>
      <c r="G418" s="432" t="s">
        <v>3016</v>
      </c>
      <c r="H418" s="991">
        <v>8974</v>
      </c>
      <c r="I418" s="990" t="s">
        <v>1904</v>
      </c>
      <c r="J418" s="980"/>
      <c r="K418" s="980">
        <v>20</v>
      </c>
      <c r="L418" s="1043">
        <v>3</v>
      </c>
      <c r="M418" s="980">
        <v>40</v>
      </c>
    </row>
    <row r="419" spans="2:13" ht="60.95" customHeight="1">
      <c r="B419" s="991" t="s">
        <v>3477</v>
      </c>
      <c r="C419" s="980"/>
      <c r="D419" s="1027">
        <v>3</v>
      </c>
      <c r="E419" s="980">
        <v>2</v>
      </c>
      <c r="F419" s="991">
        <v>6549</v>
      </c>
      <c r="G419" s="432" t="s">
        <v>3016</v>
      </c>
      <c r="H419" s="991">
        <v>8404</v>
      </c>
      <c r="I419" s="990" t="s">
        <v>687</v>
      </c>
      <c r="J419" s="980"/>
      <c r="K419" s="980">
        <v>15</v>
      </c>
      <c r="L419" s="1043">
        <v>3</v>
      </c>
      <c r="M419" s="980">
        <v>30</v>
      </c>
    </row>
    <row r="420" spans="2:13" ht="60.95" customHeight="1">
      <c r="B420" s="991" t="s">
        <v>3484</v>
      </c>
      <c r="C420" s="980"/>
      <c r="D420" s="1027">
        <v>2</v>
      </c>
      <c r="E420" s="980">
        <v>2</v>
      </c>
      <c r="F420" s="991">
        <v>6564</v>
      </c>
      <c r="G420" s="432" t="s">
        <v>3016</v>
      </c>
      <c r="H420" s="991">
        <v>8845</v>
      </c>
      <c r="I420" s="990" t="s">
        <v>694</v>
      </c>
      <c r="J420" s="980"/>
      <c r="K420" s="980">
        <v>10</v>
      </c>
      <c r="L420" s="1043">
        <v>3</v>
      </c>
      <c r="M420" s="980">
        <v>20</v>
      </c>
    </row>
    <row r="421" spans="2:13" ht="60.95" customHeight="1">
      <c r="B421" s="991" t="s">
        <v>3484</v>
      </c>
      <c r="C421" s="980"/>
      <c r="D421" s="1027">
        <v>2</v>
      </c>
      <c r="E421" s="980">
        <v>1</v>
      </c>
      <c r="F421" s="991">
        <v>6572</v>
      </c>
      <c r="G421" s="432" t="s">
        <v>3016</v>
      </c>
      <c r="H421" s="991">
        <v>8801</v>
      </c>
      <c r="I421" s="990" t="s">
        <v>665</v>
      </c>
      <c r="J421" s="980"/>
      <c r="K421" s="980">
        <v>25</v>
      </c>
      <c r="L421" s="1043">
        <v>3</v>
      </c>
      <c r="M421" s="980">
        <v>25</v>
      </c>
    </row>
    <row r="422" spans="2:13" ht="60.95" customHeight="1">
      <c r="B422" s="991" t="s">
        <v>3485</v>
      </c>
      <c r="C422" s="980"/>
      <c r="D422" s="1027">
        <v>3</v>
      </c>
      <c r="E422" s="980">
        <v>2</v>
      </c>
      <c r="F422" s="991">
        <v>4506</v>
      </c>
      <c r="G422" s="432" t="s">
        <v>3016</v>
      </c>
      <c r="H422" s="991">
        <v>9205</v>
      </c>
      <c r="I422" s="990" t="s">
        <v>733</v>
      </c>
      <c r="J422" s="980"/>
      <c r="K422" s="980">
        <v>20</v>
      </c>
      <c r="L422" s="1043">
        <v>3</v>
      </c>
      <c r="M422" s="980">
        <v>40</v>
      </c>
    </row>
    <row r="423" spans="2:13" ht="60.95" customHeight="1">
      <c r="B423" s="991" t="s">
        <v>3485</v>
      </c>
      <c r="C423" s="980"/>
      <c r="D423" s="1027">
        <v>3</v>
      </c>
      <c r="E423" s="980">
        <v>1</v>
      </c>
      <c r="F423" s="991">
        <v>6597</v>
      </c>
      <c r="G423" s="432" t="s">
        <v>3016</v>
      </c>
      <c r="H423" s="991">
        <v>9066</v>
      </c>
      <c r="I423" s="990" t="s">
        <v>3060</v>
      </c>
      <c r="J423" s="980"/>
      <c r="K423" s="980">
        <v>25</v>
      </c>
      <c r="L423" s="1043">
        <v>3</v>
      </c>
      <c r="M423" s="980">
        <v>25</v>
      </c>
    </row>
    <row r="424" spans="2:13" ht="60.95" customHeight="1">
      <c r="B424" s="991"/>
      <c r="C424" s="980"/>
      <c r="D424" s="1027">
        <v>1</v>
      </c>
      <c r="E424" s="980">
        <v>6</v>
      </c>
      <c r="F424" s="991" t="s">
        <v>3062</v>
      </c>
      <c r="G424" s="432" t="s">
        <v>3016</v>
      </c>
      <c r="H424" s="991">
        <v>9280</v>
      </c>
      <c r="I424" s="990" t="s">
        <v>3063</v>
      </c>
      <c r="J424" s="980"/>
      <c r="K424" s="980">
        <v>9</v>
      </c>
      <c r="L424" s="1043">
        <v>3</v>
      </c>
      <c r="M424" s="980">
        <v>54</v>
      </c>
    </row>
    <row r="425" spans="2:13" ht="60.95" customHeight="1">
      <c r="B425" s="991" t="s">
        <v>4443</v>
      </c>
      <c r="C425" s="980"/>
      <c r="D425" s="1027">
        <v>3</v>
      </c>
      <c r="E425" s="980">
        <v>1</v>
      </c>
      <c r="F425" s="991">
        <v>6502</v>
      </c>
      <c r="G425" s="432" t="s">
        <v>3016</v>
      </c>
      <c r="H425" s="991">
        <v>8435</v>
      </c>
      <c r="I425" s="990" t="s">
        <v>719</v>
      </c>
      <c r="J425" s="980"/>
      <c r="K425" s="980">
        <v>50</v>
      </c>
      <c r="L425" s="1043">
        <v>3</v>
      </c>
      <c r="M425" s="980">
        <v>50</v>
      </c>
    </row>
    <row r="426" spans="2:13" ht="60.95" customHeight="1">
      <c r="B426" s="991" t="s">
        <v>3492</v>
      </c>
      <c r="C426" s="980"/>
      <c r="D426" s="1027">
        <v>3</v>
      </c>
      <c r="E426" s="980">
        <v>1</v>
      </c>
      <c r="F426" s="991">
        <v>6520</v>
      </c>
      <c r="G426" s="432" t="s">
        <v>3016</v>
      </c>
      <c r="H426" s="991">
        <v>8434</v>
      </c>
      <c r="I426" s="990" t="s">
        <v>721</v>
      </c>
      <c r="J426" s="980"/>
      <c r="K426" s="980">
        <v>50</v>
      </c>
      <c r="L426" s="1043">
        <v>3</v>
      </c>
      <c r="M426" s="980">
        <v>50</v>
      </c>
    </row>
    <row r="427" spans="2:13" ht="60.95" customHeight="1">
      <c r="B427" s="991" t="s">
        <v>3485</v>
      </c>
      <c r="C427" s="980"/>
      <c r="D427" s="1027">
        <v>2</v>
      </c>
      <c r="E427" s="980">
        <v>2</v>
      </c>
      <c r="F427" s="991">
        <v>4567</v>
      </c>
      <c r="G427" s="432" t="s">
        <v>3016</v>
      </c>
      <c r="H427" s="991"/>
      <c r="I427" s="990" t="s">
        <v>3075</v>
      </c>
      <c r="J427" s="980"/>
      <c r="K427" s="980">
        <v>25</v>
      </c>
      <c r="L427" s="1043">
        <v>3</v>
      </c>
      <c r="M427" s="980">
        <v>50</v>
      </c>
    </row>
    <row r="428" spans="2:13" ht="60.95" customHeight="1">
      <c r="B428" s="991"/>
      <c r="C428" s="980"/>
      <c r="D428" s="1027">
        <v>1</v>
      </c>
      <c r="E428" s="980">
        <v>4</v>
      </c>
      <c r="F428" s="991" t="s">
        <v>802</v>
      </c>
      <c r="G428" s="432" t="s">
        <v>3016</v>
      </c>
      <c r="H428" s="991"/>
      <c r="I428" s="990" t="s">
        <v>802</v>
      </c>
      <c r="J428" s="980"/>
      <c r="K428" s="980">
        <v>13</v>
      </c>
      <c r="L428" s="1043">
        <v>3</v>
      </c>
      <c r="M428" s="980">
        <v>52</v>
      </c>
    </row>
    <row r="429" spans="2:13" ht="60.95" customHeight="1">
      <c r="B429" s="991"/>
      <c r="C429" s="980"/>
      <c r="D429" s="1027">
        <v>3</v>
      </c>
      <c r="E429" s="980">
        <v>2</v>
      </c>
      <c r="F429" s="991">
        <v>4505</v>
      </c>
      <c r="G429" s="432" t="s">
        <v>3016</v>
      </c>
      <c r="H429" s="991">
        <v>9150</v>
      </c>
      <c r="I429" s="990" t="s">
        <v>685</v>
      </c>
      <c r="J429" s="980"/>
      <c r="K429" s="980">
        <v>15</v>
      </c>
      <c r="L429" s="1043">
        <v>3</v>
      </c>
      <c r="M429" s="980">
        <v>30</v>
      </c>
    </row>
    <row r="430" spans="2:13" ht="60.95" customHeight="1">
      <c r="B430" s="991"/>
      <c r="C430" s="980"/>
      <c r="D430" s="1027">
        <v>2</v>
      </c>
      <c r="E430" s="980">
        <v>2</v>
      </c>
      <c r="F430" s="991">
        <v>4565</v>
      </c>
      <c r="G430" s="432" t="s">
        <v>3016</v>
      </c>
      <c r="H430" s="991"/>
      <c r="I430" s="990" t="s">
        <v>3053</v>
      </c>
      <c r="J430" s="980"/>
      <c r="K430" s="980">
        <v>10</v>
      </c>
      <c r="L430" s="1043">
        <v>3</v>
      </c>
      <c r="M430" s="980">
        <v>20</v>
      </c>
    </row>
    <row r="431" spans="2:13" ht="60.95" customHeight="1">
      <c r="B431" s="991"/>
      <c r="C431" s="980"/>
      <c r="D431" s="1027">
        <v>3</v>
      </c>
      <c r="E431" s="980">
        <v>2</v>
      </c>
      <c r="F431" s="991">
        <v>4570</v>
      </c>
      <c r="G431" s="432" t="s">
        <v>3016</v>
      </c>
      <c r="H431" s="991">
        <v>9443</v>
      </c>
      <c r="I431" s="990" t="s">
        <v>3054</v>
      </c>
      <c r="J431" s="980"/>
      <c r="K431" s="980">
        <v>10</v>
      </c>
      <c r="L431" s="1043">
        <v>3</v>
      </c>
      <c r="M431" s="980">
        <v>20</v>
      </c>
    </row>
    <row r="432" spans="2:13" ht="60.95" customHeight="1">
      <c r="B432" s="991"/>
      <c r="C432" s="980"/>
      <c r="D432" s="1027">
        <v>3</v>
      </c>
      <c r="E432" s="980">
        <v>1</v>
      </c>
      <c r="F432" s="991">
        <v>4572</v>
      </c>
      <c r="G432" s="432" t="s">
        <v>3016</v>
      </c>
      <c r="H432" s="991">
        <v>9457</v>
      </c>
      <c r="I432" s="990" t="s">
        <v>3055</v>
      </c>
      <c r="J432" s="980"/>
      <c r="K432" s="980">
        <v>20</v>
      </c>
      <c r="L432" s="1043">
        <v>3</v>
      </c>
      <c r="M432" s="980">
        <v>20</v>
      </c>
    </row>
    <row r="433" spans="2:13" ht="60.95" customHeight="1">
      <c r="B433" s="991"/>
      <c r="C433" s="980"/>
      <c r="D433" s="1027">
        <v>3</v>
      </c>
      <c r="E433" s="980">
        <v>1</v>
      </c>
      <c r="F433" s="991">
        <v>4584</v>
      </c>
      <c r="G433" s="432" t="s">
        <v>3016</v>
      </c>
      <c r="H433" s="991">
        <v>9428</v>
      </c>
      <c r="I433" s="990" t="s">
        <v>3056</v>
      </c>
      <c r="J433" s="980"/>
      <c r="K433" s="980">
        <v>50</v>
      </c>
      <c r="L433" s="1043">
        <v>3</v>
      </c>
      <c r="M433" s="980">
        <v>50</v>
      </c>
    </row>
    <row r="434" spans="2:13" ht="60.95" customHeight="1">
      <c r="B434" s="991"/>
      <c r="C434" s="980"/>
      <c r="D434" s="1027">
        <v>2</v>
      </c>
      <c r="E434" s="980">
        <v>2</v>
      </c>
      <c r="F434" s="991">
        <v>4561</v>
      </c>
      <c r="G434" s="432" t="s">
        <v>3016</v>
      </c>
      <c r="H434" s="991">
        <v>9459</v>
      </c>
      <c r="I434" s="990" t="s">
        <v>3058</v>
      </c>
      <c r="J434" s="980"/>
      <c r="K434" s="980">
        <v>20</v>
      </c>
      <c r="L434" s="1043">
        <v>3</v>
      </c>
      <c r="M434" s="980">
        <v>40</v>
      </c>
    </row>
    <row r="435" spans="2:13" ht="60.95" customHeight="1">
      <c r="B435" s="991"/>
      <c r="C435" s="980"/>
      <c r="D435" s="1027">
        <v>1</v>
      </c>
      <c r="E435" s="980">
        <v>6</v>
      </c>
      <c r="F435" s="991" t="s">
        <v>3057</v>
      </c>
      <c r="G435" s="432" t="s">
        <v>3016</v>
      </c>
      <c r="H435" s="991">
        <v>9459</v>
      </c>
      <c r="I435" s="990" t="s">
        <v>3058</v>
      </c>
      <c r="J435" s="980"/>
      <c r="K435" s="980">
        <v>8</v>
      </c>
      <c r="L435" s="1043">
        <v>3</v>
      </c>
      <c r="M435" s="980">
        <v>48</v>
      </c>
    </row>
    <row r="436" spans="2:13" ht="60.95" customHeight="1">
      <c r="B436" s="991"/>
      <c r="C436" s="980"/>
      <c r="D436" s="1027">
        <v>3</v>
      </c>
      <c r="E436" s="980">
        <v>1</v>
      </c>
      <c r="F436" s="991">
        <v>6519</v>
      </c>
      <c r="G436" s="432" t="s">
        <v>3016</v>
      </c>
      <c r="H436" s="991">
        <v>8024</v>
      </c>
      <c r="I436" s="990" t="s">
        <v>654</v>
      </c>
      <c r="J436" s="980"/>
      <c r="K436" s="980">
        <v>30</v>
      </c>
      <c r="L436" s="1043">
        <v>3</v>
      </c>
      <c r="M436" s="980">
        <v>30</v>
      </c>
    </row>
    <row r="437" spans="2:13" ht="60.95" customHeight="1">
      <c r="B437" s="991"/>
      <c r="C437" s="980"/>
      <c r="D437" s="1027">
        <v>3</v>
      </c>
      <c r="E437" s="980">
        <v>1</v>
      </c>
      <c r="F437" s="991">
        <v>6512</v>
      </c>
      <c r="G437" s="432" t="s">
        <v>3016</v>
      </c>
      <c r="H437" s="991">
        <v>8016</v>
      </c>
      <c r="I437" s="990" t="s">
        <v>656</v>
      </c>
      <c r="J437" s="980"/>
      <c r="K437" s="980">
        <v>30</v>
      </c>
      <c r="L437" s="1043">
        <v>3</v>
      </c>
      <c r="M437" s="980">
        <v>30</v>
      </c>
    </row>
    <row r="438" spans="2:13" ht="60.95" customHeight="1">
      <c r="B438" s="991"/>
      <c r="C438" s="980"/>
      <c r="D438" s="1027">
        <v>3</v>
      </c>
      <c r="E438" s="980">
        <v>1</v>
      </c>
      <c r="F438" s="991">
        <v>6509</v>
      </c>
      <c r="G438" s="432" t="s">
        <v>3016</v>
      </c>
      <c r="H438" s="991">
        <v>8002</v>
      </c>
      <c r="I438" s="990" t="s">
        <v>658</v>
      </c>
      <c r="J438" s="980"/>
      <c r="K438" s="980">
        <v>30</v>
      </c>
      <c r="L438" s="1043">
        <v>3</v>
      </c>
      <c r="M438" s="980">
        <v>30</v>
      </c>
    </row>
    <row r="439" spans="2:13" ht="60.95" customHeight="1">
      <c r="B439" s="991" t="s">
        <v>3477</v>
      </c>
      <c r="C439" s="980"/>
      <c r="D439" s="1027">
        <v>3</v>
      </c>
      <c r="E439" s="980">
        <v>1</v>
      </c>
      <c r="F439" s="991">
        <v>6528</v>
      </c>
      <c r="G439" s="432" t="s">
        <v>3016</v>
      </c>
      <c r="H439" s="991">
        <v>8026</v>
      </c>
      <c r="I439" s="990" t="s">
        <v>660</v>
      </c>
      <c r="J439" s="980"/>
      <c r="K439" s="980">
        <v>30</v>
      </c>
      <c r="L439" s="1043">
        <v>3</v>
      </c>
      <c r="M439" s="980">
        <v>30</v>
      </c>
    </row>
    <row r="440" spans="2:13" ht="60.95" customHeight="1">
      <c r="B440" s="991" t="s">
        <v>3485</v>
      </c>
      <c r="C440" s="980"/>
      <c r="D440" s="1027">
        <v>3</v>
      </c>
      <c r="E440" s="980">
        <v>2</v>
      </c>
      <c r="F440" s="991">
        <v>4504</v>
      </c>
      <c r="G440" s="432" t="s">
        <v>3016</v>
      </c>
      <c r="H440" s="991">
        <v>9168</v>
      </c>
      <c r="I440" s="990" t="s">
        <v>707</v>
      </c>
      <c r="J440" s="980"/>
      <c r="K440" s="980">
        <v>20</v>
      </c>
      <c r="L440" s="1043">
        <v>3</v>
      </c>
      <c r="M440" s="980">
        <v>40</v>
      </c>
    </row>
    <row r="441" spans="2:13" ht="60.95" customHeight="1">
      <c r="B441" s="991"/>
      <c r="C441" s="980"/>
      <c r="D441" s="1027">
        <v>3</v>
      </c>
      <c r="E441" s="980">
        <v>1</v>
      </c>
      <c r="F441" s="991">
        <v>6596</v>
      </c>
      <c r="G441" s="432" t="s">
        <v>3016</v>
      </c>
      <c r="H441" s="991">
        <v>9139</v>
      </c>
      <c r="I441" s="990" t="s">
        <v>635</v>
      </c>
      <c r="J441" s="980"/>
      <c r="K441" s="980">
        <v>30</v>
      </c>
      <c r="L441" s="1043">
        <v>3</v>
      </c>
      <c r="M441" s="980">
        <v>30</v>
      </c>
    </row>
    <row r="442" spans="2:13" ht="60.95" customHeight="1">
      <c r="B442" s="991" t="s">
        <v>3492</v>
      </c>
      <c r="C442" s="980"/>
      <c r="D442" s="1027">
        <v>2</v>
      </c>
      <c r="E442" s="980">
        <v>2</v>
      </c>
      <c r="F442" s="991">
        <v>6556</v>
      </c>
      <c r="G442" s="432" t="s">
        <v>3016</v>
      </c>
      <c r="H442" s="991">
        <v>8710</v>
      </c>
      <c r="I442" s="990" t="s">
        <v>717</v>
      </c>
      <c r="J442" s="980"/>
      <c r="K442" s="980">
        <v>20</v>
      </c>
      <c r="L442" s="1043">
        <v>3</v>
      </c>
      <c r="M442" s="980">
        <v>40</v>
      </c>
    </row>
    <row r="443" spans="2:13" ht="60.95" customHeight="1">
      <c r="B443" s="991"/>
      <c r="C443" s="980"/>
      <c r="D443" s="1027">
        <v>3</v>
      </c>
      <c r="E443" s="980">
        <v>2</v>
      </c>
      <c r="F443" s="991">
        <v>6506</v>
      </c>
      <c r="G443" s="432" t="s">
        <v>3016</v>
      </c>
      <c r="H443" s="991"/>
      <c r="I443" s="990" t="s">
        <v>723</v>
      </c>
      <c r="J443" s="980"/>
      <c r="K443" s="980">
        <v>25</v>
      </c>
      <c r="L443" s="1043">
        <v>3</v>
      </c>
      <c r="M443" s="980">
        <v>50</v>
      </c>
    </row>
    <row r="444" spans="2:13" ht="60.95" customHeight="1">
      <c r="B444" s="991" t="s">
        <v>3492</v>
      </c>
      <c r="C444" s="980"/>
      <c r="D444" s="1027">
        <v>3</v>
      </c>
      <c r="E444" s="980">
        <v>2</v>
      </c>
      <c r="F444" s="991">
        <v>6526</v>
      </c>
      <c r="G444" s="432" t="s">
        <v>3016</v>
      </c>
      <c r="H444" s="991">
        <v>8300</v>
      </c>
      <c r="I444" s="990" t="s">
        <v>736</v>
      </c>
      <c r="J444" s="980"/>
      <c r="K444" s="980">
        <v>20</v>
      </c>
      <c r="L444" s="1043">
        <v>3</v>
      </c>
      <c r="M444" s="980">
        <v>40</v>
      </c>
    </row>
    <row r="445" spans="2:13" ht="60.95" customHeight="1">
      <c r="B445" s="991"/>
      <c r="C445" s="980"/>
      <c r="D445" s="1027">
        <v>3</v>
      </c>
      <c r="E445" s="980">
        <v>2</v>
      </c>
      <c r="F445" s="991">
        <v>6505</v>
      </c>
      <c r="G445" s="432" t="s">
        <v>3016</v>
      </c>
      <c r="H445" s="991">
        <v>6533</v>
      </c>
      <c r="I445" s="990" t="s">
        <v>3072</v>
      </c>
      <c r="J445" s="980"/>
      <c r="K445" s="980">
        <v>20</v>
      </c>
      <c r="L445" s="1043">
        <v>3</v>
      </c>
      <c r="M445" s="980">
        <v>40</v>
      </c>
    </row>
    <row r="446" spans="2:13" ht="60.95" customHeight="1">
      <c r="B446" s="991"/>
      <c r="C446" s="980"/>
      <c r="D446" s="1027">
        <v>3</v>
      </c>
      <c r="E446" s="980">
        <v>1</v>
      </c>
      <c r="F446" s="991">
        <v>4500</v>
      </c>
      <c r="G446" s="432" t="s">
        <v>3016</v>
      </c>
      <c r="H446" s="991">
        <v>9137</v>
      </c>
      <c r="I446" s="990" t="s">
        <v>739</v>
      </c>
      <c r="J446" s="980"/>
      <c r="K446" s="980">
        <v>30</v>
      </c>
      <c r="L446" s="1043">
        <v>3</v>
      </c>
      <c r="M446" s="980">
        <v>30</v>
      </c>
    </row>
    <row r="447" spans="2:13" ht="60.95" customHeight="1">
      <c r="B447" s="991"/>
      <c r="C447" s="980"/>
      <c r="D447" s="1027">
        <v>3</v>
      </c>
      <c r="E447" s="980">
        <v>1</v>
      </c>
      <c r="F447" s="991">
        <v>4508</v>
      </c>
      <c r="G447" s="432" t="s">
        <v>3016</v>
      </c>
      <c r="H447" s="991"/>
      <c r="I447" s="990" t="s">
        <v>3906</v>
      </c>
      <c r="J447" s="980"/>
      <c r="K447" s="980">
        <v>30</v>
      </c>
      <c r="L447" s="1043">
        <v>3</v>
      </c>
      <c r="M447" s="980">
        <v>30</v>
      </c>
    </row>
    <row r="448" spans="2:13" ht="60.95" customHeight="1">
      <c r="B448" s="991" t="s">
        <v>4442</v>
      </c>
      <c r="C448" s="980">
        <v>4587</v>
      </c>
      <c r="D448" s="1027">
        <v>2</v>
      </c>
      <c r="E448" s="980">
        <v>2</v>
      </c>
      <c r="F448" s="991">
        <v>4555</v>
      </c>
      <c r="G448" s="432" t="s">
        <v>3016</v>
      </c>
      <c r="H448" s="991">
        <v>9411</v>
      </c>
      <c r="I448" s="990" t="s">
        <v>700</v>
      </c>
      <c r="J448" s="980"/>
      <c r="K448" s="980">
        <v>20</v>
      </c>
      <c r="L448" s="1043">
        <v>3</v>
      </c>
      <c r="M448" s="980">
        <v>40</v>
      </c>
    </row>
    <row r="449" spans="2:13" ht="60.95" customHeight="1">
      <c r="B449" s="991"/>
      <c r="C449" s="980"/>
      <c r="D449" s="1027">
        <v>3</v>
      </c>
      <c r="E449" s="980">
        <v>1</v>
      </c>
      <c r="F449" s="991">
        <v>4531</v>
      </c>
      <c r="G449" s="432" t="s">
        <v>3016</v>
      </c>
      <c r="H449" s="991">
        <v>9301</v>
      </c>
      <c r="I449" s="990" t="s">
        <v>728</v>
      </c>
      <c r="J449" s="980">
        <v>4558</v>
      </c>
      <c r="K449" s="980">
        <v>30</v>
      </c>
      <c r="L449" s="1043">
        <v>3</v>
      </c>
      <c r="M449" s="980">
        <v>30</v>
      </c>
    </row>
    <row r="450" spans="2:13" ht="60.95" customHeight="1">
      <c r="B450" s="991" t="s">
        <v>3481</v>
      </c>
      <c r="C450" s="980"/>
      <c r="D450" s="1027">
        <v>3</v>
      </c>
      <c r="E450" s="980">
        <v>2</v>
      </c>
      <c r="F450" s="991">
        <v>4523</v>
      </c>
      <c r="G450" s="432" t="s">
        <v>3016</v>
      </c>
      <c r="H450" s="991">
        <v>9300</v>
      </c>
      <c r="I450" s="990" t="s">
        <v>690</v>
      </c>
      <c r="J450" s="980"/>
      <c r="K450" s="980">
        <v>20</v>
      </c>
      <c r="L450" s="1043">
        <v>3</v>
      </c>
      <c r="M450" s="980">
        <v>40</v>
      </c>
    </row>
    <row r="451" spans="2:13" ht="60.95" customHeight="1">
      <c r="B451" s="991"/>
      <c r="C451" s="980"/>
      <c r="D451" s="1027">
        <v>2</v>
      </c>
      <c r="E451" s="980">
        <v>2</v>
      </c>
      <c r="F451" s="991">
        <v>6524</v>
      </c>
      <c r="G451" s="432" t="s">
        <v>3016</v>
      </c>
      <c r="H451" s="991">
        <v>8329</v>
      </c>
      <c r="I451" s="990" t="s">
        <v>752</v>
      </c>
      <c r="J451" s="980"/>
      <c r="K451" s="980">
        <v>20</v>
      </c>
      <c r="L451" s="1043">
        <v>3</v>
      </c>
      <c r="M451" s="980">
        <v>40</v>
      </c>
    </row>
    <row r="452" spans="2:13" ht="60.95" customHeight="1">
      <c r="B452" s="991" t="s">
        <v>4447</v>
      </c>
      <c r="C452" s="980"/>
      <c r="D452" s="1027">
        <v>3</v>
      </c>
      <c r="E452" s="980">
        <v>2</v>
      </c>
      <c r="F452" s="991">
        <v>6571</v>
      </c>
      <c r="G452" s="432" t="s">
        <v>3016</v>
      </c>
      <c r="H452" s="991">
        <v>8894</v>
      </c>
      <c r="I452" s="990" t="s">
        <v>794</v>
      </c>
      <c r="J452" s="980"/>
      <c r="K452" s="980">
        <v>20</v>
      </c>
      <c r="L452" s="1043">
        <v>3</v>
      </c>
      <c r="M452" s="980">
        <v>40</v>
      </c>
    </row>
    <row r="453" spans="2:13" ht="60.95" customHeight="1">
      <c r="B453" s="991" t="s">
        <v>4083</v>
      </c>
      <c r="C453" s="980"/>
      <c r="D453" s="1027">
        <v>3</v>
      </c>
      <c r="E453" s="980">
        <v>1</v>
      </c>
      <c r="F453" s="991">
        <v>6559</v>
      </c>
      <c r="G453" s="432" t="s">
        <v>3016</v>
      </c>
      <c r="H453" s="991"/>
      <c r="I453" s="990" t="s">
        <v>757</v>
      </c>
      <c r="J453" s="980"/>
      <c r="K453" s="980">
        <v>30</v>
      </c>
      <c r="L453" s="1043">
        <v>3</v>
      </c>
      <c r="M453" s="980">
        <v>30</v>
      </c>
    </row>
    <row r="454" spans="2:13" ht="60.95" customHeight="1">
      <c r="B454" s="991" t="s">
        <v>4442</v>
      </c>
      <c r="C454" s="980">
        <v>4555</v>
      </c>
      <c r="D454" s="1027">
        <v>2</v>
      </c>
      <c r="E454" s="980">
        <v>2</v>
      </c>
      <c r="F454" s="991">
        <v>4587</v>
      </c>
      <c r="G454" s="432" t="s">
        <v>3016</v>
      </c>
      <c r="H454" s="991">
        <v>9415</v>
      </c>
      <c r="I454" s="990" t="s">
        <v>3907</v>
      </c>
      <c r="J454" s="980"/>
      <c r="K454" s="980">
        <v>20</v>
      </c>
      <c r="L454" s="1043">
        <v>3</v>
      </c>
      <c r="M454" s="980">
        <v>40</v>
      </c>
    </row>
    <row r="455" spans="2:13" ht="60.95" customHeight="1">
      <c r="B455" s="991" t="s">
        <v>4542</v>
      </c>
      <c r="C455" s="980"/>
      <c r="D455" s="1027">
        <v>1</v>
      </c>
      <c r="E455" s="980">
        <v>2</v>
      </c>
      <c r="F455" s="1057">
        <v>4540</v>
      </c>
      <c r="G455" s="432" t="s">
        <v>3016</v>
      </c>
      <c r="H455" s="1057">
        <v>9282</v>
      </c>
      <c r="I455" s="1565" t="s">
        <v>3074</v>
      </c>
      <c r="J455" s="980"/>
      <c r="K455" s="981">
        <v>8</v>
      </c>
      <c r="L455" s="1043">
        <v>3</v>
      </c>
      <c r="M455" s="980">
        <v>16</v>
      </c>
    </row>
    <row r="456" spans="2:13" ht="60.95" customHeight="1">
      <c r="B456" s="991" t="s">
        <v>4542</v>
      </c>
      <c r="C456" s="980"/>
      <c r="D456" s="1027">
        <v>1</v>
      </c>
      <c r="E456" s="980">
        <v>1</v>
      </c>
      <c r="F456" s="1057">
        <v>4540</v>
      </c>
      <c r="G456" s="432" t="s">
        <v>3016</v>
      </c>
      <c r="H456" s="1057">
        <v>9282</v>
      </c>
      <c r="I456" s="1565"/>
      <c r="J456" s="980"/>
      <c r="K456" s="981">
        <v>9</v>
      </c>
      <c r="L456" s="1043">
        <v>3</v>
      </c>
      <c r="M456" s="980">
        <v>9</v>
      </c>
    </row>
    <row r="457" spans="2:13" ht="60.95" customHeight="1">
      <c r="B457" s="991" t="s">
        <v>4442</v>
      </c>
      <c r="C457" s="980"/>
      <c r="D457" s="1027">
        <v>3</v>
      </c>
      <c r="E457" s="980">
        <v>1</v>
      </c>
      <c r="F457" s="991">
        <v>4552</v>
      </c>
      <c r="G457" s="432" t="s">
        <v>3016</v>
      </c>
      <c r="H457" s="991"/>
      <c r="I457" s="990" t="s">
        <v>786</v>
      </c>
      <c r="J457" s="980"/>
      <c r="K457" s="980">
        <v>30</v>
      </c>
      <c r="L457" s="1043">
        <v>3</v>
      </c>
      <c r="M457" s="980">
        <v>30</v>
      </c>
    </row>
    <row r="458" spans="2:13" ht="60.95" customHeight="1">
      <c r="B458" s="991"/>
      <c r="C458" s="980"/>
      <c r="D458" s="1027">
        <v>3</v>
      </c>
      <c r="E458" s="980">
        <v>1</v>
      </c>
      <c r="F458" s="991" t="s">
        <v>759</v>
      </c>
      <c r="G458" s="432" t="s">
        <v>3016</v>
      </c>
      <c r="H458" s="991"/>
      <c r="I458" s="990" t="s">
        <v>3077</v>
      </c>
      <c r="J458" s="980"/>
      <c r="K458" s="980">
        <v>25</v>
      </c>
      <c r="L458" s="1043">
        <v>3</v>
      </c>
      <c r="M458" s="980">
        <v>25</v>
      </c>
    </row>
    <row r="459" spans="2:13" ht="60.95" customHeight="1">
      <c r="B459" s="991" t="s">
        <v>3496</v>
      </c>
      <c r="C459" s="980"/>
      <c r="D459" s="1027">
        <v>3</v>
      </c>
      <c r="E459" s="980">
        <v>1</v>
      </c>
      <c r="F459" s="991">
        <v>4541</v>
      </c>
      <c r="G459" s="432" t="s">
        <v>3016</v>
      </c>
      <c r="H459" s="991"/>
      <c r="I459" s="990" t="s">
        <v>791</v>
      </c>
      <c r="J459" s="980"/>
      <c r="K459" s="980">
        <v>30</v>
      </c>
      <c r="L459" s="1043">
        <v>3</v>
      </c>
      <c r="M459" s="980">
        <v>30</v>
      </c>
    </row>
    <row r="460" spans="2:13" ht="60.95" customHeight="1">
      <c r="B460" s="991" t="s">
        <v>3496</v>
      </c>
      <c r="C460" s="980"/>
      <c r="D460" s="1027">
        <v>3</v>
      </c>
      <c r="E460" s="980">
        <v>1</v>
      </c>
      <c r="F460" s="991">
        <v>4537</v>
      </c>
      <c r="G460" s="432" t="s">
        <v>3016</v>
      </c>
      <c r="H460" s="991">
        <v>9285</v>
      </c>
      <c r="I460" s="990" t="s">
        <v>763</v>
      </c>
      <c r="J460" s="980"/>
      <c r="K460" s="980">
        <v>25</v>
      </c>
      <c r="L460" s="1043">
        <v>3</v>
      </c>
      <c r="M460" s="980">
        <v>25</v>
      </c>
    </row>
    <row r="461" spans="2:13" ht="60.95" customHeight="1">
      <c r="B461" s="991" t="s">
        <v>3496</v>
      </c>
      <c r="C461" s="980"/>
      <c r="D461" s="1027">
        <v>3</v>
      </c>
      <c r="E461" s="980">
        <v>1</v>
      </c>
      <c r="F461" s="991">
        <v>4538</v>
      </c>
      <c r="G461" s="432" t="s">
        <v>3016</v>
      </c>
      <c r="H461" s="991">
        <v>9285</v>
      </c>
      <c r="I461" s="990" t="s">
        <v>788</v>
      </c>
      <c r="J461" s="980"/>
      <c r="K461" s="980">
        <v>20</v>
      </c>
      <c r="L461" s="1043">
        <v>3</v>
      </c>
      <c r="M461" s="980">
        <v>20</v>
      </c>
    </row>
    <row r="462" spans="2:13" s="1159" customFormat="1" ht="60.95" customHeight="1">
      <c r="B462" s="1285"/>
      <c r="C462" s="1160"/>
      <c r="D462" s="1286">
        <v>3</v>
      </c>
      <c r="E462" s="1160">
        <v>1</v>
      </c>
      <c r="F462" s="1285">
        <v>4513</v>
      </c>
      <c r="G462" s="1161" t="s">
        <v>3016</v>
      </c>
      <c r="H462" s="1285" t="s">
        <v>4441</v>
      </c>
      <c r="I462" s="1287" t="s">
        <v>3080</v>
      </c>
      <c r="J462" s="1160"/>
      <c r="K462" s="1160">
        <v>25</v>
      </c>
      <c r="L462" s="1288">
        <v>3</v>
      </c>
      <c r="M462" s="1160">
        <v>25</v>
      </c>
    </row>
    <row r="463" spans="2:13" ht="60.95" customHeight="1">
      <c r="B463" s="991" t="s">
        <v>4449</v>
      </c>
      <c r="C463" s="980"/>
      <c r="D463" s="1027">
        <v>3</v>
      </c>
      <c r="E463" s="980">
        <v>1</v>
      </c>
      <c r="F463" s="991">
        <v>65002</v>
      </c>
      <c r="G463" s="432" t="s">
        <v>3016</v>
      </c>
      <c r="H463" s="991">
        <v>9458</v>
      </c>
      <c r="I463" s="990" t="s">
        <v>3061</v>
      </c>
      <c r="J463" s="980"/>
      <c r="K463" s="980">
        <v>50</v>
      </c>
      <c r="L463" s="1043">
        <v>3</v>
      </c>
      <c r="M463" s="980">
        <v>50</v>
      </c>
    </row>
    <row r="464" spans="2:13" ht="60.95" customHeight="1">
      <c r="B464" s="991"/>
      <c r="C464" s="980"/>
      <c r="D464" s="1027">
        <v>3</v>
      </c>
      <c r="E464" s="980">
        <v>1</v>
      </c>
      <c r="F464" s="991">
        <v>4585</v>
      </c>
      <c r="G464" s="432" t="s">
        <v>3016</v>
      </c>
      <c r="H464" s="991">
        <v>9617</v>
      </c>
      <c r="I464" s="990" t="s">
        <v>3081</v>
      </c>
      <c r="J464" s="980"/>
      <c r="K464" s="980">
        <v>30</v>
      </c>
      <c r="L464" s="1043">
        <v>3</v>
      </c>
      <c r="M464" s="980">
        <v>30</v>
      </c>
    </row>
    <row r="465" spans="1:13" ht="60.95" customHeight="1">
      <c r="B465" s="991"/>
      <c r="C465" s="980"/>
      <c r="D465" s="1027">
        <v>3</v>
      </c>
      <c r="E465" s="980">
        <v>2</v>
      </c>
      <c r="F465" s="991" t="s">
        <v>3908</v>
      </c>
      <c r="G465" s="432" t="s">
        <v>3016</v>
      </c>
      <c r="H465" s="991" t="s">
        <v>3909</v>
      </c>
      <c r="I465" s="990" t="s">
        <v>3910</v>
      </c>
      <c r="J465" s="980"/>
      <c r="K465" s="980">
        <v>4</v>
      </c>
      <c r="L465" s="1043">
        <v>3</v>
      </c>
      <c r="M465" s="980">
        <v>8</v>
      </c>
    </row>
    <row r="466" spans="1:13" ht="60.95" customHeight="1">
      <c r="B466" s="991" t="s">
        <v>3481</v>
      </c>
      <c r="C466" s="980"/>
      <c r="D466" s="1027">
        <v>1</v>
      </c>
      <c r="E466" s="980">
        <v>5</v>
      </c>
      <c r="F466" s="991" t="s">
        <v>3911</v>
      </c>
      <c r="G466" s="432" t="s">
        <v>3016</v>
      </c>
      <c r="H466" s="991"/>
      <c r="I466" s="990" t="s">
        <v>3912</v>
      </c>
      <c r="J466" s="980"/>
      <c r="K466" s="980">
        <v>6</v>
      </c>
      <c r="L466" s="1043">
        <v>3</v>
      </c>
      <c r="M466" s="980">
        <v>30</v>
      </c>
    </row>
    <row r="467" spans="1:13" ht="60.95" customHeight="1">
      <c r="B467" s="991"/>
      <c r="C467" s="980"/>
      <c r="D467" s="1027">
        <v>3</v>
      </c>
      <c r="E467" s="980">
        <v>1</v>
      </c>
      <c r="F467" s="991">
        <v>65003</v>
      </c>
      <c r="G467" s="432" t="s">
        <v>3016</v>
      </c>
      <c r="H467" s="991">
        <v>9467</v>
      </c>
      <c r="I467" s="990" t="s">
        <v>3086</v>
      </c>
      <c r="J467" s="980"/>
      <c r="K467" s="980">
        <v>20</v>
      </c>
      <c r="L467" s="1043">
        <v>3</v>
      </c>
      <c r="M467" s="980">
        <v>20</v>
      </c>
    </row>
    <row r="468" spans="1:13" ht="60.95" customHeight="1">
      <c r="B468" s="991"/>
      <c r="C468" s="980"/>
      <c r="D468" s="1027">
        <v>3</v>
      </c>
      <c r="E468" s="980">
        <v>1</v>
      </c>
      <c r="F468" s="991">
        <v>4577</v>
      </c>
      <c r="G468" s="432" t="s">
        <v>3016</v>
      </c>
      <c r="H468" s="991">
        <v>9450</v>
      </c>
      <c r="I468" s="990" t="s">
        <v>3913</v>
      </c>
      <c r="J468" s="980"/>
      <c r="K468" s="980">
        <v>20</v>
      </c>
      <c r="L468" s="1043">
        <v>3</v>
      </c>
      <c r="M468" s="980">
        <v>20</v>
      </c>
    </row>
    <row r="469" spans="1:13" ht="60.95" customHeight="1">
      <c r="B469" s="991" t="s">
        <v>3492</v>
      </c>
      <c r="C469" s="980"/>
      <c r="D469" s="1027">
        <v>2</v>
      </c>
      <c r="E469" s="980">
        <v>3</v>
      </c>
      <c r="F469" s="991">
        <v>6585</v>
      </c>
      <c r="G469" s="432" t="s">
        <v>3016</v>
      </c>
      <c r="H469" s="991"/>
      <c r="I469" s="990" t="s">
        <v>637</v>
      </c>
      <c r="J469" s="980"/>
      <c r="K469" s="980">
        <v>20</v>
      </c>
      <c r="L469" s="1043">
        <v>3</v>
      </c>
      <c r="M469" s="980">
        <v>60</v>
      </c>
    </row>
    <row r="470" spans="1:13" ht="60.95" customHeight="1">
      <c r="A470" s="407" t="s">
        <v>4082</v>
      </c>
      <c r="B470" s="991"/>
      <c r="C470" s="980"/>
      <c r="D470" s="1027">
        <v>5308</v>
      </c>
      <c r="E470" s="980">
        <v>2</v>
      </c>
      <c r="F470" s="991">
        <v>4346</v>
      </c>
      <c r="G470" s="432" t="s">
        <v>3016</v>
      </c>
      <c r="H470" s="991"/>
      <c r="I470" s="990" t="s">
        <v>3090</v>
      </c>
      <c r="J470" s="980"/>
      <c r="K470" s="980">
        <v>20</v>
      </c>
      <c r="L470" s="1043">
        <v>3</v>
      </c>
      <c r="M470" s="980">
        <v>40</v>
      </c>
    </row>
    <row r="471" spans="1:13" ht="60.95" customHeight="1">
      <c r="B471" s="991"/>
      <c r="C471" s="980"/>
      <c r="D471" s="1027">
        <v>2</v>
      </c>
      <c r="E471" s="980">
        <v>3</v>
      </c>
      <c r="F471" s="991">
        <v>4355</v>
      </c>
      <c r="G471" s="432" t="s">
        <v>3016</v>
      </c>
      <c r="H471" s="991"/>
      <c r="I471" s="990" t="s">
        <v>3091</v>
      </c>
      <c r="J471" s="980"/>
      <c r="K471" s="980">
        <v>10</v>
      </c>
      <c r="L471" s="1043">
        <v>3</v>
      </c>
      <c r="M471" s="980">
        <v>30</v>
      </c>
    </row>
    <row r="472" spans="1:13" s="1121" customFormat="1" ht="60.95" customHeight="1">
      <c r="B472" s="1089"/>
      <c r="C472" s="819"/>
      <c r="D472" s="1179">
        <v>2</v>
      </c>
      <c r="E472" s="819">
        <v>2</v>
      </c>
      <c r="F472" s="1089">
        <v>4350</v>
      </c>
      <c r="G472" s="1120" t="s">
        <v>3016</v>
      </c>
      <c r="H472" s="1089">
        <v>9444</v>
      </c>
      <c r="I472" s="1092" t="s">
        <v>3914</v>
      </c>
      <c r="J472" s="819"/>
      <c r="K472" s="819">
        <v>0</v>
      </c>
      <c r="L472" s="1524">
        <v>0</v>
      </c>
      <c r="M472" s="819">
        <v>0</v>
      </c>
    </row>
    <row r="473" spans="1:13" s="1106" customFormat="1" ht="60.95" customHeight="1">
      <c r="B473" s="1114"/>
      <c r="C473" s="863"/>
      <c r="D473" s="1386">
        <v>3</v>
      </c>
      <c r="E473" s="863">
        <v>1</v>
      </c>
      <c r="F473" s="1114" t="s">
        <v>3915</v>
      </c>
      <c r="G473" s="1105" t="s">
        <v>3016</v>
      </c>
      <c r="H473" s="1114"/>
      <c r="I473" s="1115" t="s">
        <v>3916</v>
      </c>
      <c r="J473" s="863"/>
      <c r="K473" s="863">
        <v>0</v>
      </c>
      <c r="L473" s="1387">
        <v>0</v>
      </c>
      <c r="M473" s="863">
        <v>2</v>
      </c>
    </row>
    <row r="474" spans="1:13" ht="60.95" customHeight="1">
      <c r="B474" s="991"/>
      <c r="C474" s="980"/>
      <c r="D474" s="1027">
        <v>2</v>
      </c>
      <c r="E474" s="980">
        <v>1</v>
      </c>
      <c r="F474" s="1057">
        <v>65031</v>
      </c>
      <c r="G474" s="432" t="s">
        <v>3016</v>
      </c>
      <c r="H474" s="1058" t="s">
        <v>3917</v>
      </c>
      <c r="I474" s="1061" t="s">
        <v>3918</v>
      </c>
      <c r="J474" s="980"/>
      <c r="K474" s="981">
        <v>8</v>
      </c>
      <c r="L474" s="1043">
        <v>3</v>
      </c>
      <c r="M474" s="980">
        <v>8</v>
      </c>
    </row>
    <row r="475" spans="1:13" ht="60.95" customHeight="1">
      <c r="B475" s="991"/>
      <c r="C475" s="980"/>
      <c r="D475" s="1027">
        <v>2</v>
      </c>
      <c r="E475" s="980">
        <v>1</v>
      </c>
      <c r="F475" s="1057">
        <v>65031</v>
      </c>
      <c r="G475" s="432" t="s">
        <v>3016</v>
      </c>
      <c r="H475" s="1058" t="s">
        <v>3917</v>
      </c>
      <c r="I475" s="1061" t="s">
        <v>3918</v>
      </c>
      <c r="J475" s="980"/>
      <c r="K475" s="981">
        <v>7</v>
      </c>
      <c r="L475" s="1043">
        <v>3</v>
      </c>
      <c r="M475" s="980">
        <v>7</v>
      </c>
    </row>
    <row r="476" spans="1:13" ht="60.95" customHeight="1">
      <c r="B476" s="991"/>
      <c r="C476" s="980"/>
      <c r="D476" s="1027">
        <v>3</v>
      </c>
      <c r="E476" s="980">
        <v>1</v>
      </c>
      <c r="F476" s="991" t="s">
        <v>807</v>
      </c>
      <c r="G476" s="432" t="s">
        <v>3016</v>
      </c>
      <c r="H476" s="991"/>
      <c r="I476" s="1028"/>
      <c r="J476" s="980"/>
      <c r="K476" s="981">
        <v>400</v>
      </c>
      <c r="L476" s="1043">
        <v>3</v>
      </c>
      <c r="M476" s="980">
        <v>400</v>
      </c>
    </row>
    <row r="477" spans="1:13" ht="60.95" customHeight="1">
      <c r="A477" s="407" t="s">
        <v>3495</v>
      </c>
      <c r="B477" s="980"/>
      <c r="C477" s="980"/>
      <c r="D477" s="1027">
        <v>1</v>
      </c>
      <c r="E477" s="980">
        <v>3</v>
      </c>
      <c r="F477" s="980">
        <v>4536</v>
      </c>
      <c r="G477" s="432" t="s">
        <v>3016</v>
      </c>
      <c r="H477" s="980">
        <v>9303</v>
      </c>
      <c r="I477" s="980" t="s">
        <v>3919</v>
      </c>
      <c r="J477" s="980"/>
      <c r="K477" s="980">
        <v>20</v>
      </c>
      <c r="L477" s="1043">
        <v>3</v>
      </c>
      <c r="M477" s="980">
        <v>60</v>
      </c>
    </row>
    <row r="478" spans="1:13" ht="60.95" customHeight="1">
      <c r="A478" s="995" t="s">
        <v>3920</v>
      </c>
      <c r="B478" s="991" t="s">
        <v>4052</v>
      </c>
      <c r="C478" s="980"/>
      <c r="D478" s="1551">
        <v>1</v>
      </c>
      <c r="E478" s="980">
        <v>1</v>
      </c>
      <c r="F478" s="991">
        <v>6325</v>
      </c>
      <c r="G478" s="432" t="s">
        <v>3016</v>
      </c>
      <c r="H478" s="991" t="s">
        <v>3921</v>
      </c>
      <c r="I478" s="990" t="s">
        <v>3210</v>
      </c>
      <c r="J478" s="980"/>
      <c r="K478" s="980">
        <v>20</v>
      </c>
      <c r="L478" s="1041">
        <v>1</v>
      </c>
      <c r="M478" s="980">
        <v>20</v>
      </c>
    </row>
    <row r="479" spans="1:13" ht="60.95" customHeight="1">
      <c r="B479" s="991"/>
      <c r="C479" s="980"/>
      <c r="D479" s="1552"/>
      <c r="E479" s="980">
        <v>1</v>
      </c>
      <c r="F479" s="1059">
        <v>7304</v>
      </c>
      <c r="G479" s="473" t="s">
        <v>3016</v>
      </c>
      <c r="H479" s="1059">
        <v>9031</v>
      </c>
      <c r="I479" s="1060" t="s">
        <v>3226</v>
      </c>
      <c r="J479" s="980"/>
      <c r="K479" s="980">
        <v>24</v>
      </c>
      <c r="L479" s="1041">
        <v>1</v>
      </c>
      <c r="M479" s="980">
        <v>24</v>
      </c>
    </row>
    <row r="480" spans="1:13" ht="60.95" customHeight="1">
      <c r="B480" s="991"/>
      <c r="C480" s="980"/>
      <c r="D480" s="1552"/>
      <c r="E480" s="980">
        <v>2</v>
      </c>
      <c r="F480" s="1059">
        <v>7304</v>
      </c>
      <c r="G480" s="473" t="s">
        <v>3016</v>
      </c>
      <c r="H480" s="1059">
        <v>9031</v>
      </c>
      <c r="I480" s="1060" t="s">
        <v>3226</v>
      </c>
      <c r="J480" s="980"/>
      <c r="K480" s="980">
        <v>23</v>
      </c>
      <c r="L480" s="1041">
        <v>1</v>
      </c>
      <c r="M480" s="980">
        <v>46</v>
      </c>
    </row>
    <row r="481" spans="1:13" ht="60.95" customHeight="1">
      <c r="B481" s="991"/>
      <c r="C481" s="980"/>
      <c r="D481" s="1552"/>
      <c r="E481" s="980">
        <v>2</v>
      </c>
      <c r="F481" s="991">
        <v>7315</v>
      </c>
      <c r="G481" s="432" t="s">
        <v>3016</v>
      </c>
      <c r="H481" s="991">
        <v>7315</v>
      </c>
      <c r="I481" s="990" t="s">
        <v>3211</v>
      </c>
      <c r="J481" s="980"/>
      <c r="K481" s="980">
        <v>30</v>
      </c>
      <c r="L481" s="1041">
        <v>1</v>
      </c>
      <c r="M481" s="980">
        <v>60</v>
      </c>
    </row>
    <row r="482" spans="1:13" ht="60.95" customHeight="1">
      <c r="B482" s="991"/>
      <c r="C482" s="980"/>
      <c r="D482" s="1552"/>
      <c r="E482" s="467">
        <v>3</v>
      </c>
      <c r="F482" s="991">
        <v>4301</v>
      </c>
      <c r="G482" s="432" t="s">
        <v>3016</v>
      </c>
      <c r="H482" s="991">
        <v>9217</v>
      </c>
      <c r="I482" s="990" t="s">
        <v>3922</v>
      </c>
      <c r="J482" s="980"/>
      <c r="K482" s="467">
        <v>20</v>
      </c>
      <c r="L482" s="1041">
        <v>1</v>
      </c>
      <c r="M482" s="980">
        <v>60</v>
      </c>
    </row>
    <row r="483" spans="1:13" ht="60.95" customHeight="1">
      <c r="B483" s="991"/>
      <c r="C483" s="980"/>
      <c r="D483" s="1552"/>
      <c r="E483" s="467">
        <v>1</v>
      </c>
      <c r="F483" s="991">
        <v>7312</v>
      </c>
      <c r="G483" s="432" t="s">
        <v>3016</v>
      </c>
      <c r="H483" s="991">
        <v>4306</v>
      </c>
      <c r="I483" s="990" t="s">
        <v>3923</v>
      </c>
      <c r="J483" s="980"/>
      <c r="K483" s="467">
        <v>20</v>
      </c>
      <c r="L483" s="1041">
        <v>1</v>
      </c>
      <c r="M483" s="980">
        <v>20</v>
      </c>
    </row>
    <row r="484" spans="1:13" ht="60.95" customHeight="1">
      <c r="A484" s="407" t="s">
        <v>4505</v>
      </c>
      <c r="B484" s="991"/>
      <c r="C484" s="980"/>
      <c r="D484" s="1552"/>
      <c r="E484" s="467">
        <v>1</v>
      </c>
      <c r="F484" s="991">
        <v>7339</v>
      </c>
      <c r="G484" s="432" t="s">
        <v>3016</v>
      </c>
      <c r="H484" s="991">
        <v>6346</v>
      </c>
      <c r="I484" s="990" t="s">
        <v>3216</v>
      </c>
      <c r="J484" s="980"/>
      <c r="K484" s="467">
        <v>50</v>
      </c>
      <c r="L484" s="1041">
        <v>1</v>
      </c>
      <c r="M484" s="980">
        <v>50</v>
      </c>
    </row>
    <row r="485" spans="1:13" ht="60.95" customHeight="1">
      <c r="B485" s="991"/>
      <c r="C485" s="980"/>
      <c r="D485" s="1552"/>
      <c r="E485" s="467">
        <v>3</v>
      </c>
      <c r="F485" s="991">
        <v>4342</v>
      </c>
      <c r="G485" s="432" t="s">
        <v>3016</v>
      </c>
      <c r="H485" s="991">
        <v>9471</v>
      </c>
      <c r="I485" s="990"/>
      <c r="J485" s="980"/>
      <c r="K485" s="467">
        <v>10</v>
      </c>
      <c r="L485" s="1041">
        <v>1</v>
      </c>
      <c r="M485" s="980">
        <v>30</v>
      </c>
    </row>
    <row r="486" spans="1:13" ht="60.95" customHeight="1">
      <c r="B486" s="991"/>
      <c r="C486" s="980"/>
      <c r="D486" s="1552"/>
      <c r="E486" s="467">
        <v>2</v>
      </c>
      <c r="F486" s="991">
        <v>7337</v>
      </c>
      <c r="G486" s="432" t="s">
        <v>3016</v>
      </c>
      <c r="H486" s="991"/>
      <c r="I486" s="990" t="s">
        <v>3924</v>
      </c>
      <c r="J486" s="980"/>
      <c r="K486" s="467">
        <v>10</v>
      </c>
      <c r="L486" s="1041">
        <v>1</v>
      </c>
      <c r="M486" s="980">
        <v>20</v>
      </c>
    </row>
    <row r="487" spans="1:13" ht="60.95" customHeight="1">
      <c r="B487" s="991"/>
      <c r="C487" s="980"/>
      <c r="D487" s="1558"/>
      <c r="E487" s="467">
        <v>4</v>
      </c>
      <c r="F487" s="991" t="s">
        <v>927</v>
      </c>
      <c r="G487" s="432" t="s">
        <v>3016</v>
      </c>
      <c r="H487" s="991" t="s">
        <v>1436</v>
      </c>
      <c r="I487" s="990" t="s">
        <v>3221</v>
      </c>
      <c r="J487" s="980"/>
      <c r="K487" s="467">
        <v>5</v>
      </c>
      <c r="L487" s="1041">
        <v>1</v>
      </c>
      <c r="M487" s="980">
        <v>20</v>
      </c>
    </row>
    <row r="488" spans="1:13" ht="60.95" customHeight="1">
      <c r="A488" s="407" t="s">
        <v>3925</v>
      </c>
      <c r="B488" s="980"/>
      <c r="C488" s="980"/>
      <c r="D488" s="1551">
        <v>1</v>
      </c>
      <c r="E488" s="990">
        <v>1</v>
      </c>
      <c r="F488" s="982" t="s">
        <v>3926</v>
      </c>
      <c r="G488" s="432" t="s">
        <v>3016</v>
      </c>
      <c r="H488" s="1029" t="s">
        <v>2501</v>
      </c>
      <c r="I488" s="990" t="s">
        <v>3147</v>
      </c>
      <c r="J488" s="980"/>
      <c r="K488" s="990">
        <v>50</v>
      </c>
      <c r="L488" s="1041">
        <v>1</v>
      </c>
      <c r="M488" s="980">
        <v>50</v>
      </c>
    </row>
    <row r="489" spans="1:13" ht="60.95" customHeight="1">
      <c r="B489" s="980"/>
      <c r="C489" s="980"/>
      <c r="D489" s="1552"/>
      <c r="E489" s="990">
        <v>2</v>
      </c>
      <c r="F489" s="982" t="s">
        <v>3927</v>
      </c>
      <c r="G489" s="432" t="s">
        <v>3016</v>
      </c>
      <c r="H489" s="1030" t="s">
        <v>3928</v>
      </c>
      <c r="I489" s="990" t="s">
        <v>3929</v>
      </c>
      <c r="J489" s="980"/>
      <c r="K489" s="990">
        <v>18</v>
      </c>
      <c r="L489" s="1041">
        <v>1</v>
      </c>
      <c r="M489" s="980">
        <v>36</v>
      </c>
    </row>
    <row r="490" spans="1:13" ht="60.95" customHeight="1">
      <c r="B490" s="980"/>
      <c r="C490" s="980"/>
      <c r="D490" s="1552"/>
      <c r="E490" s="990">
        <v>1</v>
      </c>
      <c r="F490" s="982" t="s">
        <v>3930</v>
      </c>
      <c r="G490" s="432" t="s">
        <v>3016</v>
      </c>
      <c r="H490" s="1030" t="s">
        <v>1582</v>
      </c>
      <c r="I490" s="990" t="s">
        <v>3145</v>
      </c>
      <c r="J490" s="980"/>
      <c r="K490" s="990">
        <v>30</v>
      </c>
      <c r="L490" s="1041">
        <v>1</v>
      </c>
      <c r="M490" s="980">
        <v>30</v>
      </c>
    </row>
    <row r="491" spans="1:13" ht="60.95" customHeight="1">
      <c r="B491" s="980"/>
      <c r="C491" s="980"/>
      <c r="D491" s="1552"/>
      <c r="E491" s="990">
        <v>1</v>
      </c>
      <c r="F491" s="982" t="s">
        <v>3931</v>
      </c>
      <c r="G491" s="432" t="s">
        <v>3016</v>
      </c>
      <c r="H491" s="1030" t="s">
        <v>3932</v>
      </c>
      <c r="I491" s="990" t="s">
        <v>3933</v>
      </c>
      <c r="J491" s="980"/>
      <c r="K491" s="990">
        <v>20</v>
      </c>
      <c r="L491" s="1041">
        <v>1</v>
      </c>
      <c r="M491" s="980">
        <v>20</v>
      </c>
    </row>
    <row r="492" spans="1:13" ht="60.95" customHeight="1">
      <c r="B492" s="980"/>
      <c r="C492" s="980"/>
      <c r="D492" s="1552"/>
      <c r="E492" s="990">
        <v>1</v>
      </c>
      <c r="F492" s="982" t="s">
        <v>3934</v>
      </c>
      <c r="G492" s="432" t="s">
        <v>3016</v>
      </c>
      <c r="H492" s="1030" t="s">
        <v>3935</v>
      </c>
      <c r="I492" s="990" t="s">
        <v>3141</v>
      </c>
      <c r="J492" s="980"/>
      <c r="K492" s="990">
        <v>40</v>
      </c>
      <c r="L492" s="1041">
        <v>1</v>
      </c>
      <c r="M492" s="980">
        <v>40</v>
      </c>
    </row>
    <row r="493" spans="1:13" ht="60.95" customHeight="1">
      <c r="B493" s="980"/>
      <c r="C493" s="980"/>
      <c r="D493" s="1552"/>
      <c r="E493" s="990">
        <v>1</v>
      </c>
      <c r="F493" s="982" t="s">
        <v>3936</v>
      </c>
      <c r="G493" s="432" t="s">
        <v>3016</v>
      </c>
      <c r="H493" s="1030" t="s">
        <v>3937</v>
      </c>
      <c r="I493" s="990" t="s">
        <v>3131</v>
      </c>
      <c r="J493" s="980"/>
      <c r="K493" s="990">
        <v>40</v>
      </c>
      <c r="L493" s="1041">
        <v>1</v>
      </c>
      <c r="M493" s="980">
        <v>40</v>
      </c>
    </row>
    <row r="494" spans="1:13" ht="60.95" customHeight="1">
      <c r="B494" s="980"/>
      <c r="C494" s="980"/>
      <c r="D494" s="1552"/>
      <c r="E494" s="990">
        <v>1</v>
      </c>
      <c r="F494" s="982" t="s">
        <v>3938</v>
      </c>
      <c r="G494" s="432" t="s">
        <v>3016</v>
      </c>
      <c r="H494" s="1030" t="s">
        <v>3939</v>
      </c>
      <c r="I494" s="990" t="s">
        <v>3149</v>
      </c>
      <c r="J494" s="980"/>
      <c r="K494" s="990">
        <v>25</v>
      </c>
      <c r="L494" s="1041">
        <v>1</v>
      </c>
      <c r="M494" s="980">
        <v>25</v>
      </c>
    </row>
    <row r="495" spans="1:13" ht="60.95" customHeight="1">
      <c r="B495" s="980"/>
      <c r="C495" s="980"/>
      <c r="D495" s="1552"/>
      <c r="E495" s="990">
        <v>1</v>
      </c>
      <c r="F495" s="982" t="s">
        <v>3940</v>
      </c>
      <c r="G495" s="432" t="s">
        <v>3016</v>
      </c>
      <c r="H495" s="1030" t="s">
        <v>3941</v>
      </c>
      <c r="I495" s="990" t="s">
        <v>3133</v>
      </c>
      <c r="J495" s="980"/>
      <c r="K495" s="990">
        <v>20</v>
      </c>
      <c r="L495" s="1041">
        <v>1</v>
      </c>
      <c r="M495" s="980">
        <v>20</v>
      </c>
    </row>
    <row r="496" spans="1:13" ht="60.95" customHeight="1">
      <c r="B496" s="980"/>
      <c r="C496" s="980"/>
      <c r="D496" s="1552"/>
      <c r="E496" s="990">
        <v>3</v>
      </c>
      <c r="F496" s="982" t="s">
        <v>3942</v>
      </c>
      <c r="G496" s="432" t="s">
        <v>3016</v>
      </c>
      <c r="H496" s="1030" t="s">
        <v>3943</v>
      </c>
      <c r="I496" s="990" t="s">
        <v>3944</v>
      </c>
      <c r="J496" s="980"/>
      <c r="K496" s="990">
        <v>16</v>
      </c>
      <c r="L496" s="1041">
        <v>1</v>
      </c>
      <c r="M496" s="980">
        <v>48</v>
      </c>
    </row>
    <row r="497" spans="1:13" ht="60.95" customHeight="1">
      <c r="B497" s="980"/>
      <c r="C497" s="980"/>
      <c r="D497" s="1552"/>
      <c r="E497" s="990">
        <v>1</v>
      </c>
      <c r="F497" s="982" t="s">
        <v>3945</v>
      </c>
      <c r="G497" s="432" t="s">
        <v>3016</v>
      </c>
      <c r="H497" s="1030" t="s">
        <v>3673</v>
      </c>
      <c r="I497" s="990" t="s">
        <v>3128</v>
      </c>
      <c r="J497" s="980"/>
      <c r="K497" s="990">
        <v>40</v>
      </c>
      <c r="L497" s="1041">
        <v>1</v>
      </c>
      <c r="M497" s="980">
        <v>40</v>
      </c>
    </row>
    <row r="498" spans="1:13" ht="60.95" customHeight="1">
      <c r="A498" s="407" t="s">
        <v>3527</v>
      </c>
      <c r="B498" s="980"/>
      <c r="C498" s="980"/>
      <c r="D498" s="1552"/>
      <c r="E498" s="990">
        <v>3</v>
      </c>
      <c r="F498" s="982" t="s">
        <v>3946</v>
      </c>
      <c r="G498" s="432" t="s">
        <v>3016</v>
      </c>
      <c r="H498" s="1030" t="s">
        <v>3947</v>
      </c>
      <c r="I498" s="990" t="s">
        <v>3138</v>
      </c>
      <c r="J498" s="980"/>
      <c r="K498" s="990">
        <v>12</v>
      </c>
      <c r="L498" s="1041">
        <v>1</v>
      </c>
      <c r="M498" s="980">
        <v>36</v>
      </c>
    </row>
    <row r="499" spans="1:13" ht="60.95" customHeight="1">
      <c r="B499" s="980"/>
      <c r="C499" s="980"/>
      <c r="D499" s="1552"/>
      <c r="E499" s="990">
        <v>3</v>
      </c>
      <c r="F499" s="982" t="s">
        <v>1009</v>
      </c>
      <c r="G499" s="432" t="s">
        <v>3016</v>
      </c>
      <c r="H499" s="1030" t="s">
        <v>3948</v>
      </c>
      <c r="I499" s="990" t="s">
        <v>3129</v>
      </c>
      <c r="J499" s="980"/>
      <c r="K499" s="990">
        <v>13</v>
      </c>
      <c r="L499" s="1041">
        <v>1</v>
      </c>
      <c r="M499" s="980">
        <v>39</v>
      </c>
    </row>
    <row r="500" spans="1:13" ht="60.95" customHeight="1">
      <c r="B500" s="980"/>
      <c r="C500" s="980"/>
      <c r="D500" s="1552"/>
      <c r="E500" s="990">
        <v>2</v>
      </c>
      <c r="F500" s="982" t="s">
        <v>3153</v>
      </c>
      <c r="G500" s="432" t="s">
        <v>3016</v>
      </c>
      <c r="H500" s="1030" t="s">
        <v>1621</v>
      </c>
      <c r="I500" s="990" t="s">
        <v>3154</v>
      </c>
      <c r="J500" s="980"/>
      <c r="K500" s="990">
        <v>15</v>
      </c>
      <c r="L500" s="1041">
        <v>1</v>
      </c>
      <c r="M500" s="980">
        <v>30</v>
      </c>
    </row>
    <row r="501" spans="1:13" ht="60.95" customHeight="1">
      <c r="B501" s="980"/>
      <c r="C501" s="980"/>
      <c r="D501" s="1552"/>
      <c r="E501" s="990">
        <v>1</v>
      </c>
      <c r="F501" s="982" t="s">
        <v>1006</v>
      </c>
      <c r="G501" s="432" t="s">
        <v>3016</v>
      </c>
      <c r="H501" s="1030" t="s">
        <v>261</v>
      </c>
      <c r="I501" s="990" t="s">
        <v>3135</v>
      </c>
      <c r="J501" s="980"/>
      <c r="K501" s="990">
        <v>30</v>
      </c>
      <c r="L501" s="1041">
        <v>1</v>
      </c>
      <c r="M501" s="980">
        <v>30</v>
      </c>
    </row>
    <row r="502" spans="1:13" ht="60.95" customHeight="1">
      <c r="B502" s="980"/>
      <c r="C502" s="980"/>
      <c r="D502" s="1552"/>
      <c r="E502" s="990">
        <v>2</v>
      </c>
      <c r="F502" s="982" t="s">
        <v>3150</v>
      </c>
      <c r="G502" s="432" t="s">
        <v>3016</v>
      </c>
      <c r="H502" s="1030" t="s">
        <v>3949</v>
      </c>
      <c r="I502" s="990" t="s">
        <v>3151</v>
      </c>
      <c r="J502" s="980"/>
      <c r="K502" s="990">
        <v>14</v>
      </c>
      <c r="L502" s="1041">
        <v>1</v>
      </c>
      <c r="M502" s="980">
        <v>28</v>
      </c>
    </row>
    <row r="503" spans="1:13" ht="60.95" customHeight="1">
      <c r="B503" s="980"/>
      <c r="C503" s="980"/>
      <c r="D503" s="1552"/>
      <c r="E503" s="990">
        <v>1</v>
      </c>
      <c r="F503" s="982" t="s">
        <v>3950</v>
      </c>
      <c r="G503" s="432" t="s">
        <v>3016</v>
      </c>
      <c r="H503" s="1030" t="s">
        <v>270</v>
      </c>
      <c r="I503" s="990" t="s">
        <v>3951</v>
      </c>
      <c r="J503" s="980"/>
      <c r="K503" s="990">
        <v>20</v>
      </c>
      <c r="L503" s="1041">
        <v>1</v>
      </c>
      <c r="M503" s="980">
        <v>20</v>
      </c>
    </row>
    <row r="504" spans="1:13" ht="60.95" customHeight="1">
      <c r="B504" s="980"/>
      <c r="C504" s="980"/>
      <c r="D504" s="1552"/>
      <c r="E504" s="990">
        <v>2</v>
      </c>
      <c r="F504" s="982" t="s">
        <v>992</v>
      </c>
      <c r="G504" s="432" t="s">
        <v>3016</v>
      </c>
      <c r="H504" s="1030" t="s">
        <v>1637</v>
      </c>
      <c r="I504" s="990" t="s">
        <v>3136</v>
      </c>
      <c r="J504" s="980"/>
      <c r="K504" s="990">
        <v>12</v>
      </c>
      <c r="L504" s="1041">
        <v>1</v>
      </c>
      <c r="M504" s="980">
        <v>24</v>
      </c>
    </row>
    <row r="505" spans="1:13" ht="60.95" customHeight="1">
      <c r="B505" s="980"/>
      <c r="C505" s="980"/>
      <c r="D505" s="1552"/>
      <c r="E505" s="990">
        <v>2</v>
      </c>
      <c r="F505" s="982" t="s">
        <v>3952</v>
      </c>
      <c r="G505" s="432" t="s">
        <v>3016</v>
      </c>
      <c r="H505" s="1030" t="s">
        <v>2521</v>
      </c>
      <c r="I505" s="990" t="s">
        <v>3133</v>
      </c>
      <c r="J505" s="980"/>
      <c r="K505" s="990">
        <v>20</v>
      </c>
      <c r="L505" s="1041">
        <v>1</v>
      </c>
      <c r="M505" s="980">
        <v>40</v>
      </c>
    </row>
    <row r="506" spans="1:13" ht="60.95" customHeight="1">
      <c r="B506" s="980"/>
      <c r="C506" s="980"/>
      <c r="D506" s="1552"/>
      <c r="E506" s="990">
        <v>1</v>
      </c>
      <c r="F506" s="982" t="s">
        <v>3953</v>
      </c>
      <c r="G506" s="432" t="s">
        <v>3016</v>
      </c>
      <c r="H506" s="1030" t="s">
        <v>203</v>
      </c>
      <c r="I506" s="990" t="s">
        <v>3131</v>
      </c>
      <c r="J506" s="980"/>
      <c r="K506" s="990">
        <v>40</v>
      </c>
      <c r="L506" s="1041">
        <v>1</v>
      </c>
      <c r="M506" s="980">
        <v>40</v>
      </c>
    </row>
    <row r="507" spans="1:13" ht="60.95" customHeight="1">
      <c r="B507" s="980"/>
      <c r="C507" s="980"/>
      <c r="D507" s="1552"/>
      <c r="E507" s="990">
        <v>1</v>
      </c>
      <c r="F507" s="982" t="s">
        <v>3954</v>
      </c>
      <c r="G507" s="432" t="s">
        <v>3016</v>
      </c>
      <c r="H507" s="1030" t="s">
        <v>304</v>
      </c>
      <c r="I507" s="990" t="s">
        <v>3955</v>
      </c>
      <c r="J507" s="980" t="s">
        <v>4474</v>
      </c>
      <c r="K507" s="990">
        <v>27</v>
      </c>
      <c r="L507" s="1041">
        <v>1</v>
      </c>
      <c r="M507" s="980">
        <v>27</v>
      </c>
    </row>
    <row r="508" spans="1:13" ht="60.95" customHeight="1">
      <c r="B508" s="980"/>
      <c r="C508" s="980"/>
      <c r="D508" s="1552"/>
      <c r="E508" s="990">
        <v>1</v>
      </c>
      <c r="F508" s="982" t="s">
        <v>3956</v>
      </c>
      <c r="G508" s="432" t="s">
        <v>3016</v>
      </c>
      <c r="H508" s="1030" t="s">
        <v>3957</v>
      </c>
      <c r="I508" s="990" t="s">
        <v>3128</v>
      </c>
      <c r="J508" s="980"/>
      <c r="K508" s="990">
        <v>40</v>
      </c>
      <c r="L508" s="1041">
        <v>1</v>
      </c>
      <c r="M508" s="980">
        <v>40</v>
      </c>
    </row>
    <row r="509" spans="1:13" ht="60.95" customHeight="1">
      <c r="B509" s="980"/>
      <c r="C509" s="980"/>
      <c r="D509" s="1552"/>
      <c r="E509" s="990">
        <v>3</v>
      </c>
      <c r="F509" s="982" t="s">
        <v>3958</v>
      </c>
      <c r="G509" s="432" t="s">
        <v>3016</v>
      </c>
      <c r="H509" s="1030" t="s">
        <v>3959</v>
      </c>
      <c r="I509" s="990" t="s">
        <v>3136</v>
      </c>
      <c r="J509" s="980"/>
      <c r="K509" s="990">
        <v>12</v>
      </c>
      <c r="L509" s="1041">
        <v>1</v>
      </c>
      <c r="M509" s="980">
        <v>36</v>
      </c>
    </row>
    <row r="510" spans="1:13" ht="60.95" customHeight="1">
      <c r="B510" s="980"/>
      <c r="C510" s="980"/>
      <c r="D510" s="1552"/>
      <c r="E510" s="990">
        <v>1</v>
      </c>
      <c r="F510" s="982" t="s">
        <v>3960</v>
      </c>
      <c r="G510" s="432" t="s">
        <v>3016</v>
      </c>
      <c r="H510" s="1030" t="s">
        <v>3961</v>
      </c>
      <c r="I510" s="990" t="s">
        <v>984</v>
      </c>
      <c r="J510" s="980"/>
      <c r="K510" s="990">
        <v>18</v>
      </c>
      <c r="L510" s="1041">
        <v>1</v>
      </c>
      <c r="M510" s="980">
        <v>18</v>
      </c>
    </row>
    <row r="511" spans="1:13" ht="60.95" customHeight="1">
      <c r="B511" s="980"/>
      <c r="C511" s="980"/>
      <c r="D511" s="1558"/>
      <c r="E511" s="990">
        <v>1</v>
      </c>
      <c r="F511" s="982" t="s">
        <v>3962</v>
      </c>
      <c r="G511" s="432" t="s">
        <v>3016</v>
      </c>
      <c r="H511" s="1030" t="s">
        <v>1653</v>
      </c>
      <c r="I511" s="990" t="s">
        <v>3963</v>
      </c>
      <c r="J511" s="980"/>
      <c r="K511" s="990">
        <v>50</v>
      </c>
      <c r="L511" s="1041">
        <v>1</v>
      </c>
      <c r="M511" s="980">
        <v>50</v>
      </c>
    </row>
    <row r="512" spans="1:13" ht="60.95" customHeight="1">
      <c r="A512" s="995" t="s">
        <v>3964</v>
      </c>
      <c r="B512" s="991" t="s">
        <v>4457</v>
      </c>
      <c r="C512" s="980"/>
      <c r="D512" s="1551">
        <v>1</v>
      </c>
      <c r="E512" s="980">
        <v>1</v>
      </c>
      <c r="F512" s="991">
        <v>6688</v>
      </c>
      <c r="G512" s="432" t="s">
        <v>3016</v>
      </c>
      <c r="H512" s="991"/>
      <c r="I512" s="990" t="s">
        <v>3207</v>
      </c>
      <c r="J512" s="980"/>
      <c r="K512" s="980">
        <v>15</v>
      </c>
      <c r="L512" s="1041">
        <v>1</v>
      </c>
      <c r="M512" s="980">
        <v>15</v>
      </c>
    </row>
    <row r="513" spans="1:13" ht="60.95" customHeight="1">
      <c r="B513" s="991"/>
      <c r="C513" s="980"/>
      <c r="D513" s="1552"/>
      <c r="E513" s="980">
        <v>1</v>
      </c>
      <c r="F513" s="991">
        <v>4603</v>
      </c>
      <c r="G513" s="432" t="s">
        <v>3016</v>
      </c>
      <c r="H513" s="991" t="s">
        <v>3168</v>
      </c>
      <c r="I513" s="990" t="s">
        <v>3168</v>
      </c>
      <c r="J513" s="980"/>
      <c r="K513" s="980">
        <v>30</v>
      </c>
      <c r="L513" s="1041">
        <v>1</v>
      </c>
      <c r="M513" s="980">
        <v>30</v>
      </c>
    </row>
    <row r="514" spans="1:13" ht="60.95" customHeight="1">
      <c r="B514" s="991"/>
      <c r="C514" s="980"/>
      <c r="D514" s="1552"/>
      <c r="E514" s="980">
        <v>1</v>
      </c>
      <c r="F514" s="991">
        <v>4640</v>
      </c>
      <c r="G514" s="432" t="s">
        <v>3016</v>
      </c>
      <c r="H514" s="991">
        <v>9631</v>
      </c>
      <c r="I514" s="990" t="s">
        <v>3172</v>
      </c>
      <c r="J514" s="980"/>
      <c r="K514" s="980">
        <v>20</v>
      </c>
      <c r="L514" s="1041">
        <v>1</v>
      </c>
      <c r="M514" s="980">
        <v>20</v>
      </c>
    </row>
    <row r="515" spans="1:13" ht="60.95" customHeight="1">
      <c r="B515" s="991"/>
      <c r="C515" s="980"/>
      <c r="D515" s="1552"/>
      <c r="E515" s="980">
        <v>1</v>
      </c>
      <c r="F515" s="991">
        <v>4641</v>
      </c>
      <c r="G515" s="432" t="s">
        <v>3016</v>
      </c>
      <c r="H515" s="991">
        <v>9569</v>
      </c>
      <c r="I515" s="990" t="s">
        <v>3174</v>
      </c>
      <c r="J515" s="980"/>
      <c r="K515" s="980">
        <v>20</v>
      </c>
      <c r="L515" s="1041">
        <v>1</v>
      </c>
      <c r="M515" s="980">
        <v>20</v>
      </c>
    </row>
    <row r="516" spans="1:13" ht="60.95" customHeight="1">
      <c r="B516" s="1566"/>
      <c r="C516" s="980"/>
      <c r="D516" s="1552"/>
      <c r="E516" s="980">
        <v>1</v>
      </c>
      <c r="F516" s="1059">
        <v>4642</v>
      </c>
      <c r="G516" s="473" t="s">
        <v>3016</v>
      </c>
      <c r="H516" s="1059" t="s">
        <v>3175</v>
      </c>
      <c r="I516" s="1060" t="s">
        <v>3176</v>
      </c>
      <c r="J516" s="980"/>
      <c r="K516" s="980">
        <v>12</v>
      </c>
      <c r="L516" s="1041">
        <v>1</v>
      </c>
      <c r="M516" s="980">
        <v>12</v>
      </c>
    </row>
    <row r="517" spans="1:13" ht="60.95" customHeight="1">
      <c r="B517" s="1567"/>
      <c r="C517" s="980"/>
      <c r="D517" s="1552"/>
      <c r="E517" s="980">
        <v>1</v>
      </c>
      <c r="F517" s="1059">
        <v>4642</v>
      </c>
      <c r="G517" s="473" t="s">
        <v>3016</v>
      </c>
      <c r="H517" s="1059" t="s">
        <v>3175</v>
      </c>
      <c r="I517" s="1060" t="s">
        <v>3176</v>
      </c>
      <c r="J517" s="980"/>
      <c r="K517" s="980">
        <v>13</v>
      </c>
      <c r="L517" s="1041">
        <v>1</v>
      </c>
      <c r="M517" s="980">
        <v>13</v>
      </c>
    </row>
    <row r="518" spans="1:13" ht="60.95" customHeight="1">
      <c r="B518" s="991"/>
      <c r="C518" s="980"/>
      <c r="D518" s="1552"/>
      <c r="E518" s="980">
        <v>1</v>
      </c>
      <c r="F518" s="991">
        <v>6647</v>
      </c>
      <c r="G518" s="432" t="s">
        <v>3016</v>
      </c>
      <c r="H518" s="991" t="s">
        <v>3182</v>
      </c>
      <c r="I518" s="990" t="s">
        <v>3183</v>
      </c>
      <c r="J518" s="980"/>
      <c r="K518" s="980">
        <v>20</v>
      </c>
      <c r="L518" s="1041">
        <v>1</v>
      </c>
      <c r="M518" s="980">
        <v>20</v>
      </c>
    </row>
    <row r="519" spans="1:13" ht="60.95" customHeight="1">
      <c r="B519" s="991" t="s">
        <v>3572</v>
      </c>
      <c r="C519" s="980"/>
      <c r="D519" s="1552"/>
      <c r="E519" s="980">
        <v>1</v>
      </c>
      <c r="F519" s="991">
        <v>4628</v>
      </c>
      <c r="G519" s="432" t="s">
        <v>3016</v>
      </c>
      <c r="H519" s="991">
        <v>9281</v>
      </c>
      <c r="I519" s="990" t="s">
        <v>3965</v>
      </c>
      <c r="J519" s="980" t="s">
        <v>4548</v>
      </c>
      <c r="K519" s="980">
        <v>20</v>
      </c>
      <c r="L519" s="1041">
        <v>1</v>
      </c>
      <c r="M519" s="980">
        <v>20</v>
      </c>
    </row>
    <row r="520" spans="1:13" ht="60.95" customHeight="1">
      <c r="B520" s="991" t="s">
        <v>3572</v>
      </c>
      <c r="C520" s="980"/>
      <c r="D520" s="1552"/>
      <c r="E520" s="980">
        <v>2</v>
      </c>
      <c r="F520" s="991">
        <v>4629</v>
      </c>
      <c r="G520" s="432" t="s">
        <v>3016</v>
      </c>
      <c r="H520" s="991">
        <v>9382</v>
      </c>
      <c r="I520" s="990" t="s">
        <v>3197</v>
      </c>
      <c r="J520" s="980"/>
      <c r="K520" s="980">
        <v>10</v>
      </c>
      <c r="L520" s="1041">
        <v>1</v>
      </c>
      <c r="M520" s="980">
        <v>20</v>
      </c>
    </row>
    <row r="521" spans="1:13" ht="60.95" customHeight="1">
      <c r="B521" s="991" t="s">
        <v>4477</v>
      </c>
      <c r="C521" s="980"/>
      <c r="D521" s="1552"/>
      <c r="E521" s="980">
        <v>1</v>
      </c>
      <c r="F521" s="991">
        <v>4624</v>
      </c>
      <c r="G521" s="432" t="s">
        <v>3016</v>
      </c>
      <c r="H521" s="991">
        <v>9201</v>
      </c>
      <c r="I521" s="990" t="s">
        <v>3966</v>
      </c>
      <c r="J521" s="980"/>
      <c r="K521" s="980">
        <v>20</v>
      </c>
      <c r="L521" s="1041">
        <v>1</v>
      </c>
      <c r="M521" s="980">
        <v>20</v>
      </c>
    </row>
    <row r="522" spans="1:13" ht="60.95" customHeight="1">
      <c r="B522" s="991"/>
      <c r="C522" s="980"/>
      <c r="D522" s="1552"/>
      <c r="E522" s="980">
        <v>1</v>
      </c>
      <c r="F522" s="991">
        <v>5416</v>
      </c>
      <c r="G522" s="432" t="s">
        <v>3016</v>
      </c>
      <c r="H522" s="991">
        <v>3131</v>
      </c>
      <c r="I522" s="990" t="s">
        <v>909</v>
      </c>
      <c r="J522" s="980"/>
      <c r="K522" s="980">
        <v>40</v>
      </c>
      <c r="L522" s="1041">
        <v>1</v>
      </c>
      <c r="M522" s="980">
        <v>40</v>
      </c>
    </row>
    <row r="523" spans="1:13" ht="60.95" customHeight="1">
      <c r="B523" s="182" t="s">
        <v>3597</v>
      </c>
      <c r="C523" s="980"/>
      <c r="D523" s="1552"/>
      <c r="E523" s="980">
        <v>2</v>
      </c>
      <c r="F523" s="991">
        <v>5418</v>
      </c>
      <c r="G523" s="432" t="s">
        <v>3016</v>
      </c>
      <c r="H523" s="991" t="s">
        <v>3967</v>
      </c>
      <c r="I523" s="990" t="s">
        <v>3204</v>
      </c>
      <c r="J523" s="980"/>
      <c r="K523" s="980">
        <v>20</v>
      </c>
      <c r="L523" s="1041">
        <v>1</v>
      </c>
      <c r="M523" s="980">
        <v>40</v>
      </c>
    </row>
    <row r="524" spans="1:13" s="1106" customFormat="1" ht="60.95" customHeight="1">
      <c r="A524" s="1106" t="s">
        <v>3572</v>
      </c>
      <c r="B524" s="1114"/>
      <c r="C524" s="863"/>
      <c r="D524" s="1552"/>
      <c r="E524" s="863">
        <v>1</v>
      </c>
      <c r="F524" s="1114" t="s">
        <v>3968</v>
      </c>
      <c r="G524" s="1105" t="s">
        <v>3016</v>
      </c>
      <c r="H524" s="1114" t="s">
        <v>3969</v>
      </c>
      <c r="I524" s="1115" t="s">
        <v>3970</v>
      </c>
      <c r="J524" s="863"/>
      <c r="K524" s="863">
        <v>0</v>
      </c>
      <c r="L524" s="1112">
        <v>0</v>
      </c>
      <c r="M524" s="863">
        <v>3</v>
      </c>
    </row>
    <row r="525" spans="1:13" ht="60.95" customHeight="1">
      <c r="B525" s="991"/>
      <c r="C525" s="980"/>
      <c r="D525" s="1552"/>
      <c r="E525" s="980">
        <v>1</v>
      </c>
      <c r="F525" s="991">
        <v>6657</v>
      </c>
      <c r="G525" s="432" t="s">
        <v>3016</v>
      </c>
      <c r="H525" s="991">
        <v>8670</v>
      </c>
      <c r="I525" s="990" t="s">
        <v>2359</v>
      </c>
      <c r="J525" s="980" t="s">
        <v>4046</v>
      </c>
      <c r="K525" s="980">
        <v>20</v>
      </c>
      <c r="L525" s="1041">
        <v>1</v>
      </c>
      <c r="M525" s="980">
        <v>20</v>
      </c>
    </row>
    <row r="526" spans="1:13" ht="60.95" customHeight="1">
      <c r="B526" s="991"/>
      <c r="C526" s="980"/>
      <c r="D526" s="1552"/>
      <c r="E526" s="980">
        <v>1</v>
      </c>
      <c r="F526" s="991">
        <v>4602</v>
      </c>
      <c r="G526" s="432" t="s">
        <v>3016</v>
      </c>
      <c r="H526" s="991">
        <v>9184</v>
      </c>
      <c r="I526" s="990" t="s">
        <v>3166</v>
      </c>
      <c r="J526" s="980"/>
      <c r="K526" s="980">
        <v>20</v>
      </c>
      <c r="L526" s="1041">
        <v>1</v>
      </c>
      <c r="M526" s="980">
        <v>20</v>
      </c>
    </row>
    <row r="527" spans="1:13" ht="60.95" customHeight="1">
      <c r="B527" s="991"/>
      <c r="C527" s="980"/>
      <c r="D527" s="1552"/>
      <c r="E527" s="980">
        <v>1</v>
      </c>
      <c r="F527" s="991">
        <v>6672</v>
      </c>
      <c r="G527" s="432" t="s">
        <v>3016</v>
      </c>
      <c r="H527" s="991" t="s">
        <v>3971</v>
      </c>
      <c r="I527" s="990" t="s">
        <v>3972</v>
      </c>
      <c r="J527" s="980"/>
      <c r="K527" s="980">
        <v>20</v>
      </c>
      <c r="L527" s="1041">
        <v>1</v>
      </c>
      <c r="M527" s="980">
        <v>20</v>
      </c>
    </row>
    <row r="528" spans="1:13" ht="60.95" customHeight="1">
      <c r="B528" s="991"/>
      <c r="C528" s="980"/>
      <c r="D528" s="1552"/>
      <c r="E528" s="980">
        <v>2</v>
      </c>
      <c r="F528" s="991">
        <v>4626</v>
      </c>
      <c r="G528" s="432" t="s">
        <v>3016</v>
      </c>
      <c r="H528" s="991">
        <v>9201</v>
      </c>
      <c r="I528" s="990" t="s">
        <v>3973</v>
      </c>
      <c r="J528" s="980"/>
      <c r="K528" s="980">
        <v>10</v>
      </c>
      <c r="L528" s="1041">
        <v>1</v>
      </c>
      <c r="M528" s="980">
        <v>20</v>
      </c>
    </row>
    <row r="529" spans="1:13" ht="60.95" customHeight="1">
      <c r="B529" s="991"/>
      <c r="C529" s="980"/>
      <c r="D529" s="1552"/>
      <c r="E529" s="980">
        <v>1</v>
      </c>
      <c r="F529" s="991">
        <v>4620</v>
      </c>
      <c r="G529" s="432" t="s">
        <v>3016</v>
      </c>
      <c r="H529" s="991">
        <v>9193</v>
      </c>
      <c r="I529" s="990" t="s">
        <v>3208</v>
      </c>
      <c r="J529" s="980"/>
      <c r="K529" s="980">
        <v>20</v>
      </c>
      <c r="L529" s="1041">
        <v>1</v>
      </c>
      <c r="M529" s="980">
        <v>20</v>
      </c>
    </row>
    <row r="530" spans="1:13" ht="60.95" customHeight="1">
      <c r="B530" s="991"/>
      <c r="C530" s="980"/>
      <c r="D530" s="1552"/>
      <c r="E530" s="980">
        <v>1</v>
      </c>
      <c r="F530" s="1059">
        <v>4654</v>
      </c>
      <c r="G530" s="432" t="s">
        <v>3016</v>
      </c>
      <c r="H530" s="991"/>
      <c r="I530" s="1060" t="s">
        <v>3199</v>
      </c>
      <c r="J530" s="980"/>
      <c r="K530" s="980">
        <v>12</v>
      </c>
      <c r="L530" s="1041">
        <v>1</v>
      </c>
      <c r="M530" s="980">
        <v>12</v>
      </c>
    </row>
    <row r="531" spans="1:13" ht="60.95" customHeight="1">
      <c r="B531" s="991"/>
      <c r="C531" s="980"/>
      <c r="D531" s="1552"/>
      <c r="E531" s="980">
        <v>1</v>
      </c>
      <c r="F531" s="1059">
        <v>4654</v>
      </c>
      <c r="G531" s="432" t="s">
        <v>3016</v>
      </c>
      <c r="H531" s="991"/>
      <c r="I531" s="1060" t="s">
        <v>3199</v>
      </c>
      <c r="J531" s="980"/>
      <c r="K531" s="980">
        <v>13</v>
      </c>
      <c r="L531" s="1041">
        <v>1</v>
      </c>
      <c r="M531" s="980">
        <v>13</v>
      </c>
    </row>
    <row r="532" spans="1:13" ht="60.95" customHeight="1">
      <c r="B532" s="991" t="s">
        <v>3622</v>
      </c>
      <c r="C532" s="980"/>
      <c r="D532" s="1552"/>
      <c r="E532" s="980">
        <v>1</v>
      </c>
      <c r="F532" s="991">
        <v>6679</v>
      </c>
      <c r="G532" s="432" t="s">
        <v>3016</v>
      </c>
      <c r="H532" s="991">
        <v>8695</v>
      </c>
      <c r="I532" s="990" t="s">
        <v>3974</v>
      </c>
      <c r="J532" s="980"/>
      <c r="K532" s="980">
        <v>20</v>
      </c>
      <c r="L532" s="1041">
        <v>1</v>
      </c>
      <c r="M532" s="980">
        <v>20</v>
      </c>
    </row>
    <row r="533" spans="1:13" ht="60.95" customHeight="1">
      <c r="B533" s="991"/>
      <c r="C533" s="980"/>
      <c r="D533" s="1552"/>
      <c r="E533" s="980">
        <v>1</v>
      </c>
      <c r="F533" s="991">
        <v>6662</v>
      </c>
      <c r="G533" s="432" t="s">
        <v>3016</v>
      </c>
      <c r="H533" s="991">
        <v>8796</v>
      </c>
      <c r="I533" s="990" t="s">
        <v>3193</v>
      </c>
      <c r="J533" s="980"/>
      <c r="K533" s="980">
        <v>20</v>
      </c>
      <c r="L533" s="1041">
        <v>1</v>
      </c>
      <c r="M533" s="980">
        <v>20</v>
      </c>
    </row>
    <row r="534" spans="1:13" ht="60.95" customHeight="1">
      <c r="B534" s="991"/>
      <c r="C534" s="980"/>
      <c r="D534" s="1558"/>
      <c r="E534" s="980">
        <v>2</v>
      </c>
      <c r="F534" s="991">
        <v>4616</v>
      </c>
      <c r="G534" s="432" t="s">
        <v>3016</v>
      </c>
      <c r="H534" s="991">
        <v>9187</v>
      </c>
      <c r="I534" s="990" t="s">
        <v>3162</v>
      </c>
      <c r="J534" s="980"/>
      <c r="K534" s="980">
        <v>20</v>
      </c>
      <c r="L534" s="1041">
        <v>1</v>
      </c>
      <c r="M534" s="980">
        <v>40</v>
      </c>
    </row>
    <row r="535" spans="1:13" ht="60.95" customHeight="1">
      <c r="A535" s="995" t="s">
        <v>3975</v>
      </c>
      <c r="B535" s="1025"/>
      <c r="C535" s="467">
        <v>1</v>
      </c>
      <c r="D535" s="467"/>
      <c r="E535" s="467">
        <v>1</v>
      </c>
      <c r="F535" s="1025">
        <v>6235</v>
      </c>
      <c r="G535" s="432" t="s">
        <v>3016</v>
      </c>
      <c r="H535" s="1025">
        <v>8200</v>
      </c>
      <c r="I535" s="1031" t="s">
        <v>830</v>
      </c>
      <c r="J535" s="467"/>
      <c r="K535" s="467">
        <v>40</v>
      </c>
      <c r="L535" s="1044">
        <v>4</v>
      </c>
      <c r="M535" s="467">
        <v>40</v>
      </c>
    </row>
    <row r="536" spans="1:13" ht="60.95" customHeight="1">
      <c r="B536" s="1025"/>
      <c r="C536" s="467" t="s">
        <v>3976</v>
      </c>
      <c r="D536" s="467"/>
      <c r="E536" s="467">
        <v>5</v>
      </c>
      <c r="F536" s="1025">
        <v>6253</v>
      </c>
      <c r="G536" s="432" t="s">
        <v>3016</v>
      </c>
      <c r="H536" s="1025">
        <v>8209</v>
      </c>
      <c r="I536" s="1031" t="s">
        <v>823</v>
      </c>
      <c r="J536" s="467"/>
      <c r="K536" s="467">
        <v>9</v>
      </c>
      <c r="L536" s="1044">
        <v>4</v>
      </c>
      <c r="M536" s="467">
        <v>45</v>
      </c>
    </row>
    <row r="537" spans="1:13" ht="60.95" customHeight="1">
      <c r="B537" s="1025"/>
      <c r="C537" s="467" t="s">
        <v>3977</v>
      </c>
      <c r="D537" s="467"/>
      <c r="E537" s="467">
        <v>2</v>
      </c>
      <c r="F537" s="1025">
        <v>6256</v>
      </c>
      <c r="G537" s="432" t="s">
        <v>3016</v>
      </c>
      <c r="H537" s="1025">
        <v>8979</v>
      </c>
      <c r="I537" s="1031" t="s">
        <v>826</v>
      </c>
      <c r="J537" s="467"/>
      <c r="K537" s="467">
        <v>27</v>
      </c>
      <c r="L537" s="1044">
        <v>4</v>
      </c>
      <c r="M537" s="467">
        <v>54</v>
      </c>
    </row>
    <row r="538" spans="1:13" ht="60.95" customHeight="1">
      <c r="A538" s="407" t="s">
        <v>3573</v>
      </c>
      <c r="B538" s="1025"/>
      <c r="C538" s="467" t="s">
        <v>3977</v>
      </c>
      <c r="D538" s="467"/>
      <c r="E538" s="467">
        <v>2</v>
      </c>
      <c r="F538" s="1025">
        <v>4216</v>
      </c>
      <c r="G538" s="432" t="s">
        <v>3016</v>
      </c>
      <c r="H538" s="1025">
        <v>7208</v>
      </c>
      <c r="I538" s="1031" t="s">
        <v>832</v>
      </c>
      <c r="J538" s="467"/>
      <c r="K538" s="467">
        <v>40</v>
      </c>
      <c r="L538" s="1044">
        <v>4</v>
      </c>
      <c r="M538" s="467">
        <v>80</v>
      </c>
    </row>
    <row r="539" spans="1:13" ht="60.95" customHeight="1">
      <c r="A539" s="407" t="s">
        <v>3573</v>
      </c>
      <c r="B539" s="1025"/>
      <c r="C539" s="467" t="s">
        <v>3977</v>
      </c>
      <c r="D539" s="467"/>
      <c r="E539" s="467">
        <v>2</v>
      </c>
      <c r="F539" s="1025">
        <v>4235</v>
      </c>
      <c r="G539" s="432" t="s">
        <v>3016</v>
      </c>
      <c r="H539" s="1025" t="s">
        <v>3978</v>
      </c>
      <c r="I539" s="1031" t="s">
        <v>3229</v>
      </c>
      <c r="J539" s="467"/>
      <c r="K539" s="467">
        <v>20</v>
      </c>
      <c r="L539" s="1044">
        <v>4</v>
      </c>
      <c r="M539" s="467">
        <v>40</v>
      </c>
    </row>
    <row r="540" spans="1:13" ht="60.95" customHeight="1">
      <c r="B540" s="1025"/>
      <c r="C540" s="467" t="s">
        <v>3977</v>
      </c>
      <c r="D540" s="467"/>
      <c r="E540" s="467">
        <v>2</v>
      </c>
      <c r="F540" s="1025">
        <v>7297</v>
      </c>
      <c r="G540" s="432" t="s">
        <v>3016</v>
      </c>
      <c r="H540" s="1025"/>
      <c r="I540" s="1031" t="s">
        <v>3230</v>
      </c>
      <c r="J540" s="467"/>
      <c r="K540" s="467">
        <v>20</v>
      </c>
      <c r="L540" s="1044">
        <v>4</v>
      </c>
      <c r="M540" s="467">
        <v>40</v>
      </c>
    </row>
    <row r="541" spans="1:13" ht="60.95" customHeight="1">
      <c r="B541" s="1025"/>
      <c r="C541" s="467" t="s">
        <v>3977</v>
      </c>
      <c r="D541" s="467">
        <v>5143</v>
      </c>
      <c r="E541" s="467">
        <v>2</v>
      </c>
      <c r="F541" s="1025">
        <v>7296</v>
      </c>
      <c r="G541" s="432" t="s">
        <v>3016</v>
      </c>
      <c r="H541" s="1025" t="s">
        <v>3979</v>
      </c>
      <c r="I541" s="1031" t="s">
        <v>3231</v>
      </c>
      <c r="J541" s="467"/>
      <c r="K541" s="467">
        <v>20</v>
      </c>
      <c r="L541" s="1044">
        <v>4</v>
      </c>
      <c r="M541" s="467">
        <v>40</v>
      </c>
    </row>
    <row r="542" spans="1:13" ht="60.95" customHeight="1">
      <c r="B542" s="1025"/>
      <c r="C542" s="467" t="s">
        <v>3977</v>
      </c>
      <c r="D542" s="467"/>
      <c r="E542" s="467">
        <v>2</v>
      </c>
      <c r="F542" s="1025">
        <v>6252</v>
      </c>
      <c r="G542" s="432" t="s">
        <v>3016</v>
      </c>
      <c r="H542" s="1025">
        <v>8711</v>
      </c>
      <c r="I542" s="1031" t="s">
        <v>3234</v>
      </c>
      <c r="J542" s="467"/>
      <c r="K542" s="467">
        <v>17</v>
      </c>
      <c r="L542" s="1044">
        <v>4</v>
      </c>
      <c r="M542" s="467">
        <v>34</v>
      </c>
    </row>
    <row r="543" spans="1:13" ht="60.95" customHeight="1">
      <c r="B543" s="1025"/>
      <c r="C543" s="467" t="s">
        <v>3977</v>
      </c>
      <c r="D543" s="467"/>
      <c r="E543" s="467">
        <v>2</v>
      </c>
      <c r="F543" s="1025">
        <v>7219</v>
      </c>
      <c r="G543" s="432" t="s">
        <v>3016</v>
      </c>
      <c r="H543" s="1025">
        <v>8796</v>
      </c>
      <c r="I543" s="1031" t="s">
        <v>3235</v>
      </c>
      <c r="J543" s="467"/>
      <c r="K543" s="467">
        <v>9</v>
      </c>
      <c r="L543" s="1044">
        <v>4</v>
      </c>
      <c r="M543" s="467">
        <v>18</v>
      </c>
    </row>
    <row r="544" spans="1:13" ht="60.95" customHeight="1">
      <c r="B544" s="1025"/>
      <c r="C544" s="467" t="s">
        <v>3980</v>
      </c>
      <c r="D544" s="467"/>
      <c r="E544" s="467">
        <v>3</v>
      </c>
      <c r="F544" s="1025">
        <v>7241</v>
      </c>
      <c r="G544" s="432" t="s">
        <v>3016</v>
      </c>
      <c r="H544" s="1025">
        <v>8795</v>
      </c>
      <c r="I544" s="1031" t="s">
        <v>3236</v>
      </c>
      <c r="J544" s="467"/>
      <c r="K544" s="467">
        <v>12</v>
      </c>
      <c r="L544" s="1044">
        <v>4</v>
      </c>
      <c r="M544" s="467">
        <v>36</v>
      </c>
    </row>
    <row r="545" spans="1:13" ht="60.95" customHeight="1">
      <c r="B545" s="1025"/>
      <c r="C545" s="467">
        <v>1</v>
      </c>
      <c r="D545" s="467"/>
      <c r="E545" s="467">
        <v>1</v>
      </c>
      <c r="F545" s="1025">
        <v>7238</v>
      </c>
      <c r="G545" s="432" t="s">
        <v>3016</v>
      </c>
      <c r="H545" s="1025">
        <v>8698</v>
      </c>
      <c r="I545" s="1031" t="s">
        <v>3237</v>
      </c>
      <c r="J545" s="467"/>
      <c r="K545" s="467">
        <v>30</v>
      </c>
      <c r="L545" s="1044">
        <v>4</v>
      </c>
      <c r="M545" s="467">
        <v>30</v>
      </c>
    </row>
    <row r="546" spans="1:13" ht="60.95" customHeight="1">
      <c r="B546" s="1025"/>
      <c r="C546" s="467" t="s">
        <v>3981</v>
      </c>
      <c r="D546" s="467"/>
      <c r="E546" s="467">
        <v>8</v>
      </c>
      <c r="F546" s="1025">
        <v>4203</v>
      </c>
      <c r="G546" s="432" t="s">
        <v>3016</v>
      </c>
      <c r="H546" s="1025">
        <v>9211</v>
      </c>
      <c r="I546" s="1031" t="s">
        <v>3982</v>
      </c>
      <c r="J546" s="467"/>
      <c r="K546" s="467">
        <v>10</v>
      </c>
      <c r="L546" s="1044">
        <v>4</v>
      </c>
      <c r="M546" s="467">
        <v>80</v>
      </c>
    </row>
    <row r="547" spans="1:13" ht="60.95" customHeight="1">
      <c r="B547" s="1025"/>
      <c r="C547" s="467" t="s">
        <v>3976</v>
      </c>
      <c r="D547" s="467"/>
      <c r="E547" s="467">
        <v>5</v>
      </c>
      <c r="F547" s="1025">
        <v>4204</v>
      </c>
      <c r="G547" s="432" t="s">
        <v>3016</v>
      </c>
      <c r="H547" s="1025">
        <v>9148</v>
      </c>
      <c r="I547" s="1031" t="s">
        <v>3238</v>
      </c>
      <c r="J547" s="467"/>
      <c r="K547" s="467">
        <v>40</v>
      </c>
      <c r="L547" s="1044">
        <v>4</v>
      </c>
      <c r="M547" s="467">
        <v>200</v>
      </c>
    </row>
    <row r="548" spans="1:13" ht="60.95" customHeight="1">
      <c r="A548" s="407" t="s">
        <v>4082</v>
      </c>
      <c r="B548" s="1025"/>
      <c r="C548" s="467" t="s">
        <v>3981</v>
      </c>
      <c r="D548" s="467"/>
      <c r="E548" s="467">
        <v>8</v>
      </c>
      <c r="F548" s="1025">
        <v>4211</v>
      </c>
      <c r="G548" s="432" t="s">
        <v>3016</v>
      </c>
      <c r="H548" s="1025">
        <v>4212</v>
      </c>
      <c r="I548" s="1031" t="s">
        <v>3983</v>
      </c>
      <c r="J548" s="467"/>
      <c r="K548" s="467">
        <v>15</v>
      </c>
      <c r="L548" s="1044">
        <v>4</v>
      </c>
      <c r="M548" s="467">
        <v>120</v>
      </c>
    </row>
    <row r="549" spans="1:13" ht="60.95" customHeight="1">
      <c r="B549" s="81" t="s">
        <v>4467</v>
      </c>
      <c r="C549" s="467" t="s">
        <v>3984</v>
      </c>
      <c r="D549" s="467"/>
      <c r="E549" s="467">
        <v>6</v>
      </c>
      <c r="F549" s="1025">
        <v>4207</v>
      </c>
      <c r="G549" s="432" t="s">
        <v>3016</v>
      </c>
      <c r="H549" s="1025" t="s">
        <v>3985</v>
      </c>
      <c r="I549" s="1031" t="s">
        <v>3986</v>
      </c>
      <c r="J549" s="467"/>
      <c r="K549" s="467">
        <v>15</v>
      </c>
      <c r="L549" s="1044">
        <v>4</v>
      </c>
      <c r="M549" s="467">
        <v>90</v>
      </c>
    </row>
    <row r="550" spans="1:13" s="1121" customFormat="1" ht="60.95" customHeight="1">
      <c r="B550" s="1089"/>
      <c r="C550" s="819" t="s">
        <v>3980</v>
      </c>
      <c r="D550" s="819"/>
      <c r="E550" s="819">
        <v>3</v>
      </c>
      <c r="F550" s="1089">
        <v>4236</v>
      </c>
      <c r="G550" s="1120" t="s">
        <v>3016</v>
      </c>
      <c r="H550" s="1089">
        <v>9197</v>
      </c>
      <c r="I550" s="1092" t="s">
        <v>3239</v>
      </c>
      <c r="J550" s="819"/>
      <c r="K550" s="819">
        <v>0</v>
      </c>
      <c r="L550" s="961">
        <v>0</v>
      </c>
      <c r="M550" s="819">
        <v>0</v>
      </c>
    </row>
    <row r="551" spans="1:13" s="1121" customFormat="1" ht="60.95" customHeight="1">
      <c r="B551" s="1089"/>
      <c r="C551" s="819" t="s">
        <v>3980</v>
      </c>
      <c r="D551" s="819"/>
      <c r="E551" s="819">
        <v>3</v>
      </c>
      <c r="F551" s="1089">
        <v>4221</v>
      </c>
      <c r="G551" s="1120" t="s">
        <v>3016</v>
      </c>
      <c r="H551" s="1089">
        <v>9164</v>
      </c>
      <c r="I551" s="1092" t="s">
        <v>3241</v>
      </c>
      <c r="J551" s="819"/>
      <c r="K551" s="819">
        <v>0</v>
      </c>
      <c r="L551" s="961">
        <v>0</v>
      </c>
      <c r="M551" s="819">
        <v>0</v>
      </c>
    </row>
    <row r="552" spans="1:13" ht="60.95" customHeight="1">
      <c r="B552" s="1025"/>
      <c r="C552" s="467" t="s">
        <v>3977</v>
      </c>
      <c r="D552" s="467">
        <v>62033</v>
      </c>
      <c r="E552" s="467">
        <v>2</v>
      </c>
      <c r="F552" s="1025">
        <v>4219</v>
      </c>
      <c r="G552" s="432" t="s">
        <v>3016</v>
      </c>
      <c r="H552" s="1025">
        <v>735027</v>
      </c>
      <c r="I552" s="1031" t="s">
        <v>816</v>
      </c>
      <c r="J552" s="467"/>
      <c r="K552" s="467">
        <v>25</v>
      </c>
      <c r="L552" s="1044">
        <v>4</v>
      </c>
      <c r="M552" s="467">
        <v>50</v>
      </c>
    </row>
    <row r="553" spans="1:13" ht="60.95" customHeight="1">
      <c r="B553" s="1025" t="s">
        <v>3573</v>
      </c>
      <c r="C553" s="467" t="s">
        <v>3977</v>
      </c>
      <c r="D553" s="467"/>
      <c r="E553" s="467">
        <v>2</v>
      </c>
      <c r="F553" s="1025" t="s">
        <v>3258</v>
      </c>
      <c r="G553" s="432" t="s">
        <v>3016</v>
      </c>
      <c r="H553" s="1025">
        <v>62037</v>
      </c>
      <c r="I553" s="1031" t="s">
        <v>3259</v>
      </c>
      <c r="J553" s="467"/>
      <c r="K553" s="467">
        <v>16</v>
      </c>
      <c r="L553" s="1044">
        <v>4</v>
      </c>
      <c r="M553" s="467">
        <v>32</v>
      </c>
    </row>
    <row r="554" spans="1:13" ht="60.95" customHeight="1">
      <c r="B554" s="1025"/>
      <c r="C554" s="467" t="s">
        <v>3977</v>
      </c>
      <c r="D554" s="467"/>
      <c r="E554" s="467">
        <v>2</v>
      </c>
      <c r="F554" s="1025" t="s">
        <v>905</v>
      </c>
      <c r="G554" s="432" t="s">
        <v>3016</v>
      </c>
      <c r="H554" s="1025"/>
      <c r="I554" s="1031"/>
      <c r="J554" s="467"/>
      <c r="K554" s="467">
        <v>10</v>
      </c>
      <c r="L554" s="1044">
        <v>4</v>
      </c>
      <c r="M554" s="467">
        <v>20</v>
      </c>
    </row>
    <row r="555" spans="1:13" ht="60.95" customHeight="1">
      <c r="B555" s="1025"/>
      <c r="C555" s="467" t="s">
        <v>3976</v>
      </c>
      <c r="D555" s="467"/>
      <c r="E555" s="467">
        <v>5</v>
      </c>
      <c r="F555" s="1025">
        <v>4220</v>
      </c>
      <c r="G555" s="432" t="s">
        <v>3016</v>
      </c>
      <c r="H555" s="1025">
        <v>4230</v>
      </c>
      <c r="I555" s="1031" t="s">
        <v>3987</v>
      </c>
      <c r="J555" s="467"/>
      <c r="K555" s="467">
        <v>13</v>
      </c>
      <c r="L555" s="1044">
        <v>4</v>
      </c>
      <c r="M555" s="467">
        <v>65</v>
      </c>
    </row>
    <row r="556" spans="1:13" ht="60.95" customHeight="1">
      <c r="B556" s="1025"/>
      <c r="C556" s="467" t="s">
        <v>3977</v>
      </c>
      <c r="D556" s="467"/>
      <c r="E556" s="467">
        <v>2</v>
      </c>
      <c r="F556" s="1025">
        <v>4218</v>
      </c>
      <c r="G556" s="432" t="s">
        <v>3016</v>
      </c>
      <c r="H556" s="1025">
        <v>735030</v>
      </c>
      <c r="I556" s="1031" t="s">
        <v>820</v>
      </c>
      <c r="J556" s="467"/>
      <c r="K556" s="467">
        <v>20</v>
      </c>
      <c r="L556" s="1044">
        <v>4</v>
      </c>
      <c r="M556" s="467">
        <v>40</v>
      </c>
    </row>
    <row r="557" spans="1:13" ht="60.95" customHeight="1">
      <c r="B557" s="1025"/>
      <c r="C557" s="467" t="s">
        <v>3988</v>
      </c>
      <c r="D557" s="467"/>
      <c r="E557" s="467">
        <v>4</v>
      </c>
      <c r="F557" s="1025">
        <v>6259</v>
      </c>
      <c r="G557" s="432" t="s">
        <v>3016</v>
      </c>
      <c r="H557" s="1025">
        <v>8415</v>
      </c>
      <c r="I557" s="1031" t="s">
        <v>864</v>
      </c>
      <c r="J557" s="467"/>
      <c r="K557" s="467">
        <v>15</v>
      </c>
      <c r="L557" s="1044">
        <v>4</v>
      </c>
      <c r="M557" s="467">
        <v>60</v>
      </c>
    </row>
    <row r="558" spans="1:13" ht="60.95" customHeight="1">
      <c r="B558" s="1025"/>
      <c r="C558" s="467">
        <v>1</v>
      </c>
      <c r="D558" s="467"/>
      <c r="E558" s="467">
        <v>1</v>
      </c>
      <c r="F558" s="1025">
        <v>62025</v>
      </c>
      <c r="G558" s="432" t="s">
        <v>3016</v>
      </c>
      <c r="H558" s="1025">
        <v>62034</v>
      </c>
      <c r="I558" s="1031" t="s">
        <v>3989</v>
      </c>
      <c r="J558" s="467" t="s">
        <v>4473</v>
      </c>
      <c r="K558" s="467">
        <v>30</v>
      </c>
      <c r="L558" s="1044">
        <v>4</v>
      </c>
      <c r="M558" s="467">
        <v>30</v>
      </c>
    </row>
    <row r="559" spans="1:13" ht="60.95" customHeight="1">
      <c r="B559" s="1025"/>
      <c r="C559" s="467" t="s">
        <v>3977</v>
      </c>
      <c r="D559" s="467"/>
      <c r="E559" s="467">
        <v>2</v>
      </c>
      <c r="F559" s="1025">
        <v>7254</v>
      </c>
      <c r="G559" s="432" t="s">
        <v>3016</v>
      </c>
      <c r="H559" s="1025">
        <v>8851</v>
      </c>
      <c r="I559" s="1031" t="s">
        <v>894</v>
      </c>
      <c r="J559" s="467"/>
      <c r="K559" s="467">
        <v>20</v>
      </c>
      <c r="L559" s="1044">
        <v>4</v>
      </c>
      <c r="M559" s="467">
        <v>40</v>
      </c>
    </row>
    <row r="560" spans="1:13" ht="60.95" customHeight="1">
      <c r="B560" s="1025"/>
      <c r="C560" s="467" t="s">
        <v>3977</v>
      </c>
      <c r="D560" s="467"/>
      <c r="E560" s="467">
        <v>2</v>
      </c>
      <c r="F560" s="1025">
        <v>7259</v>
      </c>
      <c r="G560" s="432" t="s">
        <v>3016</v>
      </c>
      <c r="H560" s="1025">
        <v>8873</v>
      </c>
      <c r="I560" s="1031" t="s">
        <v>897</v>
      </c>
      <c r="J560" s="467"/>
      <c r="K560" s="467">
        <v>16</v>
      </c>
      <c r="L560" s="1044">
        <v>4</v>
      </c>
      <c r="M560" s="467">
        <v>32</v>
      </c>
    </row>
    <row r="561" spans="1:13" ht="60.95" customHeight="1">
      <c r="B561" s="1025"/>
      <c r="C561" s="467" t="s">
        <v>3977</v>
      </c>
      <c r="D561" s="467"/>
      <c r="E561" s="467">
        <v>2</v>
      </c>
      <c r="F561" s="1025">
        <v>7243</v>
      </c>
      <c r="G561" s="432" t="s">
        <v>3016</v>
      </c>
      <c r="H561" s="1025">
        <v>8850</v>
      </c>
      <c r="I561" s="1031">
        <v>45</v>
      </c>
      <c r="J561" s="467"/>
      <c r="K561" s="467">
        <v>20</v>
      </c>
      <c r="L561" s="1044">
        <v>4</v>
      </c>
      <c r="M561" s="467">
        <v>40</v>
      </c>
    </row>
    <row r="562" spans="1:13" ht="60.95" customHeight="1">
      <c r="A562" s="407" t="s">
        <v>3573</v>
      </c>
      <c r="B562" s="1025"/>
      <c r="C562" s="467" t="s">
        <v>3977</v>
      </c>
      <c r="D562" s="467"/>
      <c r="E562" s="467">
        <v>2</v>
      </c>
      <c r="F562" s="1025">
        <v>4274</v>
      </c>
      <c r="G562" s="432" t="s">
        <v>3016</v>
      </c>
      <c r="H562" s="1025">
        <v>9598</v>
      </c>
      <c r="I562" s="1031" t="s">
        <v>870</v>
      </c>
      <c r="J562" s="467"/>
      <c r="K562" s="467">
        <v>30</v>
      </c>
      <c r="L562" s="1044">
        <v>4</v>
      </c>
      <c r="M562" s="467">
        <v>60</v>
      </c>
    </row>
    <row r="563" spans="1:13" ht="60.95" customHeight="1">
      <c r="B563" s="1025"/>
      <c r="C563" s="467">
        <v>1</v>
      </c>
      <c r="D563" s="467"/>
      <c r="E563" s="467">
        <v>1</v>
      </c>
      <c r="F563" s="1025">
        <v>7233</v>
      </c>
      <c r="G563" s="432" t="s">
        <v>3016</v>
      </c>
      <c r="H563" s="1025" t="s">
        <v>3990</v>
      </c>
      <c r="I563" s="1031" t="s">
        <v>874</v>
      </c>
      <c r="J563" s="467"/>
      <c r="K563" s="467">
        <v>20</v>
      </c>
      <c r="L563" s="1044">
        <v>4</v>
      </c>
      <c r="M563" s="467">
        <v>20</v>
      </c>
    </row>
    <row r="564" spans="1:13" ht="60.95" customHeight="1">
      <c r="B564" s="1025"/>
      <c r="C564" s="467" t="s">
        <v>3977</v>
      </c>
      <c r="D564" s="467"/>
      <c r="E564" s="467">
        <v>2</v>
      </c>
      <c r="F564" s="1025">
        <v>4238</v>
      </c>
      <c r="G564" s="432" t="s">
        <v>3016</v>
      </c>
      <c r="H564" s="1025">
        <v>4238</v>
      </c>
      <c r="I564" s="1031" t="s">
        <v>846</v>
      </c>
      <c r="J564" s="467"/>
      <c r="K564" s="467">
        <v>12</v>
      </c>
      <c r="L564" s="1044">
        <v>4</v>
      </c>
      <c r="M564" s="467">
        <v>24</v>
      </c>
    </row>
    <row r="565" spans="1:13" ht="60.95" customHeight="1">
      <c r="B565" s="1025"/>
      <c r="C565" s="467">
        <v>1</v>
      </c>
      <c r="D565" s="467"/>
      <c r="E565" s="467">
        <v>1</v>
      </c>
      <c r="F565" s="1025">
        <v>4244</v>
      </c>
      <c r="G565" s="432" t="s">
        <v>3016</v>
      </c>
      <c r="H565" s="1025">
        <v>4244</v>
      </c>
      <c r="I565" s="1031" t="s">
        <v>899</v>
      </c>
      <c r="J565" s="467"/>
      <c r="K565" s="467">
        <v>25</v>
      </c>
      <c r="L565" s="1044">
        <v>4</v>
      </c>
      <c r="M565" s="467">
        <v>25</v>
      </c>
    </row>
    <row r="566" spans="1:13" ht="60.95" customHeight="1">
      <c r="B566" s="1025"/>
      <c r="C566" s="467" t="s">
        <v>3976</v>
      </c>
      <c r="D566" s="467"/>
      <c r="E566" s="467">
        <v>5</v>
      </c>
      <c r="F566" s="1025">
        <v>7288</v>
      </c>
      <c r="G566" s="432" t="s">
        <v>3016</v>
      </c>
      <c r="H566" s="1025" t="s">
        <v>3991</v>
      </c>
      <c r="I566" s="1031" t="s">
        <v>851</v>
      </c>
      <c r="J566" s="467"/>
      <c r="K566" s="467">
        <v>10</v>
      </c>
      <c r="L566" s="1044">
        <v>4</v>
      </c>
      <c r="M566" s="467">
        <v>50</v>
      </c>
    </row>
    <row r="567" spans="1:13" ht="60.95" customHeight="1">
      <c r="B567" s="1025"/>
      <c r="C567" s="467" t="s">
        <v>3977</v>
      </c>
      <c r="D567" s="467"/>
      <c r="E567" s="467">
        <v>2</v>
      </c>
      <c r="F567" s="1025">
        <v>7228</v>
      </c>
      <c r="G567" s="432" t="s">
        <v>3016</v>
      </c>
      <c r="H567" s="1025" t="s">
        <v>3992</v>
      </c>
      <c r="I567" s="1031" t="s">
        <v>879</v>
      </c>
      <c r="J567" s="467"/>
      <c r="K567" s="467">
        <v>15</v>
      </c>
      <c r="L567" s="1044">
        <v>4</v>
      </c>
      <c r="M567" s="467">
        <v>30</v>
      </c>
    </row>
    <row r="568" spans="1:13" ht="60.95" customHeight="1">
      <c r="B568" s="1025"/>
      <c r="C568" s="467">
        <v>1</v>
      </c>
      <c r="D568" s="467"/>
      <c r="E568" s="467">
        <v>1</v>
      </c>
      <c r="F568" s="1025">
        <v>4243</v>
      </c>
      <c r="G568" s="432" t="s">
        <v>3016</v>
      </c>
      <c r="H568" s="1025" t="s">
        <v>3993</v>
      </c>
      <c r="I568" s="1031" t="s">
        <v>3252</v>
      </c>
      <c r="J568" s="467"/>
      <c r="K568" s="467">
        <v>20</v>
      </c>
      <c r="L568" s="1044">
        <v>4</v>
      </c>
      <c r="M568" s="467">
        <v>20</v>
      </c>
    </row>
    <row r="569" spans="1:13" ht="60.95" customHeight="1">
      <c r="B569" s="1025"/>
      <c r="C569" s="467">
        <v>1</v>
      </c>
      <c r="D569" s="467"/>
      <c r="E569" s="467">
        <v>1</v>
      </c>
      <c r="F569" s="1025">
        <v>7260</v>
      </c>
      <c r="G569" s="432" t="s">
        <v>3016</v>
      </c>
      <c r="H569" s="1025" t="s">
        <v>3994</v>
      </c>
      <c r="I569" s="1031" t="s">
        <v>901</v>
      </c>
      <c r="J569" s="467"/>
      <c r="K569" s="467">
        <v>30</v>
      </c>
      <c r="L569" s="1044">
        <v>4</v>
      </c>
      <c r="M569" s="467">
        <v>30</v>
      </c>
    </row>
    <row r="570" spans="1:13" ht="60.95" customHeight="1">
      <c r="B570" s="1025"/>
      <c r="C570" s="467">
        <v>1</v>
      </c>
      <c r="D570" s="467"/>
      <c r="E570" s="467">
        <v>1</v>
      </c>
      <c r="F570" s="1025" t="s">
        <v>3253</v>
      </c>
      <c r="G570" s="432" t="s">
        <v>3016</v>
      </c>
      <c r="H570" s="1025">
        <v>62039</v>
      </c>
      <c r="I570" s="1031" t="s">
        <v>3254</v>
      </c>
      <c r="J570" s="467"/>
      <c r="K570" s="467">
        <v>20</v>
      </c>
      <c r="L570" s="1044">
        <v>4</v>
      </c>
      <c r="M570" s="467">
        <v>20</v>
      </c>
    </row>
    <row r="571" spans="1:13" ht="60.95" customHeight="1">
      <c r="B571" s="1025"/>
      <c r="C571" s="467">
        <v>1</v>
      </c>
      <c r="D571" s="467"/>
      <c r="E571" s="467">
        <v>1</v>
      </c>
      <c r="F571" s="1025" t="s">
        <v>3255</v>
      </c>
      <c r="G571" s="432" t="s">
        <v>3016</v>
      </c>
      <c r="H571" s="1025">
        <v>62027</v>
      </c>
      <c r="I571" s="1031" t="s">
        <v>3256</v>
      </c>
      <c r="J571" s="467"/>
      <c r="K571" s="467">
        <v>15</v>
      </c>
      <c r="L571" s="1044">
        <v>4</v>
      </c>
      <c r="M571" s="467">
        <v>15</v>
      </c>
    </row>
    <row r="572" spans="1:13" ht="60.95" customHeight="1">
      <c r="B572" s="1025"/>
      <c r="C572" s="467" t="s">
        <v>3980</v>
      </c>
      <c r="D572" s="467"/>
      <c r="E572" s="467">
        <v>3</v>
      </c>
      <c r="F572" s="1025" t="s">
        <v>907</v>
      </c>
      <c r="G572" s="432" t="s">
        <v>3016</v>
      </c>
      <c r="H572" s="1025" t="s">
        <v>1424</v>
      </c>
      <c r="I572" s="1031" t="s">
        <v>3995</v>
      </c>
      <c r="J572" s="467"/>
      <c r="K572" s="467">
        <v>18</v>
      </c>
      <c r="L572" s="1044">
        <v>4</v>
      </c>
      <c r="M572" s="467">
        <v>54</v>
      </c>
    </row>
    <row r="573" spans="1:13" ht="60.95" customHeight="1">
      <c r="B573" s="1025"/>
      <c r="C573" s="467">
        <v>1</v>
      </c>
      <c r="D573" s="467"/>
      <c r="E573" s="467">
        <v>1</v>
      </c>
      <c r="F573" s="1025" t="s">
        <v>3996</v>
      </c>
      <c r="G573" s="432" t="s">
        <v>3016</v>
      </c>
      <c r="H573" s="1025">
        <v>9715</v>
      </c>
      <c r="I573" s="1031" t="s">
        <v>3997</v>
      </c>
      <c r="J573" s="467"/>
      <c r="K573" s="467">
        <v>20</v>
      </c>
      <c r="L573" s="1044">
        <v>4</v>
      </c>
      <c r="M573" s="467">
        <v>20</v>
      </c>
    </row>
    <row r="574" spans="1:13" ht="60.95" customHeight="1">
      <c r="B574" s="1025"/>
      <c r="C574" s="467">
        <v>1</v>
      </c>
      <c r="D574" s="467"/>
      <c r="E574" s="467">
        <v>1</v>
      </c>
      <c r="F574" s="1025" t="s">
        <v>3260</v>
      </c>
      <c r="G574" s="432" t="s">
        <v>3016</v>
      </c>
      <c r="H574" s="1025" t="s">
        <v>2219</v>
      </c>
      <c r="I574" s="1031" t="s">
        <v>3261</v>
      </c>
      <c r="J574" s="467"/>
      <c r="K574" s="467">
        <v>20</v>
      </c>
      <c r="L574" s="1044">
        <v>4</v>
      </c>
      <c r="M574" s="467">
        <v>20</v>
      </c>
    </row>
    <row r="575" spans="1:13" ht="60.95" customHeight="1">
      <c r="B575" s="1025"/>
      <c r="C575" s="467" t="s">
        <v>3998</v>
      </c>
      <c r="D575" s="467"/>
      <c r="E575" s="467">
        <v>10</v>
      </c>
      <c r="F575" s="1025">
        <v>62009</v>
      </c>
      <c r="G575" s="432" t="s">
        <v>3016</v>
      </c>
      <c r="H575" s="1025"/>
      <c r="I575" s="1031" t="s">
        <v>3999</v>
      </c>
      <c r="J575" s="467"/>
      <c r="K575" s="467">
        <v>8</v>
      </c>
      <c r="L575" s="1044">
        <v>4</v>
      </c>
      <c r="M575" s="467">
        <v>80</v>
      </c>
    </row>
    <row r="576" spans="1:13" ht="60.95" customHeight="1">
      <c r="B576" s="1025"/>
      <c r="C576" s="467" t="s">
        <v>3977</v>
      </c>
      <c r="D576" s="467"/>
      <c r="E576" s="467">
        <v>2</v>
      </c>
      <c r="F576" s="1025">
        <v>7246</v>
      </c>
      <c r="G576" s="432" t="s">
        <v>3016</v>
      </c>
      <c r="H576" s="1025"/>
      <c r="I576" s="1031" t="s">
        <v>3249</v>
      </c>
      <c r="J576" s="467"/>
      <c r="K576" s="467">
        <v>15</v>
      </c>
      <c r="L576" s="1044">
        <v>4</v>
      </c>
      <c r="M576" s="467">
        <v>30</v>
      </c>
    </row>
    <row r="577" spans="1:16" ht="60.95" customHeight="1">
      <c r="B577" s="467"/>
      <c r="C577" s="467" t="s">
        <v>3977</v>
      </c>
      <c r="D577" s="467"/>
      <c r="E577" s="467">
        <v>2</v>
      </c>
      <c r="F577" s="467">
        <v>62064</v>
      </c>
      <c r="G577" s="432" t="s">
        <v>3016</v>
      </c>
      <c r="H577" s="467">
        <v>62064</v>
      </c>
      <c r="I577" s="467" t="s">
        <v>4000</v>
      </c>
      <c r="J577" s="467" t="s">
        <v>4089</v>
      </c>
      <c r="K577" s="467">
        <v>10</v>
      </c>
      <c r="L577" s="1044">
        <v>4</v>
      </c>
      <c r="M577" s="467">
        <v>20</v>
      </c>
    </row>
    <row r="578" spans="1:16" ht="60.95" customHeight="1">
      <c r="B578" s="467"/>
      <c r="C578" s="467" t="s">
        <v>3980</v>
      </c>
      <c r="D578" s="467"/>
      <c r="E578" s="467">
        <v>3</v>
      </c>
      <c r="F578" s="467">
        <v>62050</v>
      </c>
      <c r="G578" s="432" t="s">
        <v>3016</v>
      </c>
      <c r="H578" s="467">
        <v>62050</v>
      </c>
      <c r="I578" s="467" t="s">
        <v>4001</v>
      </c>
      <c r="J578" s="467"/>
      <c r="K578" s="467">
        <v>15</v>
      </c>
      <c r="L578" s="1044">
        <v>4</v>
      </c>
      <c r="M578" s="467">
        <v>45</v>
      </c>
    </row>
    <row r="579" spans="1:16" ht="60.95" customHeight="1">
      <c r="B579" s="467"/>
      <c r="C579" s="467" t="s">
        <v>3988</v>
      </c>
      <c r="D579" s="467"/>
      <c r="E579" s="467">
        <v>4</v>
      </c>
      <c r="F579" s="467">
        <v>62049</v>
      </c>
      <c r="G579" s="432" t="s">
        <v>3016</v>
      </c>
      <c r="H579" s="467">
        <v>62049</v>
      </c>
      <c r="I579" s="467" t="s">
        <v>4002</v>
      </c>
      <c r="J579" s="467"/>
      <c r="K579" s="467">
        <v>10</v>
      </c>
      <c r="L579" s="1044">
        <v>4</v>
      </c>
      <c r="M579" s="467">
        <v>40</v>
      </c>
    </row>
    <row r="580" spans="1:16" s="1106" customFormat="1" ht="60.95" customHeight="1">
      <c r="B580" s="863"/>
      <c r="C580" s="863">
        <v>1</v>
      </c>
      <c r="D580" s="863"/>
      <c r="E580" s="863">
        <v>1</v>
      </c>
      <c r="F580" s="863" t="s">
        <v>2241</v>
      </c>
      <c r="G580" s="1105" t="s">
        <v>3016</v>
      </c>
      <c r="H580" s="863" t="s">
        <v>2241</v>
      </c>
      <c r="I580" s="863" t="s">
        <v>4003</v>
      </c>
      <c r="J580" s="863"/>
      <c r="K580" s="863">
        <v>0</v>
      </c>
      <c r="L580" s="1112">
        <v>0</v>
      </c>
      <c r="M580" s="863">
        <v>6</v>
      </c>
    </row>
    <row r="581" spans="1:16" ht="60.95" customHeight="1">
      <c r="B581" s="467"/>
      <c r="C581" s="467">
        <v>1</v>
      </c>
      <c r="D581" s="467"/>
      <c r="E581" s="467">
        <v>1</v>
      </c>
      <c r="F581" s="467" t="s">
        <v>3652</v>
      </c>
      <c r="G581" s="432" t="s">
        <v>3016</v>
      </c>
      <c r="H581" s="467"/>
      <c r="I581" s="467" t="s">
        <v>4004</v>
      </c>
      <c r="J581" s="467"/>
      <c r="K581" s="467">
        <v>30</v>
      </c>
      <c r="L581" s="1044">
        <v>4</v>
      </c>
      <c r="M581" s="467">
        <v>30</v>
      </c>
    </row>
    <row r="582" spans="1:16" ht="60.95" customHeight="1">
      <c r="A582" s="407" t="s">
        <v>4005</v>
      </c>
      <c r="B582" s="980" t="s">
        <v>3467</v>
      </c>
      <c r="C582" s="980">
        <v>2</v>
      </c>
      <c r="D582" s="980"/>
      <c r="E582" s="1032" t="s">
        <v>4006</v>
      </c>
      <c r="F582" s="1010" t="s">
        <v>3291</v>
      </c>
      <c r="G582" s="432" t="s">
        <v>3016</v>
      </c>
      <c r="H582" s="980"/>
      <c r="I582" s="980"/>
      <c r="J582" s="980"/>
      <c r="K582" s="980">
        <v>15</v>
      </c>
      <c r="L582" s="1044">
        <v>4</v>
      </c>
      <c r="M582" s="980">
        <v>30</v>
      </c>
    </row>
    <row r="583" spans="1:16" ht="60.95" customHeight="1">
      <c r="A583" s="407" t="s">
        <v>4007</v>
      </c>
      <c r="B583" s="450"/>
      <c r="C583" s="450">
        <v>1</v>
      </c>
      <c r="D583" s="980"/>
      <c r="E583" s="980">
        <v>1</v>
      </c>
      <c r="F583" s="1010">
        <v>6724</v>
      </c>
      <c r="G583" s="432" t="s">
        <v>3016</v>
      </c>
      <c r="H583" s="450">
        <v>9552</v>
      </c>
      <c r="I583" s="1033" t="s">
        <v>3294</v>
      </c>
      <c r="J583" s="980"/>
      <c r="K583" s="450">
        <v>20</v>
      </c>
      <c r="L583" s="1044">
        <v>4</v>
      </c>
      <c r="M583" s="980">
        <v>20</v>
      </c>
    </row>
    <row r="584" spans="1:16" ht="60.95" customHeight="1">
      <c r="B584" s="450"/>
      <c r="C584" s="450">
        <v>2</v>
      </c>
      <c r="D584" s="980"/>
      <c r="E584" s="982" t="s">
        <v>3928</v>
      </c>
      <c r="F584" s="1010">
        <v>6709</v>
      </c>
      <c r="G584" s="432" t="s">
        <v>3016</v>
      </c>
      <c r="H584" s="450"/>
      <c r="I584" s="1033" t="s">
        <v>3293</v>
      </c>
      <c r="J584" s="980"/>
      <c r="K584" s="450">
        <v>15</v>
      </c>
      <c r="L584" s="1044">
        <v>4</v>
      </c>
      <c r="M584" s="980">
        <v>30</v>
      </c>
      <c r="P584" s="407" t="s">
        <v>1515</v>
      </c>
    </row>
    <row r="585" spans="1:16" ht="60.95" customHeight="1">
      <c r="A585" s="995" t="s">
        <v>4008</v>
      </c>
      <c r="B585" s="1034" t="s">
        <v>4044</v>
      </c>
      <c r="C585" s="980"/>
      <c r="D585" s="980"/>
      <c r="E585" s="980">
        <v>1</v>
      </c>
      <c r="F585" s="1013" t="s">
        <v>4009</v>
      </c>
      <c r="G585" s="1019" t="s">
        <v>4010</v>
      </c>
      <c r="H585" s="980"/>
      <c r="I585" s="1035" t="s">
        <v>4011</v>
      </c>
      <c r="J585" s="980"/>
      <c r="K585" s="980">
        <v>25</v>
      </c>
      <c r="L585" s="980">
        <v>1</v>
      </c>
      <c r="M585" s="980">
        <v>25</v>
      </c>
    </row>
    <row r="586" spans="1:16" ht="60.95" customHeight="1">
      <c r="B586" s="1154" t="s">
        <v>4044</v>
      </c>
      <c r="C586" s="819"/>
      <c r="D586" s="819"/>
      <c r="E586" s="819">
        <v>1</v>
      </c>
      <c r="F586" s="1155" t="s">
        <v>4012</v>
      </c>
      <c r="G586" s="1156" t="s">
        <v>4010</v>
      </c>
      <c r="H586" s="819"/>
      <c r="I586" s="1113" t="s">
        <v>4013</v>
      </c>
      <c r="J586" s="819"/>
      <c r="K586" s="819">
        <v>0</v>
      </c>
      <c r="L586" s="819">
        <v>0</v>
      </c>
      <c r="M586" s="819">
        <v>0</v>
      </c>
    </row>
    <row r="587" spans="1:16" ht="60.95" customHeight="1">
      <c r="A587" s="407" t="s">
        <v>4014</v>
      </c>
      <c r="B587" s="450"/>
      <c r="C587" s="467"/>
      <c r="D587" s="980"/>
      <c r="E587" s="980"/>
      <c r="F587" s="1036" t="s">
        <v>4015</v>
      </c>
      <c r="G587" s="1033" t="s">
        <v>4016</v>
      </c>
      <c r="H587" s="467"/>
      <c r="I587" s="467" t="s">
        <v>4017</v>
      </c>
      <c r="J587" s="980"/>
      <c r="K587" s="980">
        <v>20</v>
      </c>
      <c r="L587" s="1040">
        <v>1</v>
      </c>
      <c r="M587" s="1040">
        <v>20</v>
      </c>
    </row>
    <row r="588" spans="1:16" ht="60.95" customHeight="1">
      <c r="B588" s="450"/>
      <c r="C588" s="467"/>
      <c r="D588" s="980"/>
      <c r="E588" s="980"/>
      <c r="F588" s="1036" t="s">
        <v>4018</v>
      </c>
      <c r="G588" s="1033" t="s">
        <v>4019</v>
      </c>
      <c r="H588" s="467"/>
      <c r="I588" s="467" t="s">
        <v>4020</v>
      </c>
      <c r="J588" s="980"/>
      <c r="K588" s="980">
        <v>20</v>
      </c>
      <c r="L588" s="1040">
        <v>1</v>
      </c>
      <c r="M588" s="1040">
        <v>20</v>
      </c>
    </row>
    <row r="589" spans="1:16" ht="60.95" customHeight="1">
      <c r="A589" s="407" t="s">
        <v>4021</v>
      </c>
      <c r="B589" s="1001"/>
      <c r="C589" s="980"/>
      <c r="D589" s="980"/>
      <c r="E589" s="980"/>
      <c r="F589" s="1002" t="s">
        <v>4022</v>
      </c>
      <c r="G589" s="1037" t="s">
        <v>4023</v>
      </c>
      <c r="H589" s="980"/>
      <c r="I589" s="1004" t="s">
        <v>4024</v>
      </c>
      <c r="J589" s="980"/>
      <c r="K589" s="980">
        <v>100</v>
      </c>
      <c r="L589" s="980">
        <v>1</v>
      </c>
      <c r="M589" s="980">
        <v>100</v>
      </c>
    </row>
    <row r="590" spans="1:16" ht="60.95" customHeight="1">
      <c r="B590" s="980"/>
      <c r="C590" s="980"/>
      <c r="D590" s="980"/>
      <c r="E590" s="980"/>
      <c r="F590" s="981" t="s">
        <v>4025</v>
      </c>
      <c r="G590" s="1038" t="s">
        <v>4026</v>
      </c>
      <c r="H590" s="980"/>
      <c r="I590" s="980"/>
      <c r="J590" s="980"/>
      <c r="K590" s="981">
        <v>254</v>
      </c>
      <c r="L590" s="980">
        <v>1</v>
      </c>
      <c r="M590" s="981">
        <v>254</v>
      </c>
    </row>
    <row r="591" spans="1:16" ht="60.95" customHeight="1">
      <c r="B591" s="980"/>
      <c r="C591" s="980"/>
      <c r="D591" s="980"/>
      <c r="E591" s="980"/>
      <c r="F591" s="981" t="s">
        <v>4027</v>
      </c>
      <c r="G591" s="1038" t="s">
        <v>4028</v>
      </c>
      <c r="H591" s="980"/>
      <c r="I591" s="980"/>
      <c r="J591" s="980"/>
      <c r="K591" s="981">
        <v>200</v>
      </c>
      <c r="L591" s="980">
        <v>1</v>
      </c>
      <c r="M591" s="981">
        <v>200</v>
      </c>
    </row>
  </sheetData>
  <autoFilter ref="A1:P592"/>
  <mergeCells count="25">
    <mergeCell ref="B270:B271"/>
    <mergeCell ref="B272:B273"/>
    <mergeCell ref="B274:B275"/>
    <mergeCell ref="B165:B166"/>
    <mergeCell ref="B169:B170"/>
    <mergeCell ref="B235:B237"/>
    <mergeCell ref="B238:B239"/>
    <mergeCell ref="B178:B179"/>
    <mergeCell ref="B282:B283"/>
    <mergeCell ref="B284:B285"/>
    <mergeCell ref="B288:B289"/>
    <mergeCell ref="B276:B277"/>
    <mergeCell ref="B278:B279"/>
    <mergeCell ref="B280:B281"/>
    <mergeCell ref="B295:B296"/>
    <mergeCell ref="B297:B298"/>
    <mergeCell ref="B299:B300"/>
    <mergeCell ref="D478:D487"/>
    <mergeCell ref="B291:B292"/>
    <mergeCell ref="B293:B294"/>
    <mergeCell ref="I455:I456"/>
    <mergeCell ref="D488:D511"/>
    <mergeCell ref="D512:D534"/>
    <mergeCell ref="B516:B517"/>
    <mergeCell ref="B407:B408"/>
  </mergeCells>
  <pageMargins left="0.75" right="0.75" top="1" bottom="1" header="0.51" footer="0.51"/>
  <pageSetup paperSize="9" orientation="portrait" r:id="rId1"/>
  <headerFooter scaleWithDoc="0" alignWithMargins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60"/>
  <sheetViews>
    <sheetView view="pageBreakPreview" zoomScale="70" zoomScaleNormal="50" zoomScaleSheetLayoutView="70" workbookViewId="0">
      <pane ySplit="1" topLeftCell="A79" activePane="bottomLeft" state="frozen"/>
      <selection pane="bottomLeft" activeCell="I94" sqref="I94"/>
    </sheetView>
  </sheetViews>
  <sheetFormatPr defaultRowHeight="20.25"/>
  <cols>
    <col min="1" max="2" width="21.28515625" style="1222" customWidth="1"/>
    <col min="3" max="3" width="16.42578125" style="1222" customWidth="1"/>
    <col min="4" max="4" width="4.5703125" style="1222" customWidth="1"/>
    <col min="5" max="5" width="5.7109375" style="1222" customWidth="1"/>
    <col min="6" max="6" width="15.28515625" style="1222" customWidth="1"/>
    <col min="7" max="7" width="16.140625" style="1222" customWidth="1"/>
    <col min="8" max="8" width="38.85546875" style="1222" customWidth="1"/>
    <col min="9" max="9" width="30.140625" style="1222" customWidth="1"/>
    <col min="10" max="10" width="22.5703125" style="1222" customWidth="1"/>
    <col min="11" max="11" width="6.85546875" style="1222" customWidth="1"/>
    <col min="12" max="12" width="8.28515625" style="1222" customWidth="1"/>
    <col min="13" max="13" width="17.5703125" style="1222" customWidth="1"/>
    <col min="14" max="14" width="8.28515625" style="1222" customWidth="1"/>
    <col min="15" max="15" width="12.42578125" style="1222" customWidth="1"/>
    <col min="16" max="16" width="9.140625" style="1222"/>
    <col min="17" max="17" width="10.42578125" style="1222" customWidth="1"/>
    <col min="18" max="257" width="9.140625" style="1222"/>
    <col min="258" max="258" width="13.5703125" style="1222" customWidth="1"/>
    <col min="259" max="259" width="16.42578125" style="1222" customWidth="1"/>
    <col min="260" max="260" width="4.5703125" style="1222" customWidth="1"/>
    <col min="261" max="261" width="5.7109375" style="1222" customWidth="1"/>
    <col min="262" max="262" width="15.28515625" style="1222" customWidth="1"/>
    <col min="263" max="263" width="16.140625" style="1222" customWidth="1"/>
    <col min="264" max="264" width="38.85546875" style="1222" customWidth="1"/>
    <col min="265" max="265" width="30.140625" style="1222" customWidth="1"/>
    <col min="266" max="266" width="22.5703125" style="1222" customWidth="1"/>
    <col min="267" max="267" width="6.85546875" style="1222" customWidth="1"/>
    <col min="268" max="268" width="7.85546875" style="1222" customWidth="1"/>
    <col min="269" max="269" width="8.42578125" style="1222" customWidth="1"/>
    <col min="270" max="270" width="8.28515625" style="1222" customWidth="1"/>
    <col min="271" max="271" width="12.42578125" style="1222" customWidth="1"/>
    <col min="272" max="272" width="9.140625" style="1222"/>
    <col min="273" max="273" width="10.42578125" style="1222" customWidth="1"/>
    <col min="274" max="513" width="9.140625" style="1222"/>
    <col min="514" max="514" width="13.5703125" style="1222" customWidth="1"/>
    <col min="515" max="515" width="16.42578125" style="1222" customWidth="1"/>
    <col min="516" max="516" width="4.5703125" style="1222" customWidth="1"/>
    <col min="517" max="517" width="5.7109375" style="1222" customWidth="1"/>
    <col min="518" max="518" width="15.28515625" style="1222" customWidth="1"/>
    <col min="519" max="519" width="16.140625" style="1222" customWidth="1"/>
    <col min="520" max="520" width="38.85546875" style="1222" customWidth="1"/>
    <col min="521" max="521" width="30.140625" style="1222" customWidth="1"/>
    <col min="522" max="522" width="22.5703125" style="1222" customWidth="1"/>
    <col min="523" max="523" width="6.85546875" style="1222" customWidth="1"/>
    <col min="524" max="524" width="7.85546875" style="1222" customWidth="1"/>
    <col min="525" max="525" width="8.42578125" style="1222" customWidth="1"/>
    <col min="526" max="526" width="8.28515625" style="1222" customWidth="1"/>
    <col min="527" max="527" width="12.42578125" style="1222" customWidth="1"/>
    <col min="528" max="528" width="9.140625" style="1222"/>
    <col min="529" max="529" width="10.42578125" style="1222" customWidth="1"/>
    <col min="530" max="769" width="9.140625" style="1222"/>
    <col min="770" max="770" width="13.5703125" style="1222" customWidth="1"/>
    <col min="771" max="771" width="16.42578125" style="1222" customWidth="1"/>
    <col min="772" max="772" width="4.5703125" style="1222" customWidth="1"/>
    <col min="773" max="773" width="5.7109375" style="1222" customWidth="1"/>
    <col min="774" max="774" width="15.28515625" style="1222" customWidth="1"/>
    <col min="775" max="775" width="16.140625" style="1222" customWidth="1"/>
    <col min="776" max="776" width="38.85546875" style="1222" customWidth="1"/>
    <col min="777" max="777" width="30.140625" style="1222" customWidth="1"/>
    <col min="778" max="778" width="22.5703125" style="1222" customWidth="1"/>
    <col min="779" max="779" width="6.85546875" style="1222" customWidth="1"/>
    <col min="780" max="780" width="7.85546875" style="1222" customWidth="1"/>
    <col min="781" max="781" width="8.42578125" style="1222" customWidth="1"/>
    <col min="782" max="782" width="8.28515625" style="1222" customWidth="1"/>
    <col min="783" max="783" width="12.42578125" style="1222" customWidth="1"/>
    <col min="784" max="784" width="9.140625" style="1222"/>
    <col min="785" max="785" width="10.42578125" style="1222" customWidth="1"/>
    <col min="786" max="1025" width="9.140625" style="1222"/>
    <col min="1026" max="1026" width="13.5703125" style="1222" customWidth="1"/>
    <col min="1027" max="1027" width="16.42578125" style="1222" customWidth="1"/>
    <col min="1028" max="1028" width="4.5703125" style="1222" customWidth="1"/>
    <col min="1029" max="1029" width="5.7109375" style="1222" customWidth="1"/>
    <col min="1030" max="1030" width="15.28515625" style="1222" customWidth="1"/>
    <col min="1031" max="1031" width="16.140625" style="1222" customWidth="1"/>
    <col min="1032" max="1032" width="38.85546875" style="1222" customWidth="1"/>
    <col min="1033" max="1033" width="30.140625" style="1222" customWidth="1"/>
    <col min="1034" max="1034" width="22.5703125" style="1222" customWidth="1"/>
    <col min="1035" max="1035" width="6.85546875" style="1222" customWidth="1"/>
    <col min="1036" max="1036" width="7.85546875" style="1222" customWidth="1"/>
    <col min="1037" max="1037" width="8.42578125" style="1222" customWidth="1"/>
    <col min="1038" max="1038" width="8.28515625" style="1222" customWidth="1"/>
    <col min="1039" max="1039" width="12.42578125" style="1222" customWidth="1"/>
    <col min="1040" max="1040" width="9.140625" style="1222"/>
    <col min="1041" max="1041" width="10.42578125" style="1222" customWidth="1"/>
    <col min="1042" max="1281" width="9.140625" style="1222"/>
    <col min="1282" max="1282" width="13.5703125" style="1222" customWidth="1"/>
    <col min="1283" max="1283" width="16.42578125" style="1222" customWidth="1"/>
    <col min="1284" max="1284" width="4.5703125" style="1222" customWidth="1"/>
    <col min="1285" max="1285" width="5.7109375" style="1222" customWidth="1"/>
    <col min="1286" max="1286" width="15.28515625" style="1222" customWidth="1"/>
    <col min="1287" max="1287" width="16.140625" style="1222" customWidth="1"/>
    <col min="1288" max="1288" width="38.85546875" style="1222" customWidth="1"/>
    <col min="1289" max="1289" width="30.140625" style="1222" customWidth="1"/>
    <col min="1290" max="1290" width="22.5703125" style="1222" customWidth="1"/>
    <col min="1291" max="1291" width="6.85546875" style="1222" customWidth="1"/>
    <col min="1292" max="1292" width="7.85546875" style="1222" customWidth="1"/>
    <col min="1293" max="1293" width="8.42578125" style="1222" customWidth="1"/>
    <col min="1294" max="1294" width="8.28515625" style="1222" customWidth="1"/>
    <col min="1295" max="1295" width="12.42578125" style="1222" customWidth="1"/>
    <col min="1296" max="1296" width="9.140625" style="1222"/>
    <col min="1297" max="1297" width="10.42578125" style="1222" customWidth="1"/>
    <col min="1298" max="1537" width="9.140625" style="1222"/>
    <col min="1538" max="1538" width="13.5703125" style="1222" customWidth="1"/>
    <col min="1539" max="1539" width="16.42578125" style="1222" customWidth="1"/>
    <col min="1540" max="1540" width="4.5703125" style="1222" customWidth="1"/>
    <col min="1541" max="1541" width="5.7109375" style="1222" customWidth="1"/>
    <col min="1542" max="1542" width="15.28515625" style="1222" customWidth="1"/>
    <col min="1543" max="1543" width="16.140625" style="1222" customWidth="1"/>
    <col min="1544" max="1544" width="38.85546875" style="1222" customWidth="1"/>
    <col min="1545" max="1545" width="30.140625" style="1222" customWidth="1"/>
    <col min="1546" max="1546" width="22.5703125" style="1222" customWidth="1"/>
    <col min="1547" max="1547" width="6.85546875" style="1222" customWidth="1"/>
    <col min="1548" max="1548" width="7.85546875" style="1222" customWidth="1"/>
    <col min="1549" max="1549" width="8.42578125" style="1222" customWidth="1"/>
    <col min="1550" max="1550" width="8.28515625" style="1222" customWidth="1"/>
    <col min="1551" max="1551" width="12.42578125" style="1222" customWidth="1"/>
    <col min="1552" max="1552" width="9.140625" style="1222"/>
    <col min="1553" max="1553" width="10.42578125" style="1222" customWidth="1"/>
    <col min="1554" max="1793" width="9.140625" style="1222"/>
    <col min="1794" max="1794" width="13.5703125" style="1222" customWidth="1"/>
    <col min="1795" max="1795" width="16.42578125" style="1222" customWidth="1"/>
    <col min="1796" max="1796" width="4.5703125" style="1222" customWidth="1"/>
    <col min="1797" max="1797" width="5.7109375" style="1222" customWidth="1"/>
    <col min="1798" max="1798" width="15.28515625" style="1222" customWidth="1"/>
    <col min="1799" max="1799" width="16.140625" style="1222" customWidth="1"/>
    <col min="1800" max="1800" width="38.85546875" style="1222" customWidth="1"/>
    <col min="1801" max="1801" width="30.140625" style="1222" customWidth="1"/>
    <col min="1802" max="1802" width="22.5703125" style="1222" customWidth="1"/>
    <col min="1803" max="1803" width="6.85546875" style="1222" customWidth="1"/>
    <col min="1804" max="1804" width="7.85546875" style="1222" customWidth="1"/>
    <col min="1805" max="1805" width="8.42578125" style="1222" customWidth="1"/>
    <col min="1806" max="1806" width="8.28515625" style="1222" customWidth="1"/>
    <col min="1807" max="1807" width="12.42578125" style="1222" customWidth="1"/>
    <col min="1808" max="1808" width="9.140625" style="1222"/>
    <col min="1809" max="1809" width="10.42578125" style="1222" customWidth="1"/>
    <col min="1810" max="2049" width="9.140625" style="1222"/>
    <col min="2050" max="2050" width="13.5703125" style="1222" customWidth="1"/>
    <col min="2051" max="2051" width="16.42578125" style="1222" customWidth="1"/>
    <col min="2052" max="2052" width="4.5703125" style="1222" customWidth="1"/>
    <col min="2053" max="2053" width="5.7109375" style="1222" customWidth="1"/>
    <col min="2054" max="2054" width="15.28515625" style="1222" customWidth="1"/>
    <col min="2055" max="2055" width="16.140625" style="1222" customWidth="1"/>
    <col min="2056" max="2056" width="38.85546875" style="1222" customWidth="1"/>
    <col min="2057" max="2057" width="30.140625" style="1222" customWidth="1"/>
    <col min="2058" max="2058" width="22.5703125" style="1222" customWidth="1"/>
    <col min="2059" max="2059" width="6.85546875" style="1222" customWidth="1"/>
    <col min="2060" max="2060" width="7.85546875" style="1222" customWidth="1"/>
    <col min="2061" max="2061" width="8.42578125" style="1222" customWidth="1"/>
    <col min="2062" max="2062" width="8.28515625" style="1222" customWidth="1"/>
    <col min="2063" max="2063" width="12.42578125" style="1222" customWidth="1"/>
    <col min="2064" max="2064" width="9.140625" style="1222"/>
    <col min="2065" max="2065" width="10.42578125" style="1222" customWidth="1"/>
    <col min="2066" max="2305" width="9.140625" style="1222"/>
    <col min="2306" max="2306" width="13.5703125" style="1222" customWidth="1"/>
    <col min="2307" max="2307" width="16.42578125" style="1222" customWidth="1"/>
    <col min="2308" max="2308" width="4.5703125" style="1222" customWidth="1"/>
    <col min="2309" max="2309" width="5.7109375" style="1222" customWidth="1"/>
    <col min="2310" max="2310" width="15.28515625" style="1222" customWidth="1"/>
    <col min="2311" max="2311" width="16.140625" style="1222" customWidth="1"/>
    <col min="2312" max="2312" width="38.85546875" style="1222" customWidth="1"/>
    <col min="2313" max="2313" width="30.140625" style="1222" customWidth="1"/>
    <col min="2314" max="2314" width="22.5703125" style="1222" customWidth="1"/>
    <col min="2315" max="2315" width="6.85546875" style="1222" customWidth="1"/>
    <col min="2316" max="2316" width="7.85546875" style="1222" customWidth="1"/>
    <col min="2317" max="2317" width="8.42578125" style="1222" customWidth="1"/>
    <col min="2318" max="2318" width="8.28515625" style="1222" customWidth="1"/>
    <col min="2319" max="2319" width="12.42578125" style="1222" customWidth="1"/>
    <col min="2320" max="2320" width="9.140625" style="1222"/>
    <col min="2321" max="2321" width="10.42578125" style="1222" customWidth="1"/>
    <col min="2322" max="2561" width="9.140625" style="1222"/>
    <col min="2562" max="2562" width="13.5703125" style="1222" customWidth="1"/>
    <col min="2563" max="2563" width="16.42578125" style="1222" customWidth="1"/>
    <col min="2564" max="2564" width="4.5703125" style="1222" customWidth="1"/>
    <col min="2565" max="2565" width="5.7109375" style="1222" customWidth="1"/>
    <col min="2566" max="2566" width="15.28515625" style="1222" customWidth="1"/>
    <col min="2567" max="2567" width="16.140625" style="1222" customWidth="1"/>
    <col min="2568" max="2568" width="38.85546875" style="1222" customWidth="1"/>
    <col min="2569" max="2569" width="30.140625" style="1222" customWidth="1"/>
    <col min="2570" max="2570" width="22.5703125" style="1222" customWidth="1"/>
    <col min="2571" max="2571" width="6.85546875" style="1222" customWidth="1"/>
    <col min="2572" max="2572" width="7.85546875" style="1222" customWidth="1"/>
    <col min="2573" max="2573" width="8.42578125" style="1222" customWidth="1"/>
    <col min="2574" max="2574" width="8.28515625" style="1222" customWidth="1"/>
    <col min="2575" max="2575" width="12.42578125" style="1222" customWidth="1"/>
    <col min="2576" max="2576" width="9.140625" style="1222"/>
    <col min="2577" max="2577" width="10.42578125" style="1222" customWidth="1"/>
    <col min="2578" max="2817" width="9.140625" style="1222"/>
    <col min="2818" max="2818" width="13.5703125" style="1222" customWidth="1"/>
    <col min="2819" max="2819" width="16.42578125" style="1222" customWidth="1"/>
    <col min="2820" max="2820" width="4.5703125" style="1222" customWidth="1"/>
    <col min="2821" max="2821" width="5.7109375" style="1222" customWidth="1"/>
    <col min="2822" max="2822" width="15.28515625" style="1222" customWidth="1"/>
    <col min="2823" max="2823" width="16.140625" style="1222" customWidth="1"/>
    <col min="2824" max="2824" width="38.85546875" style="1222" customWidth="1"/>
    <col min="2825" max="2825" width="30.140625" style="1222" customWidth="1"/>
    <col min="2826" max="2826" width="22.5703125" style="1222" customWidth="1"/>
    <col min="2827" max="2827" width="6.85546875" style="1222" customWidth="1"/>
    <col min="2828" max="2828" width="7.85546875" style="1222" customWidth="1"/>
    <col min="2829" max="2829" width="8.42578125" style="1222" customWidth="1"/>
    <col min="2830" max="2830" width="8.28515625" style="1222" customWidth="1"/>
    <col min="2831" max="2831" width="12.42578125" style="1222" customWidth="1"/>
    <col min="2832" max="2832" width="9.140625" style="1222"/>
    <col min="2833" max="2833" width="10.42578125" style="1222" customWidth="1"/>
    <col min="2834" max="3073" width="9.140625" style="1222"/>
    <col min="3074" max="3074" width="13.5703125" style="1222" customWidth="1"/>
    <col min="3075" max="3075" width="16.42578125" style="1222" customWidth="1"/>
    <col min="3076" max="3076" width="4.5703125" style="1222" customWidth="1"/>
    <col min="3077" max="3077" width="5.7109375" style="1222" customWidth="1"/>
    <col min="3078" max="3078" width="15.28515625" style="1222" customWidth="1"/>
    <col min="3079" max="3079" width="16.140625" style="1222" customWidth="1"/>
    <col min="3080" max="3080" width="38.85546875" style="1222" customWidth="1"/>
    <col min="3081" max="3081" width="30.140625" style="1222" customWidth="1"/>
    <col min="3082" max="3082" width="22.5703125" style="1222" customWidth="1"/>
    <col min="3083" max="3083" width="6.85546875" style="1222" customWidth="1"/>
    <col min="3084" max="3084" width="7.85546875" style="1222" customWidth="1"/>
    <col min="3085" max="3085" width="8.42578125" style="1222" customWidth="1"/>
    <col min="3086" max="3086" width="8.28515625" style="1222" customWidth="1"/>
    <col min="3087" max="3087" width="12.42578125" style="1222" customWidth="1"/>
    <col min="3088" max="3088" width="9.140625" style="1222"/>
    <col min="3089" max="3089" width="10.42578125" style="1222" customWidth="1"/>
    <col min="3090" max="3329" width="9.140625" style="1222"/>
    <col min="3330" max="3330" width="13.5703125" style="1222" customWidth="1"/>
    <col min="3331" max="3331" width="16.42578125" style="1222" customWidth="1"/>
    <col min="3332" max="3332" width="4.5703125" style="1222" customWidth="1"/>
    <col min="3333" max="3333" width="5.7109375" style="1222" customWidth="1"/>
    <col min="3334" max="3334" width="15.28515625" style="1222" customWidth="1"/>
    <col min="3335" max="3335" width="16.140625" style="1222" customWidth="1"/>
    <col min="3336" max="3336" width="38.85546875" style="1222" customWidth="1"/>
    <col min="3337" max="3337" width="30.140625" style="1222" customWidth="1"/>
    <col min="3338" max="3338" width="22.5703125" style="1222" customWidth="1"/>
    <col min="3339" max="3339" width="6.85546875" style="1222" customWidth="1"/>
    <col min="3340" max="3340" width="7.85546875" style="1222" customWidth="1"/>
    <col min="3341" max="3341" width="8.42578125" style="1222" customWidth="1"/>
    <col min="3342" max="3342" width="8.28515625" style="1222" customWidth="1"/>
    <col min="3343" max="3343" width="12.42578125" style="1222" customWidth="1"/>
    <col min="3344" max="3344" width="9.140625" style="1222"/>
    <col min="3345" max="3345" width="10.42578125" style="1222" customWidth="1"/>
    <col min="3346" max="3585" width="9.140625" style="1222"/>
    <col min="3586" max="3586" width="13.5703125" style="1222" customWidth="1"/>
    <col min="3587" max="3587" width="16.42578125" style="1222" customWidth="1"/>
    <col min="3588" max="3588" width="4.5703125" style="1222" customWidth="1"/>
    <col min="3589" max="3589" width="5.7109375" style="1222" customWidth="1"/>
    <col min="3590" max="3590" width="15.28515625" style="1222" customWidth="1"/>
    <col min="3591" max="3591" width="16.140625" style="1222" customWidth="1"/>
    <col min="3592" max="3592" width="38.85546875" style="1222" customWidth="1"/>
    <col min="3593" max="3593" width="30.140625" style="1222" customWidth="1"/>
    <col min="3594" max="3594" width="22.5703125" style="1222" customWidth="1"/>
    <col min="3595" max="3595" width="6.85546875" style="1222" customWidth="1"/>
    <col min="3596" max="3596" width="7.85546875" style="1222" customWidth="1"/>
    <col min="3597" max="3597" width="8.42578125" style="1222" customWidth="1"/>
    <col min="3598" max="3598" width="8.28515625" style="1222" customWidth="1"/>
    <col min="3599" max="3599" width="12.42578125" style="1222" customWidth="1"/>
    <col min="3600" max="3600" width="9.140625" style="1222"/>
    <col min="3601" max="3601" width="10.42578125" style="1222" customWidth="1"/>
    <col min="3602" max="3841" width="9.140625" style="1222"/>
    <col min="3842" max="3842" width="13.5703125" style="1222" customWidth="1"/>
    <col min="3843" max="3843" width="16.42578125" style="1222" customWidth="1"/>
    <col min="3844" max="3844" width="4.5703125" style="1222" customWidth="1"/>
    <col min="3845" max="3845" width="5.7109375" style="1222" customWidth="1"/>
    <col min="3846" max="3846" width="15.28515625" style="1222" customWidth="1"/>
    <col min="3847" max="3847" width="16.140625" style="1222" customWidth="1"/>
    <col min="3848" max="3848" width="38.85546875" style="1222" customWidth="1"/>
    <col min="3849" max="3849" width="30.140625" style="1222" customWidth="1"/>
    <col min="3850" max="3850" width="22.5703125" style="1222" customWidth="1"/>
    <col min="3851" max="3851" width="6.85546875" style="1222" customWidth="1"/>
    <col min="3852" max="3852" width="7.85546875" style="1222" customWidth="1"/>
    <col min="3853" max="3853" width="8.42578125" style="1222" customWidth="1"/>
    <col min="3854" max="3854" width="8.28515625" style="1222" customWidth="1"/>
    <col min="3855" max="3855" width="12.42578125" style="1222" customWidth="1"/>
    <col min="3856" max="3856" width="9.140625" style="1222"/>
    <col min="3857" max="3857" width="10.42578125" style="1222" customWidth="1"/>
    <col min="3858" max="4097" width="9.140625" style="1222"/>
    <col min="4098" max="4098" width="13.5703125" style="1222" customWidth="1"/>
    <col min="4099" max="4099" width="16.42578125" style="1222" customWidth="1"/>
    <col min="4100" max="4100" width="4.5703125" style="1222" customWidth="1"/>
    <col min="4101" max="4101" width="5.7109375" style="1222" customWidth="1"/>
    <col min="4102" max="4102" width="15.28515625" style="1222" customWidth="1"/>
    <col min="4103" max="4103" width="16.140625" style="1222" customWidth="1"/>
    <col min="4104" max="4104" width="38.85546875" style="1222" customWidth="1"/>
    <col min="4105" max="4105" width="30.140625" style="1222" customWidth="1"/>
    <col min="4106" max="4106" width="22.5703125" style="1222" customWidth="1"/>
    <col min="4107" max="4107" width="6.85546875" style="1222" customWidth="1"/>
    <col min="4108" max="4108" width="7.85546875" style="1222" customWidth="1"/>
    <col min="4109" max="4109" width="8.42578125" style="1222" customWidth="1"/>
    <col min="4110" max="4110" width="8.28515625" style="1222" customWidth="1"/>
    <col min="4111" max="4111" width="12.42578125" style="1222" customWidth="1"/>
    <col min="4112" max="4112" width="9.140625" style="1222"/>
    <col min="4113" max="4113" width="10.42578125" style="1222" customWidth="1"/>
    <col min="4114" max="4353" width="9.140625" style="1222"/>
    <col min="4354" max="4354" width="13.5703125" style="1222" customWidth="1"/>
    <col min="4355" max="4355" width="16.42578125" style="1222" customWidth="1"/>
    <col min="4356" max="4356" width="4.5703125" style="1222" customWidth="1"/>
    <col min="4357" max="4357" width="5.7109375" style="1222" customWidth="1"/>
    <col min="4358" max="4358" width="15.28515625" style="1222" customWidth="1"/>
    <col min="4359" max="4359" width="16.140625" style="1222" customWidth="1"/>
    <col min="4360" max="4360" width="38.85546875" style="1222" customWidth="1"/>
    <col min="4361" max="4361" width="30.140625" style="1222" customWidth="1"/>
    <col min="4362" max="4362" width="22.5703125" style="1222" customWidth="1"/>
    <col min="4363" max="4363" width="6.85546875" style="1222" customWidth="1"/>
    <col min="4364" max="4364" width="7.85546875" style="1222" customWidth="1"/>
    <col min="4365" max="4365" width="8.42578125" style="1222" customWidth="1"/>
    <col min="4366" max="4366" width="8.28515625" style="1222" customWidth="1"/>
    <col min="4367" max="4367" width="12.42578125" style="1222" customWidth="1"/>
    <col min="4368" max="4368" width="9.140625" style="1222"/>
    <col min="4369" max="4369" width="10.42578125" style="1222" customWidth="1"/>
    <col min="4370" max="4609" width="9.140625" style="1222"/>
    <col min="4610" max="4610" width="13.5703125" style="1222" customWidth="1"/>
    <col min="4611" max="4611" width="16.42578125" style="1222" customWidth="1"/>
    <col min="4612" max="4612" width="4.5703125" style="1222" customWidth="1"/>
    <col min="4613" max="4613" width="5.7109375" style="1222" customWidth="1"/>
    <col min="4614" max="4614" width="15.28515625" style="1222" customWidth="1"/>
    <col min="4615" max="4615" width="16.140625" style="1222" customWidth="1"/>
    <col min="4616" max="4616" width="38.85546875" style="1222" customWidth="1"/>
    <col min="4617" max="4617" width="30.140625" style="1222" customWidth="1"/>
    <col min="4618" max="4618" width="22.5703125" style="1222" customWidth="1"/>
    <col min="4619" max="4619" width="6.85546875" style="1222" customWidth="1"/>
    <col min="4620" max="4620" width="7.85546875" style="1222" customWidth="1"/>
    <col min="4621" max="4621" width="8.42578125" style="1222" customWidth="1"/>
    <col min="4622" max="4622" width="8.28515625" style="1222" customWidth="1"/>
    <col min="4623" max="4623" width="12.42578125" style="1222" customWidth="1"/>
    <col min="4624" max="4624" width="9.140625" style="1222"/>
    <col min="4625" max="4625" width="10.42578125" style="1222" customWidth="1"/>
    <col min="4626" max="4865" width="9.140625" style="1222"/>
    <col min="4866" max="4866" width="13.5703125" style="1222" customWidth="1"/>
    <col min="4867" max="4867" width="16.42578125" style="1222" customWidth="1"/>
    <col min="4868" max="4868" width="4.5703125" style="1222" customWidth="1"/>
    <col min="4869" max="4869" width="5.7109375" style="1222" customWidth="1"/>
    <col min="4870" max="4870" width="15.28515625" style="1222" customWidth="1"/>
    <col min="4871" max="4871" width="16.140625" style="1222" customWidth="1"/>
    <col min="4872" max="4872" width="38.85546875" style="1222" customWidth="1"/>
    <col min="4873" max="4873" width="30.140625" style="1222" customWidth="1"/>
    <col min="4874" max="4874" width="22.5703125" style="1222" customWidth="1"/>
    <col min="4875" max="4875" width="6.85546875" style="1222" customWidth="1"/>
    <col min="4876" max="4876" width="7.85546875" style="1222" customWidth="1"/>
    <col min="4877" max="4877" width="8.42578125" style="1222" customWidth="1"/>
    <col min="4878" max="4878" width="8.28515625" style="1222" customWidth="1"/>
    <col min="4879" max="4879" width="12.42578125" style="1222" customWidth="1"/>
    <col min="4880" max="4880" width="9.140625" style="1222"/>
    <col min="4881" max="4881" width="10.42578125" style="1222" customWidth="1"/>
    <col min="4882" max="5121" width="9.140625" style="1222"/>
    <col min="5122" max="5122" width="13.5703125" style="1222" customWidth="1"/>
    <col min="5123" max="5123" width="16.42578125" style="1222" customWidth="1"/>
    <col min="5124" max="5124" width="4.5703125" style="1222" customWidth="1"/>
    <col min="5125" max="5125" width="5.7109375" style="1222" customWidth="1"/>
    <col min="5126" max="5126" width="15.28515625" style="1222" customWidth="1"/>
    <col min="5127" max="5127" width="16.140625" style="1222" customWidth="1"/>
    <col min="5128" max="5128" width="38.85546875" style="1222" customWidth="1"/>
    <col min="5129" max="5129" width="30.140625" style="1222" customWidth="1"/>
    <col min="5130" max="5130" width="22.5703125" style="1222" customWidth="1"/>
    <col min="5131" max="5131" width="6.85546875" style="1222" customWidth="1"/>
    <col min="5132" max="5132" width="7.85546875" style="1222" customWidth="1"/>
    <col min="5133" max="5133" width="8.42578125" style="1222" customWidth="1"/>
    <col min="5134" max="5134" width="8.28515625" style="1222" customWidth="1"/>
    <col min="5135" max="5135" width="12.42578125" style="1222" customWidth="1"/>
    <col min="5136" max="5136" width="9.140625" style="1222"/>
    <col min="5137" max="5137" width="10.42578125" style="1222" customWidth="1"/>
    <col min="5138" max="5377" width="9.140625" style="1222"/>
    <col min="5378" max="5378" width="13.5703125" style="1222" customWidth="1"/>
    <col min="5379" max="5379" width="16.42578125" style="1222" customWidth="1"/>
    <col min="5380" max="5380" width="4.5703125" style="1222" customWidth="1"/>
    <col min="5381" max="5381" width="5.7109375" style="1222" customWidth="1"/>
    <col min="5382" max="5382" width="15.28515625" style="1222" customWidth="1"/>
    <col min="5383" max="5383" width="16.140625" style="1222" customWidth="1"/>
    <col min="5384" max="5384" width="38.85546875" style="1222" customWidth="1"/>
    <col min="5385" max="5385" width="30.140625" style="1222" customWidth="1"/>
    <col min="5386" max="5386" width="22.5703125" style="1222" customWidth="1"/>
    <col min="5387" max="5387" width="6.85546875" style="1222" customWidth="1"/>
    <col min="5388" max="5388" width="7.85546875" style="1222" customWidth="1"/>
    <col min="5389" max="5389" width="8.42578125" style="1222" customWidth="1"/>
    <col min="5390" max="5390" width="8.28515625" style="1222" customWidth="1"/>
    <col min="5391" max="5391" width="12.42578125" style="1222" customWidth="1"/>
    <col min="5392" max="5392" width="9.140625" style="1222"/>
    <col min="5393" max="5393" width="10.42578125" style="1222" customWidth="1"/>
    <col min="5394" max="5633" width="9.140625" style="1222"/>
    <col min="5634" max="5634" width="13.5703125" style="1222" customWidth="1"/>
    <col min="5635" max="5635" width="16.42578125" style="1222" customWidth="1"/>
    <col min="5636" max="5636" width="4.5703125" style="1222" customWidth="1"/>
    <col min="5637" max="5637" width="5.7109375" style="1222" customWidth="1"/>
    <col min="5638" max="5638" width="15.28515625" style="1222" customWidth="1"/>
    <col min="5639" max="5639" width="16.140625" style="1222" customWidth="1"/>
    <col min="5640" max="5640" width="38.85546875" style="1222" customWidth="1"/>
    <col min="5641" max="5641" width="30.140625" style="1222" customWidth="1"/>
    <col min="5642" max="5642" width="22.5703125" style="1222" customWidth="1"/>
    <col min="5643" max="5643" width="6.85546875" style="1222" customWidth="1"/>
    <col min="5644" max="5644" width="7.85546875" style="1222" customWidth="1"/>
    <col min="5645" max="5645" width="8.42578125" style="1222" customWidth="1"/>
    <col min="5646" max="5646" width="8.28515625" style="1222" customWidth="1"/>
    <col min="5647" max="5647" width="12.42578125" style="1222" customWidth="1"/>
    <col min="5648" max="5648" width="9.140625" style="1222"/>
    <col min="5649" max="5649" width="10.42578125" style="1222" customWidth="1"/>
    <col min="5650" max="5889" width="9.140625" style="1222"/>
    <col min="5890" max="5890" width="13.5703125" style="1222" customWidth="1"/>
    <col min="5891" max="5891" width="16.42578125" style="1222" customWidth="1"/>
    <col min="5892" max="5892" width="4.5703125" style="1222" customWidth="1"/>
    <col min="5893" max="5893" width="5.7109375" style="1222" customWidth="1"/>
    <col min="5894" max="5894" width="15.28515625" style="1222" customWidth="1"/>
    <col min="5895" max="5895" width="16.140625" style="1222" customWidth="1"/>
    <col min="5896" max="5896" width="38.85546875" style="1222" customWidth="1"/>
    <col min="5897" max="5897" width="30.140625" style="1222" customWidth="1"/>
    <col min="5898" max="5898" width="22.5703125" style="1222" customWidth="1"/>
    <col min="5899" max="5899" width="6.85546875" style="1222" customWidth="1"/>
    <col min="5900" max="5900" width="7.85546875" style="1222" customWidth="1"/>
    <col min="5901" max="5901" width="8.42578125" style="1222" customWidth="1"/>
    <col min="5902" max="5902" width="8.28515625" style="1222" customWidth="1"/>
    <col min="5903" max="5903" width="12.42578125" style="1222" customWidth="1"/>
    <col min="5904" max="5904" width="9.140625" style="1222"/>
    <col min="5905" max="5905" width="10.42578125" style="1222" customWidth="1"/>
    <col min="5906" max="6145" width="9.140625" style="1222"/>
    <col min="6146" max="6146" width="13.5703125" style="1222" customWidth="1"/>
    <col min="6147" max="6147" width="16.42578125" style="1222" customWidth="1"/>
    <col min="6148" max="6148" width="4.5703125" style="1222" customWidth="1"/>
    <col min="6149" max="6149" width="5.7109375" style="1222" customWidth="1"/>
    <col min="6150" max="6150" width="15.28515625" style="1222" customWidth="1"/>
    <col min="6151" max="6151" width="16.140625" style="1222" customWidth="1"/>
    <col min="6152" max="6152" width="38.85546875" style="1222" customWidth="1"/>
    <col min="6153" max="6153" width="30.140625" style="1222" customWidth="1"/>
    <col min="6154" max="6154" width="22.5703125" style="1222" customWidth="1"/>
    <col min="6155" max="6155" width="6.85546875" style="1222" customWidth="1"/>
    <col min="6156" max="6156" width="7.85546875" style="1222" customWidth="1"/>
    <col min="6157" max="6157" width="8.42578125" style="1222" customWidth="1"/>
    <col min="6158" max="6158" width="8.28515625" style="1222" customWidth="1"/>
    <col min="6159" max="6159" width="12.42578125" style="1222" customWidth="1"/>
    <col min="6160" max="6160" width="9.140625" style="1222"/>
    <col min="6161" max="6161" width="10.42578125" style="1222" customWidth="1"/>
    <col min="6162" max="6401" width="9.140625" style="1222"/>
    <col min="6402" max="6402" width="13.5703125" style="1222" customWidth="1"/>
    <col min="6403" max="6403" width="16.42578125" style="1222" customWidth="1"/>
    <col min="6404" max="6404" width="4.5703125" style="1222" customWidth="1"/>
    <col min="6405" max="6405" width="5.7109375" style="1222" customWidth="1"/>
    <col min="6406" max="6406" width="15.28515625" style="1222" customWidth="1"/>
    <col min="6407" max="6407" width="16.140625" style="1222" customWidth="1"/>
    <col min="6408" max="6408" width="38.85546875" style="1222" customWidth="1"/>
    <col min="6409" max="6409" width="30.140625" style="1222" customWidth="1"/>
    <col min="6410" max="6410" width="22.5703125" style="1222" customWidth="1"/>
    <col min="6411" max="6411" width="6.85546875" style="1222" customWidth="1"/>
    <col min="6412" max="6412" width="7.85546875" style="1222" customWidth="1"/>
    <col min="6413" max="6413" width="8.42578125" style="1222" customWidth="1"/>
    <col min="6414" max="6414" width="8.28515625" style="1222" customWidth="1"/>
    <col min="6415" max="6415" width="12.42578125" style="1222" customWidth="1"/>
    <col min="6416" max="6416" width="9.140625" style="1222"/>
    <col min="6417" max="6417" width="10.42578125" style="1222" customWidth="1"/>
    <col min="6418" max="6657" width="9.140625" style="1222"/>
    <col min="6658" max="6658" width="13.5703125" style="1222" customWidth="1"/>
    <col min="6659" max="6659" width="16.42578125" style="1222" customWidth="1"/>
    <col min="6660" max="6660" width="4.5703125" style="1222" customWidth="1"/>
    <col min="6661" max="6661" width="5.7109375" style="1222" customWidth="1"/>
    <col min="6662" max="6662" width="15.28515625" style="1222" customWidth="1"/>
    <col min="6663" max="6663" width="16.140625" style="1222" customWidth="1"/>
    <col min="6664" max="6664" width="38.85546875" style="1222" customWidth="1"/>
    <col min="6665" max="6665" width="30.140625" style="1222" customWidth="1"/>
    <col min="6666" max="6666" width="22.5703125" style="1222" customWidth="1"/>
    <col min="6667" max="6667" width="6.85546875" style="1222" customWidth="1"/>
    <col min="6668" max="6668" width="7.85546875" style="1222" customWidth="1"/>
    <col min="6669" max="6669" width="8.42578125" style="1222" customWidth="1"/>
    <col min="6670" max="6670" width="8.28515625" style="1222" customWidth="1"/>
    <col min="6671" max="6671" width="12.42578125" style="1222" customWidth="1"/>
    <col min="6672" max="6672" width="9.140625" style="1222"/>
    <col min="6673" max="6673" width="10.42578125" style="1222" customWidth="1"/>
    <col min="6674" max="6913" width="9.140625" style="1222"/>
    <col min="6914" max="6914" width="13.5703125" style="1222" customWidth="1"/>
    <col min="6915" max="6915" width="16.42578125" style="1222" customWidth="1"/>
    <col min="6916" max="6916" width="4.5703125" style="1222" customWidth="1"/>
    <col min="6917" max="6917" width="5.7109375" style="1222" customWidth="1"/>
    <col min="6918" max="6918" width="15.28515625" style="1222" customWidth="1"/>
    <col min="6919" max="6919" width="16.140625" style="1222" customWidth="1"/>
    <col min="6920" max="6920" width="38.85546875" style="1222" customWidth="1"/>
    <col min="6921" max="6921" width="30.140625" style="1222" customWidth="1"/>
    <col min="6922" max="6922" width="22.5703125" style="1222" customWidth="1"/>
    <col min="6923" max="6923" width="6.85546875" style="1222" customWidth="1"/>
    <col min="6924" max="6924" width="7.85546875" style="1222" customWidth="1"/>
    <col min="6925" max="6925" width="8.42578125" style="1222" customWidth="1"/>
    <col min="6926" max="6926" width="8.28515625" style="1222" customWidth="1"/>
    <col min="6927" max="6927" width="12.42578125" style="1222" customWidth="1"/>
    <col min="6928" max="6928" width="9.140625" style="1222"/>
    <col min="6929" max="6929" width="10.42578125" style="1222" customWidth="1"/>
    <col min="6930" max="7169" width="9.140625" style="1222"/>
    <col min="7170" max="7170" width="13.5703125" style="1222" customWidth="1"/>
    <col min="7171" max="7171" width="16.42578125" style="1222" customWidth="1"/>
    <col min="7172" max="7172" width="4.5703125" style="1222" customWidth="1"/>
    <col min="7173" max="7173" width="5.7109375" style="1222" customWidth="1"/>
    <col min="7174" max="7174" width="15.28515625" style="1222" customWidth="1"/>
    <col min="7175" max="7175" width="16.140625" style="1222" customWidth="1"/>
    <col min="7176" max="7176" width="38.85546875" style="1222" customWidth="1"/>
    <col min="7177" max="7177" width="30.140625" style="1222" customWidth="1"/>
    <col min="7178" max="7178" width="22.5703125" style="1222" customWidth="1"/>
    <col min="7179" max="7179" width="6.85546875" style="1222" customWidth="1"/>
    <col min="7180" max="7180" width="7.85546875" style="1222" customWidth="1"/>
    <col min="7181" max="7181" width="8.42578125" style="1222" customWidth="1"/>
    <col min="7182" max="7182" width="8.28515625" style="1222" customWidth="1"/>
    <col min="7183" max="7183" width="12.42578125" style="1222" customWidth="1"/>
    <col min="7184" max="7184" width="9.140625" style="1222"/>
    <col min="7185" max="7185" width="10.42578125" style="1222" customWidth="1"/>
    <col min="7186" max="7425" width="9.140625" style="1222"/>
    <col min="7426" max="7426" width="13.5703125" style="1222" customWidth="1"/>
    <col min="7427" max="7427" width="16.42578125" style="1222" customWidth="1"/>
    <col min="7428" max="7428" width="4.5703125" style="1222" customWidth="1"/>
    <col min="7429" max="7429" width="5.7109375" style="1222" customWidth="1"/>
    <col min="7430" max="7430" width="15.28515625" style="1222" customWidth="1"/>
    <col min="7431" max="7431" width="16.140625" style="1222" customWidth="1"/>
    <col min="7432" max="7432" width="38.85546875" style="1222" customWidth="1"/>
    <col min="7433" max="7433" width="30.140625" style="1222" customWidth="1"/>
    <col min="7434" max="7434" width="22.5703125" style="1222" customWidth="1"/>
    <col min="7435" max="7435" width="6.85546875" style="1222" customWidth="1"/>
    <col min="7436" max="7436" width="7.85546875" style="1222" customWidth="1"/>
    <col min="7437" max="7437" width="8.42578125" style="1222" customWidth="1"/>
    <col min="7438" max="7438" width="8.28515625" style="1222" customWidth="1"/>
    <col min="7439" max="7439" width="12.42578125" style="1222" customWidth="1"/>
    <col min="7440" max="7440" width="9.140625" style="1222"/>
    <col min="7441" max="7441" width="10.42578125" style="1222" customWidth="1"/>
    <col min="7442" max="7681" width="9.140625" style="1222"/>
    <col min="7682" max="7682" width="13.5703125" style="1222" customWidth="1"/>
    <col min="7683" max="7683" width="16.42578125" style="1222" customWidth="1"/>
    <col min="7684" max="7684" width="4.5703125" style="1222" customWidth="1"/>
    <col min="7685" max="7685" width="5.7109375" style="1222" customWidth="1"/>
    <col min="7686" max="7686" width="15.28515625" style="1222" customWidth="1"/>
    <col min="7687" max="7687" width="16.140625" style="1222" customWidth="1"/>
    <col min="7688" max="7688" width="38.85546875" style="1222" customWidth="1"/>
    <col min="7689" max="7689" width="30.140625" style="1222" customWidth="1"/>
    <col min="7690" max="7690" width="22.5703125" style="1222" customWidth="1"/>
    <col min="7691" max="7691" width="6.85546875" style="1222" customWidth="1"/>
    <col min="7692" max="7692" width="7.85546875" style="1222" customWidth="1"/>
    <col min="7693" max="7693" width="8.42578125" style="1222" customWidth="1"/>
    <col min="7694" max="7694" width="8.28515625" style="1222" customWidth="1"/>
    <col min="7695" max="7695" width="12.42578125" style="1222" customWidth="1"/>
    <col min="7696" max="7696" width="9.140625" style="1222"/>
    <col min="7697" max="7697" width="10.42578125" style="1222" customWidth="1"/>
    <col min="7698" max="7937" width="9.140625" style="1222"/>
    <col min="7938" max="7938" width="13.5703125" style="1222" customWidth="1"/>
    <col min="7939" max="7939" width="16.42578125" style="1222" customWidth="1"/>
    <col min="7940" max="7940" width="4.5703125" style="1222" customWidth="1"/>
    <col min="7941" max="7941" width="5.7109375" style="1222" customWidth="1"/>
    <col min="7942" max="7942" width="15.28515625" style="1222" customWidth="1"/>
    <col min="7943" max="7943" width="16.140625" style="1222" customWidth="1"/>
    <col min="7944" max="7944" width="38.85546875" style="1222" customWidth="1"/>
    <col min="7945" max="7945" width="30.140625" style="1222" customWidth="1"/>
    <col min="7946" max="7946" width="22.5703125" style="1222" customWidth="1"/>
    <col min="7947" max="7947" width="6.85546875" style="1222" customWidth="1"/>
    <col min="7948" max="7948" width="7.85546875" style="1222" customWidth="1"/>
    <col min="7949" max="7949" width="8.42578125" style="1222" customWidth="1"/>
    <col min="7950" max="7950" width="8.28515625" style="1222" customWidth="1"/>
    <col min="7951" max="7951" width="12.42578125" style="1222" customWidth="1"/>
    <col min="7952" max="7952" width="9.140625" style="1222"/>
    <col min="7953" max="7953" width="10.42578125" style="1222" customWidth="1"/>
    <col min="7954" max="8193" width="9.140625" style="1222"/>
    <col min="8194" max="8194" width="13.5703125" style="1222" customWidth="1"/>
    <col min="8195" max="8195" width="16.42578125" style="1222" customWidth="1"/>
    <col min="8196" max="8196" width="4.5703125" style="1222" customWidth="1"/>
    <col min="8197" max="8197" width="5.7109375" style="1222" customWidth="1"/>
    <col min="8198" max="8198" width="15.28515625" style="1222" customWidth="1"/>
    <col min="8199" max="8199" width="16.140625" style="1222" customWidth="1"/>
    <col min="8200" max="8200" width="38.85546875" style="1222" customWidth="1"/>
    <col min="8201" max="8201" width="30.140625" style="1222" customWidth="1"/>
    <col min="8202" max="8202" width="22.5703125" style="1222" customWidth="1"/>
    <col min="8203" max="8203" width="6.85546875" style="1222" customWidth="1"/>
    <col min="8204" max="8204" width="7.85546875" style="1222" customWidth="1"/>
    <col min="8205" max="8205" width="8.42578125" style="1222" customWidth="1"/>
    <col min="8206" max="8206" width="8.28515625" style="1222" customWidth="1"/>
    <col min="8207" max="8207" width="12.42578125" style="1222" customWidth="1"/>
    <col min="8208" max="8208" width="9.140625" style="1222"/>
    <col min="8209" max="8209" width="10.42578125" style="1222" customWidth="1"/>
    <col min="8210" max="8449" width="9.140625" style="1222"/>
    <col min="8450" max="8450" width="13.5703125" style="1222" customWidth="1"/>
    <col min="8451" max="8451" width="16.42578125" style="1222" customWidth="1"/>
    <col min="8452" max="8452" width="4.5703125" style="1222" customWidth="1"/>
    <col min="8453" max="8453" width="5.7109375" style="1222" customWidth="1"/>
    <col min="8454" max="8454" width="15.28515625" style="1222" customWidth="1"/>
    <col min="8455" max="8455" width="16.140625" style="1222" customWidth="1"/>
    <col min="8456" max="8456" width="38.85546875" style="1222" customWidth="1"/>
    <col min="8457" max="8457" width="30.140625" style="1222" customWidth="1"/>
    <col min="8458" max="8458" width="22.5703125" style="1222" customWidth="1"/>
    <col min="8459" max="8459" width="6.85546875" style="1222" customWidth="1"/>
    <col min="8460" max="8460" width="7.85546875" style="1222" customWidth="1"/>
    <col min="8461" max="8461" width="8.42578125" style="1222" customWidth="1"/>
    <col min="8462" max="8462" width="8.28515625" style="1222" customWidth="1"/>
    <col min="8463" max="8463" width="12.42578125" style="1222" customWidth="1"/>
    <col min="8464" max="8464" width="9.140625" style="1222"/>
    <col min="8465" max="8465" width="10.42578125" style="1222" customWidth="1"/>
    <col min="8466" max="8705" width="9.140625" style="1222"/>
    <col min="8706" max="8706" width="13.5703125" style="1222" customWidth="1"/>
    <col min="8707" max="8707" width="16.42578125" style="1222" customWidth="1"/>
    <col min="8708" max="8708" width="4.5703125" style="1222" customWidth="1"/>
    <col min="8709" max="8709" width="5.7109375" style="1222" customWidth="1"/>
    <col min="8710" max="8710" width="15.28515625" style="1222" customWidth="1"/>
    <col min="8711" max="8711" width="16.140625" style="1222" customWidth="1"/>
    <col min="8712" max="8712" width="38.85546875" style="1222" customWidth="1"/>
    <col min="8713" max="8713" width="30.140625" style="1222" customWidth="1"/>
    <col min="8714" max="8714" width="22.5703125" style="1222" customWidth="1"/>
    <col min="8715" max="8715" width="6.85546875" style="1222" customWidth="1"/>
    <col min="8716" max="8716" width="7.85546875" style="1222" customWidth="1"/>
    <col min="8717" max="8717" width="8.42578125" style="1222" customWidth="1"/>
    <col min="8718" max="8718" width="8.28515625" style="1222" customWidth="1"/>
    <col min="8719" max="8719" width="12.42578125" style="1222" customWidth="1"/>
    <col min="8720" max="8720" width="9.140625" style="1222"/>
    <col min="8721" max="8721" width="10.42578125" style="1222" customWidth="1"/>
    <col min="8722" max="8961" width="9.140625" style="1222"/>
    <col min="8962" max="8962" width="13.5703125" style="1222" customWidth="1"/>
    <col min="8963" max="8963" width="16.42578125" style="1222" customWidth="1"/>
    <col min="8964" max="8964" width="4.5703125" style="1222" customWidth="1"/>
    <col min="8965" max="8965" width="5.7109375" style="1222" customWidth="1"/>
    <col min="8966" max="8966" width="15.28515625" style="1222" customWidth="1"/>
    <col min="8967" max="8967" width="16.140625" style="1222" customWidth="1"/>
    <col min="8968" max="8968" width="38.85546875" style="1222" customWidth="1"/>
    <col min="8969" max="8969" width="30.140625" style="1222" customWidth="1"/>
    <col min="8970" max="8970" width="22.5703125" style="1222" customWidth="1"/>
    <col min="8971" max="8971" width="6.85546875" style="1222" customWidth="1"/>
    <col min="8972" max="8972" width="7.85546875" style="1222" customWidth="1"/>
    <col min="8973" max="8973" width="8.42578125" style="1222" customWidth="1"/>
    <col min="8974" max="8974" width="8.28515625" style="1222" customWidth="1"/>
    <col min="8975" max="8975" width="12.42578125" style="1222" customWidth="1"/>
    <col min="8976" max="8976" width="9.140625" style="1222"/>
    <col min="8977" max="8977" width="10.42578125" style="1222" customWidth="1"/>
    <col min="8978" max="9217" width="9.140625" style="1222"/>
    <col min="9218" max="9218" width="13.5703125" style="1222" customWidth="1"/>
    <col min="9219" max="9219" width="16.42578125" style="1222" customWidth="1"/>
    <col min="9220" max="9220" width="4.5703125" style="1222" customWidth="1"/>
    <col min="9221" max="9221" width="5.7109375" style="1222" customWidth="1"/>
    <col min="9222" max="9222" width="15.28515625" style="1222" customWidth="1"/>
    <col min="9223" max="9223" width="16.140625" style="1222" customWidth="1"/>
    <col min="9224" max="9224" width="38.85546875" style="1222" customWidth="1"/>
    <col min="9225" max="9225" width="30.140625" style="1222" customWidth="1"/>
    <col min="9226" max="9226" width="22.5703125" style="1222" customWidth="1"/>
    <col min="9227" max="9227" width="6.85546875" style="1222" customWidth="1"/>
    <col min="9228" max="9228" width="7.85546875" style="1222" customWidth="1"/>
    <col min="9229" max="9229" width="8.42578125" style="1222" customWidth="1"/>
    <col min="9230" max="9230" width="8.28515625" style="1222" customWidth="1"/>
    <col min="9231" max="9231" width="12.42578125" style="1222" customWidth="1"/>
    <col min="9232" max="9232" width="9.140625" style="1222"/>
    <col min="9233" max="9233" width="10.42578125" style="1222" customWidth="1"/>
    <col min="9234" max="9473" width="9.140625" style="1222"/>
    <col min="9474" max="9474" width="13.5703125" style="1222" customWidth="1"/>
    <col min="9475" max="9475" width="16.42578125" style="1222" customWidth="1"/>
    <col min="9476" max="9476" width="4.5703125" style="1222" customWidth="1"/>
    <col min="9477" max="9477" width="5.7109375" style="1222" customWidth="1"/>
    <col min="9478" max="9478" width="15.28515625" style="1222" customWidth="1"/>
    <col min="9479" max="9479" width="16.140625" style="1222" customWidth="1"/>
    <col min="9480" max="9480" width="38.85546875" style="1222" customWidth="1"/>
    <col min="9481" max="9481" width="30.140625" style="1222" customWidth="1"/>
    <col min="9482" max="9482" width="22.5703125" style="1222" customWidth="1"/>
    <col min="9483" max="9483" width="6.85546875" style="1222" customWidth="1"/>
    <col min="9484" max="9484" width="7.85546875" style="1222" customWidth="1"/>
    <col min="9485" max="9485" width="8.42578125" style="1222" customWidth="1"/>
    <col min="9486" max="9486" width="8.28515625" style="1222" customWidth="1"/>
    <col min="9487" max="9487" width="12.42578125" style="1222" customWidth="1"/>
    <col min="9488" max="9488" width="9.140625" style="1222"/>
    <col min="9489" max="9489" width="10.42578125" style="1222" customWidth="1"/>
    <col min="9490" max="9729" width="9.140625" style="1222"/>
    <col min="9730" max="9730" width="13.5703125" style="1222" customWidth="1"/>
    <col min="9731" max="9731" width="16.42578125" style="1222" customWidth="1"/>
    <col min="9732" max="9732" width="4.5703125" style="1222" customWidth="1"/>
    <col min="9733" max="9733" width="5.7109375" style="1222" customWidth="1"/>
    <col min="9734" max="9734" width="15.28515625" style="1222" customWidth="1"/>
    <col min="9735" max="9735" width="16.140625" style="1222" customWidth="1"/>
    <col min="9736" max="9736" width="38.85546875" style="1222" customWidth="1"/>
    <col min="9737" max="9737" width="30.140625" style="1222" customWidth="1"/>
    <col min="9738" max="9738" width="22.5703125" style="1222" customWidth="1"/>
    <col min="9739" max="9739" width="6.85546875" style="1222" customWidth="1"/>
    <col min="9740" max="9740" width="7.85546875" style="1222" customWidth="1"/>
    <col min="9741" max="9741" width="8.42578125" style="1222" customWidth="1"/>
    <col min="9742" max="9742" width="8.28515625" style="1222" customWidth="1"/>
    <col min="9743" max="9743" width="12.42578125" style="1222" customWidth="1"/>
    <col min="9744" max="9744" width="9.140625" style="1222"/>
    <col min="9745" max="9745" width="10.42578125" style="1222" customWidth="1"/>
    <col min="9746" max="9985" width="9.140625" style="1222"/>
    <col min="9986" max="9986" width="13.5703125" style="1222" customWidth="1"/>
    <col min="9987" max="9987" width="16.42578125" style="1222" customWidth="1"/>
    <col min="9988" max="9988" width="4.5703125" style="1222" customWidth="1"/>
    <col min="9989" max="9989" width="5.7109375" style="1222" customWidth="1"/>
    <col min="9990" max="9990" width="15.28515625" style="1222" customWidth="1"/>
    <col min="9991" max="9991" width="16.140625" style="1222" customWidth="1"/>
    <col min="9992" max="9992" width="38.85546875" style="1222" customWidth="1"/>
    <col min="9993" max="9993" width="30.140625" style="1222" customWidth="1"/>
    <col min="9994" max="9994" width="22.5703125" style="1222" customWidth="1"/>
    <col min="9995" max="9995" width="6.85546875" style="1222" customWidth="1"/>
    <col min="9996" max="9996" width="7.85546875" style="1222" customWidth="1"/>
    <col min="9997" max="9997" width="8.42578125" style="1222" customWidth="1"/>
    <col min="9998" max="9998" width="8.28515625" style="1222" customWidth="1"/>
    <col min="9999" max="9999" width="12.42578125" style="1222" customWidth="1"/>
    <col min="10000" max="10000" width="9.140625" style="1222"/>
    <col min="10001" max="10001" width="10.42578125" style="1222" customWidth="1"/>
    <col min="10002" max="10241" width="9.140625" style="1222"/>
    <col min="10242" max="10242" width="13.5703125" style="1222" customWidth="1"/>
    <col min="10243" max="10243" width="16.42578125" style="1222" customWidth="1"/>
    <col min="10244" max="10244" width="4.5703125" style="1222" customWidth="1"/>
    <col min="10245" max="10245" width="5.7109375" style="1222" customWidth="1"/>
    <col min="10246" max="10246" width="15.28515625" style="1222" customWidth="1"/>
    <col min="10247" max="10247" width="16.140625" style="1222" customWidth="1"/>
    <col min="10248" max="10248" width="38.85546875" style="1222" customWidth="1"/>
    <col min="10249" max="10249" width="30.140625" style="1222" customWidth="1"/>
    <col min="10250" max="10250" width="22.5703125" style="1222" customWidth="1"/>
    <col min="10251" max="10251" width="6.85546875" style="1222" customWidth="1"/>
    <col min="10252" max="10252" width="7.85546875" style="1222" customWidth="1"/>
    <col min="10253" max="10253" width="8.42578125" style="1222" customWidth="1"/>
    <col min="10254" max="10254" width="8.28515625" style="1222" customWidth="1"/>
    <col min="10255" max="10255" width="12.42578125" style="1222" customWidth="1"/>
    <col min="10256" max="10256" width="9.140625" style="1222"/>
    <col min="10257" max="10257" width="10.42578125" style="1222" customWidth="1"/>
    <col min="10258" max="10497" width="9.140625" style="1222"/>
    <col min="10498" max="10498" width="13.5703125" style="1222" customWidth="1"/>
    <col min="10499" max="10499" width="16.42578125" style="1222" customWidth="1"/>
    <col min="10500" max="10500" width="4.5703125" style="1222" customWidth="1"/>
    <col min="10501" max="10501" width="5.7109375" style="1222" customWidth="1"/>
    <col min="10502" max="10502" width="15.28515625" style="1222" customWidth="1"/>
    <col min="10503" max="10503" width="16.140625" style="1222" customWidth="1"/>
    <col min="10504" max="10504" width="38.85546875" style="1222" customWidth="1"/>
    <col min="10505" max="10505" width="30.140625" style="1222" customWidth="1"/>
    <col min="10506" max="10506" width="22.5703125" style="1222" customWidth="1"/>
    <col min="10507" max="10507" width="6.85546875" style="1222" customWidth="1"/>
    <col min="10508" max="10508" width="7.85546875" style="1222" customWidth="1"/>
    <col min="10509" max="10509" width="8.42578125" style="1222" customWidth="1"/>
    <col min="10510" max="10510" width="8.28515625" style="1222" customWidth="1"/>
    <col min="10511" max="10511" width="12.42578125" style="1222" customWidth="1"/>
    <col min="10512" max="10512" width="9.140625" style="1222"/>
    <col min="10513" max="10513" width="10.42578125" style="1222" customWidth="1"/>
    <col min="10514" max="10753" width="9.140625" style="1222"/>
    <col min="10754" max="10754" width="13.5703125" style="1222" customWidth="1"/>
    <col min="10755" max="10755" width="16.42578125" style="1222" customWidth="1"/>
    <col min="10756" max="10756" width="4.5703125" style="1222" customWidth="1"/>
    <col min="10757" max="10757" width="5.7109375" style="1222" customWidth="1"/>
    <col min="10758" max="10758" width="15.28515625" style="1222" customWidth="1"/>
    <col min="10759" max="10759" width="16.140625" style="1222" customWidth="1"/>
    <col min="10760" max="10760" width="38.85546875" style="1222" customWidth="1"/>
    <col min="10761" max="10761" width="30.140625" style="1222" customWidth="1"/>
    <col min="10762" max="10762" width="22.5703125" style="1222" customWidth="1"/>
    <col min="10763" max="10763" width="6.85546875" style="1222" customWidth="1"/>
    <col min="10764" max="10764" width="7.85546875" style="1222" customWidth="1"/>
    <col min="10765" max="10765" width="8.42578125" style="1222" customWidth="1"/>
    <col min="10766" max="10766" width="8.28515625" style="1222" customWidth="1"/>
    <col min="10767" max="10767" width="12.42578125" style="1222" customWidth="1"/>
    <col min="10768" max="10768" width="9.140625" style="1222"/>
    <col min="10769" max="10769" width="10.42578125" style="1222" customWidth="1"/>
    <col min="10770" max="11009" width="9.140625" style="1222"/>
    <col min="11010" max="11010" width="13.5703125" style="1222" customWidth="1"/>
    <col min="11011" max="11011" width="16.42578125" style="1222" customWidth="1"/>
    <col min="11012" max="11012" width="4.5703125" style="1222" customWidth="1"/>
    <col min="11013" max="11013" width="5.7109375" style="1222" customWidth="1"/>
    <col min="11014" max="11014" width="15.28515625" style="1222" customWidth="1"/>
    <col min="11015" max="11015" width="16.140625" style="1222" customWidth="1"/>
    <col min="11016" max="11016" width="38.85546875" style="1222" customWidth="1"/>
    <col min="11017" max="11017" width="30.140625" style="1222" customWidth="1"/>
    <col min="11018" max="11018" width="22.5703125" style="1222" customWidth="1"/>
    <col min="11019" max="11019" width="6.85546875" style="1222" customWidth="1"/>
    <col min="11020" max="11020" width="7.85546875" style="1222" customWidth="1"/>
    <col min="11021" max="11021" width="8.42578125" style="1222" customWidth="1"/>
    <col min="11022" max="11022" width="8.28515625" style="1222" customWidth="1"/>
    <col min="11023" max="11023" width="12.42578125" style="1222" customWidth="1"/>
    <col min="11024" max="11024" width="9.140625" style="1222"/>
    <col min="11025" max="11025" width="10.42578125" style="1222" customWidth="1"/>
    <col min="11026" max="11265" width="9.140625" style="1222"/>
    <col min="11266" max="11266" width="13.5703125" style="1222" customWidth="1"/>
    <col min="11267" max="11267" width="16.42578125" style="1222" customWidth="1"/>
    <col min="11268" max="11268" width="4.5703125" style="1222" customWidth="1"/>
    <col min="11269" max="11269" width="5.7109375" style="1222" customWidth="1"/>
    <col min="11270" max="11270" width="15.28515625" style="1222" customWidth="1"/>
    <col min="11271" max="11271" width="16.140625" style="1222" customWidth="1"/>
    <col min="11272" max="11272" width="38.85546875" style="1222" customWidth="1"/>
    <col min="11273" max="11273" width="30.140625" style="1222" customWidth="1"/>
    <col min="11274" max="11274" width="22.5703125" style="1222" customWidth="1"/>
    <col min="11275" max="11275" width="6.85546875" style="1222" customWidth="1"/>
    <col min="11276" max="11276" width="7.85546875" style="1222" customWidth="1"/>
    <col min="11277" max="11277" width="8.42578125" style="1222" customWidth="1"/>
    <col min="11278" max="11278" width="8.28515625" style="1222" customWidth="1"/>
    <col min="11279" max="11279" width="12.42578125" style="1222" customWidth="1"/>
    <col min="11280" max="11280" width="9.140625" style="1222"/>
    <col min="11281" max="11281" width="10.42578125" style="1222" customWidth="1"/>
    <col min="11282" max="11521" width="9.140625" style="1222"/>
    <col min="11522" max="11522" width="13.5703125" style="1222" customWidth="1"/>
    <col min="11523" max="11523" width="16.42578125" style="1222" customWidth="1"/>
    <col min="11524" max="11524" width="4.5703125" style="1222" customWidth="1"/>
    <col min="11525" max="11525" width="5.7109375" style="1222" customWidth="1"/>
    <col min="11526" max="11526" width="15.28515625" style="1222" customWidth="1"/>
    <col min="11527" max="11527" width="16.140625" style="1222" customWidth="1"/>
    <col min="11528" max="11528" width="38.85546875" style="1222" customWidth="1"/>
    <col min="11529" max="11529" width="30.140625" style="1222" customWidth="1"/>
    <col min="11530" max="11530" width="22.5703125" style="1222" customWidth="1"/>
    <col min="11531" max="11531" width="6.85546875" style="1222" customWidth="1"/>
    <col min="11532" max="11532" width="7.85546875" style="1222" customWidth="1"/>
    <col min="11533" max="11533" width="8.42578125" style="1222" customWidth="1"/>
    <col min="11534" max="11534" width="8.28515625" style="1222" customWidth="1"/>
    <col min="11535" max="11535" width="12.42578125" style="1222" customWidth="1"/>
    <col min="11536" max="11536" width="9.140625" style="1222"/>
    <col min="11537" max="11537" width="10.42578125" style="1222" customWidth="1"/>
    <col min="11538" max="11777" width="9.140625" style="1222"/>
    <col min="11778" max="11778" width="13.5703125" style="1222" customWidth="1"/>
    <col min="11779" max="11779" width="16.42578125" style="1222" customWidth="1"/>
    <col min="11780" max="11780" width="4.5703125" style="1222" customWidth="1"/>
    <col min="11781" max="11781" width="5.7109375" style="1222" customWidth="1"/>
    <col min="11782" max="11782" width="15.28515625" style="1222" customWidth="1"/>
    <col min="11783" max="11783" width="16.140625" style="1222" customWidth="1"/>
    <col min="11784" max="11784" width="38.85546875" style="1222" customWidth="1"/>
    <col min="11785" max="11785" width="30.140625" style="1222" customWidth="1"/>
    <col min="11786" max="11786" width="22.5703125" style="1222" customWidth="1"/>
    <col min="11787" max="11787" width="6.85546875" style="1222" customWidth="1"/>
    <col min="11788" max="11788" width="7.85546875" style="1222" customWidth="1"/>
    <col min="11789" max="11789" width="8.42578125" style="1222" customWidth="1"/>
    <col min="11790" max="11790" width="8.28515625" style="1222" customWidth="1"/>
    <col min="11791" max="11791" width="12.42578125" style="1222" customWidth="1"/>
    <col min="11792" max="11792" width="9.140625" style="1222"/>
    <col min="11793" max="11793" width="10.42578125" style="1222" customWidth="1"/>
    <col min="11794" max="12033" width="9.140625" style="1222"/>
    <col min="12034" max="12034" width="13.5703125" style="1222" customWidth="1"/>
    <col min="12035" max="12035" width="16.42578125" style="1222" customWidth="1"/>
    <col min="12036" max="12036" width="4.5703125" style="1222" customWidth="1"/>
    <col min="12037" max="12037" width="5.7109375" style="1222" customWidth="1"/>
    <col min="12038" max="12038" width="15.28515625" style="1222" customWidth="1"/>
    <col min="12039" max="12039" width="16.140625" style="1222" customWidth="1"/>
    <col min="12040" max="12040" width="38.85546875" style="1222" customWidth="1"/>
    <col min="12041" max="12041" width="30.140625" style="1222" customWidth="1"/>
    <col min="12042" max="12042" width="22.5703125" style="1222" customWidth="1"/>
    <col min="12043" max="12043" width="6.85546875" style="1222" customWidth="1"/>
    <col min="12044" max="12044" width="7.85546875" style="1222" customWidth="1"/>
    <col min="12045" max="12045" width="8.42578125" style="1222" customWidth="1"/>
    <col min="12046" max="12046" width="8.28515625" style="1222" customWidth="1"/>
    <col min="12047" max="12047" width="12.42578125" style="1222" customWidth="1"/>
    <col min="12048" max="12048" width="9.140625" style="1222"/>
    <col min="12049" max="12049" width="10.42578125" style="1222" customWidth="1"/>
    <col min="12050" max="12289" width="9.140625" style="1222"/>
    <col min="12290" max="12290" width="13.5703125" style="1222" customWidth="1"/>
    <col min="12291" max="12291" width="16.42578125" style="1222" customWidth="1"/>
    <col min="12292" max="12292" width="4.5703125" style="1222" customWidth="1"/>
    <col min="12293" max="12293" width="5.7109375" style="1222" customWidth="1"/>
    <col min="12294" max="12294" width="15.28515625" style="1222" customWidth="1"/>
    <col min="12295" max="12295" width="16.140625" style="1222" customWidth="1"/>
    <col min="12296" max="12296" width="38.85546875" style="1222" customWidth="1"/>
    <col min="12297" max="12297" width="30.140625" style="1222" customWidth="1"/>
    <col min="12298" max="12298" width="22.5703125" style="1222" customWidth="1"/>
    <col min="12299" max="12299" width="6.85546875" style="1222" customWidth="1"/>
    <col min="12300" max="12300" width="7.85546875" style="1222" customWidth="1"/>
    <col min="12301" max="12301" width="8.42578125" style="1222" customWidth="1"/>
    <col min="12302" max="12302" width="8.28515625" style="1222" customWidth="1"/>
    <col min="12303" max="12303" width="12.42578125" style="1222" customWidth="1"/>
    <col min="12304" max="12304" width="9.140625" style="1222"/>
    <col min="12305" max="12305" width="10.42578125" style="1222" customWidth="1"/>
    <col min="12306" max="12545" width="9.140625" style="1222"/>
    <col min="12546" max="12546" width="13.5703125" style="1222" customWidth="1"/>
    <col min="12547" max="12547" width="16.42578125" style="1222" customWidth="1"/>
    <col min="12548" max="12548" width="4.5703125" style="1222" customWidth="1"/>
    <col min="12549" max="12549" width="5.7109375" style="1222" customWidth="1"/>
    <col min="12550" max="12550" width="15.28515625" style="1222" customWidth="1"/>
    <col min="12551" max="12551" width="16.140625" style="1222" customWidth="1"/>
    <col min="12552" max="12552" width="38.85546875" style="1222" customWidth="1"/>
    <col min="12553" max="12553" width="30.140625" style="1222" customWidth="1"/>
    <col min="12554" max="12554" width="22.5703125" style="1222" customWidth="1"/>
    <col min="12555" max="12555" width="6.85546875" style="1222" customWidth="1"/>
    <col min="12556" max="12556" width="7.85546875" style="1222" customWidth="1"/>
    <col min="12557" max="12557" width="8.42578125" style="1222" customWidth="1"/>
    <col min="12558" max="12558" width="8.28515625" style="1222" customWidth="1"/>
    <col min="12559" max="12559" width="12.42578125" style="1222" customWidth="1"/>
    <col min="12560" max="12560" width="9.140625" style="1222"/>
    <col min="12561" max="12561" width="10.42578125" style="1222" customWidth="1"/>
    <col min="12562" max="12801" width="9.140625" style="1222"/>
    <col min="12802" max="12802" width="13.5703125" style="1222" customWidth="1"/>
    <col min="12803" max="12803" width="16.42578125" style="1222" customWidth="1"/>
    <col min="12804" max="12804" width="4.5703125" style="1222" customWidth="1"/>
    <col min="12805" max="12805" width="5.7109375" style="1222" customWidth="1"/>
    <col min="12806" max="12806" width="15.28515625" style="1222" customWidth="1"/>
    <col min="12807" max="12807" width="16.140625" style="1222" customWidth="1"/>
    <col min="12808" max="12808" width="38.85546875" style="1222" customWidth="1"/>
    <col min="12809" max="12809" width="30.140625" style="1222" customWidth="1"/>
    <col min="12810" max="12810" width="22.5703125" style="1222" customWidth="1"/>
    <col min="12811" max="12811" width="6.85546875" style="1222" customWidth="1"/>
    <col min="12812" max="12812" width="7.85546875" style="1222" customWidth="1"/>
    <col min="12813" max="12813" width="8.42578125" style="1222" customWidth="1"/>
    <col min="12814" max="12814" width="8.28515625" style="1222" customWidth="1"/>
    <col min="12815" max="12815" width="12.42578125" style="1222" customWidth="1"/>
    <col min="12816" max="12816" width="9.140625" style="1222"/>
    <col min="12817" max="12817" width="10.42578125" style="1222" customWidth="1"/>
    <col min="12818" max="13057" width="9.140625" style="1222"/>
    <col min="13058" max="13058" width="13.5703125" style="1222" customWidth="1"/>
    <col min="13059" max="13059" width="16.42578125" style="1222" customWidth="1"/>
    <col min="13060" max="13060" width="4.5703125" style="1222" customWidth="1"/>
    <col min="13061" max="13061" width="5.7109375" style="1222" customWidth="1"/>
    <col min="13062" max="13062" width="15.28515625" style="1222" customWidth="1"/>
    <col min="13063" max="13063" width="16.140625" style="1222" customWidth="1"/>
    <col min="13064" max="13064" width="38.85546875" style="1222" customWidth="1"/>
    <col min="13065" max="13065" width="30.140625" style="1222" customWidth="1"/>
    <col min="13066" max="13066" width="22.5703125" style="1222" customWidth="1"/>
    <col min="13067" max="13067" width="6.85546875" style="1222" customWidth="1"/>
    <col min="13068" max="13068" width="7.85546875" style="1222" customWidth="1"/>
    <col min="13069" max="13069" width="8.42578125" style="1222" customWidth="1"/>
    <col min="13070" max="13070" width="8.28515625" style="1222" customWidth="1"/>
    <col min="13071" max="13071" width="12.42578125" style="1222" customWidth="1"/>
    <col min="13072" max="13072" width="9.140625" style="1222"/>
    <col min="13073" max="13073" width="10.42578125" style="1222" customWidth="1"/>
    <col min="13074" max="13313" width="9.140625" style="1222"/>
    <col min="13314" max="13314" width="13.5703125" style="1222" customWidth="1"/>
    <col min="13315" max="13315" width="16.42578125" style="1222" customWidth="1"/>
    <col min="13316" max="13316" width="4.5703125" style="1222" customWidth="1"/>
    <col min="13317" max="13317" width="5.7109375" style="1222" customWidth="1"/>
    <col min="13318" max="13318" width="15.28515625" style="1222" customWidth="1"/>
    <col min="13319" max="13319" width="16.140625" style="1222" customWidth="1"/>
    <col min="13320" max="13320" width="38.85546875" style="1222" customWidth="1"/>
    <col min="13321" max="13321" width="30.140625" style="1222" customWidth="1"/>
    <col min="13322" max="13322" width="22.5703125" style="1222" customWidth="1"/>
    <col min="13323" max="13323" width="6.85546875" style="1222" customWidth="1"/>
    <col min="13324" max="13324" width="7.85546875" style="1222" customWidth="1"/>
    <col min="13325" max="13325" width="8.42578125" style="1222" customWidth="1"/>
    <col min="13326" max="13326" width="8.28515625" style="1222" customWidth="1"/>
    <col min="13327" max="13327" width="12.42578125" style="1222" customWidth="1"/>
    <col min="13328" max="13328" width="9.140625" style="1222"/>
    <col min="13329" max="13329" width="10.42578125" style="1222" customWidth="1"/>
    <col min="13330" max="13569" width="9.140625" style="1222"/>
    <col min="13570" max="13570" width="13.5703125" style="1222" customWidth="1"/>
    <col min="13571" max="13571" width="16.42578125" style="1222" customWidth="1"/>
    <col min="13572" max="13572" width="4.5703125" style="1222" customWidth="1"/>
    <col min="13573" max="13573" width="5.7109375" style="1222" customWidth="1"/>
    <col min="13574" max="13574" width="15.28515625" style="1222" customWidth="1"/>
    <col min="13575" max="13575" width="16.140625" style="1222" customWidth="1"/>
    <col min="13576" max="13576" width="38.85546875" style="1222" customWidth="1"/>
    <col min="13577" max="13577" width="30.140625" style="1222" customWidth="1"/>
    <col min="13578" max="13578" width="22.5703125" style="1222" customWidth="1"/>
    <col min="13579" max="13579" width="6.85546875" style="1222" customWidth="1"/>
    <col min="13580" max="13580" width="7.85546875" style="1222" customWidth="1"/>
    <col min="13581" max="13581" width="8.42578125" style="1222" customWidth="1"/>
    <col min="13582" max="13582" width="8.28515625" style="1222" customWidth="1"/>
    <col min="13583" max="13583" width="12.42578125" style="1222" customWidth="1"/>
    <col min="13584" max="13584" width="9.140625" style="1222"/>
    <col min="13585" max="13585" width="10.42578125" style="1222" customWidth="1"/>
    <col min="13586" max="13825" width="9.140625" style="1222"/>
    <col min="13826" max="13826" width="13.5703125" style="1222" customWidth="1"/>
    <col min="13827" max="13827" width="16.42578125" style="1222" customWidth="1"/>
    <col min="13828" max="13828" width="4.5703125" style="1222" customWidth="1"/>
    <col min="13829" max="13829" width="5.7109375" style="1222" customWidth="1"/>
    <col min="13830" max="13830" width="15.28515625" style="1222" customWidth="1"/>
    <col min="13831" max="13831" width="16.140625" style="1222" customWidth="1"/>
    <col min="13832" max="13832" width="38.85546875" style="1222" customWidth="1"/>
    <col min="13833" max="13833" width="30.140625" style="1222" customWidth="1"/>
    <col min="13834" max="13834" width="22.5703125" style="1222" customWidth="1"/>
    <col min="13835" max="13835" width="6.85546875" style="1222" customWidth="1"/>
    <col min="13836" max="13836" width="7.85546875" style="1222" customWidth="1"/>
    <col min="13837" max="13837" width="8.42578125" style="1222" customWidth="1"/>
    <col min="13838" max="13838" width="8.28515625" style="1222" customWidth="1"/>
    <col min="13839" max="13839" width="12.42578125" style="1222" customWidth="1"/>
    <col min="13840" max="13840" width="9.140625" style="1222"/>
    <col min="13841" max="13841" width="10.42578125" style="1222" customWidth="1"/>
    <col min="13842" max="14081" width="9.140625" style="1222"/>
    <col min="14082" max="14082" width="13.5703125" style="1222" customWidth="1"/>
    <col min="14083" max="14083" width="16.42578125" style="1222" customWidth="1"/>
    <col min="14084" max="14084" width="4.5703125" style="1222" customWidth="1"/>
    <col min="14085" max="14085" width="5.7109375" style="1222" customWidth="1"/>
    <col min="14086" max="14086" width="15.28515625" style="1222" customWidth="1"/>
    <col min="14087" max="14087" width="16.140625" style="1222" customWidth="1"/>
    <col min="14088" max="14088" width="38.85546875" style="1222" customWidth="1"/>
    <col min="14089" max="14089" width="30.140625" style="1222" customWidth="1"/>
    <col min="14090" max="14090" width="22.5703125" style="1222" customWidth="1"/>
    <col min="14091" max="14091" width="6.85546875" style="1222" customWidth="1"/>
    <col min="14092" max="14092" width="7.85546875" style="1222" customWidth="1"/>
    <col min="14093" max="14093" width="8.42578125" style="1222" customWidth="1"/>
    <col min="14094" max="14094" width="8.28515625" style="1222" customWidth="1"/>
    <col min="14095" max="14095" width="12.42578125" style="1222" customWidth="1"/>
    <col min="14096" max="14096" width="9.140625" style="1222"/>
    <col min="14097" max="14097" width="10.42578125" style="1222" customWidth="1"/>
    <col min="14098" max="14337" width="9.140625" style="1222"/>
    <col min="14338" max="14338" width="13.5703125" style="1222" customWidth="1"/>
    <col min="14339" max="14339" width="16.42578125" style="1222" customWidth="1"/>
    <col min="14340" max="14340" width="4.5703125" style="1222" customWidth="1"/>
    <col min="14341" max="14341" width="5.7109375" style="1222" customWidth="1"/>
    <col min="14342" max="14342" width="15.28515625" style="1222" customWidth="1"/>
    <col min="14343" max="14343" width="16.140625" style="1222" customWidth="1"/>
    <col min="14344" max="14344" width="38.85546875" style="1222" customWidth="1"/>
    <col min="14345" max="14345" width="30.140625" style="1222" customWidth="1"/>
    <col min="14346" max="14346" width="22.5703125" style="1222" customWidth="1"/>
    <col min="14347" max="14347" width="6.85546875" style="1222" customWidth="1"/>
    <col min="14348" max="14348" width="7.85546875" style="1222" customWidth="1"/>
    <col min="14349" max="14349" width="8.42578125" style="1222" customWidth="1"/>
    <col min="14350" max="14350" width="8.28515625" style="1222" customWidth="1"/>
    <col min="14351" max="14351" width="12.42578125" style="1222" customWidth="1"/>
    <col min="14352" max="14352" width="9.140625" style="1222"/>
    <col min="14353" max="14353" width="10.42578125" style="1222" customWidth="1"/>
    <col min="14354" max="14593" width="9.140625" style="1222"/>
    <col min="14594" max="14594" width="13.5703125" style="1222" customWidth="1"/>
    <col min="14595" max="14595" width="16.42578125" style="1222" customWidth="1"/>
    <col min="14596" max="14596" width="4.5703125" style="1222" customWidth="1"/>
    <col min="14597" max="14597" width="5.7109375" style="1222" customWidth="1"/>
    <col min="14598" max="14598" width="15.28515625" style="1222" customWidth="1"/>
    <col min="14599" max="14599" width="16.140625" style="1222" customWidth="1"/>
    <col min="14600" max="14600" width="38.85546875" style="1222" customWidth="1"/>
    <col min="14601" max="14601" width="30.140625" style="1222" customWidth="1"/>
    <col min="14602" max="14602" width="22.5703125" style="1222" customWidth="1"/>
    <col min="14603" max="14603" width="6.85546875" style="1222" customWidth="1"/>
    <col min="14604" max="14604" width="7.85546875" style="1222" customWidth="1"/>
    <col min="14605" max="14605" width="8.42578125" style="1222" customWidth="1"/>
    <col min="14606" max="14606" width="8.28515625" style="1222" customWidth="1"/>
    <col min="14607" max="14607" width="12.42578125" style="1222" customWidth="1"/>
    <col min="14608" max="14608" width="9.140625" style="1222"/>
    <col min="14609" max="14609" width="10.42578125" style="1222" customWidth="1"/>
    <col min="14610" max="14849" width="9.140625" style="1222"/>
    <col min="14850" max="14850" width="13.5703125" style="1222" customWidth="1"/>
    <col min="14851" max="14851" width="16.42578125" style="1222" customWidth="1"/>
    <col min="14852" max="14852" width="4.5703125" style="1222" customWidth="1"/>
    <col min="14853" max="14853" width="5.7109375" style="1222" customWidth="1"/>
    <col min="14854" max="14854" width="15.28515625" style="1222" customWidth="1"/>
    <col min="14855" max="14855" width="16.140625" style="1222" customWidth="1"/>
    <col min="14856" max="14856" width="38.85546875" style="1222" customWidth="1"/>
    <col min="14857" max="14857" width="30.140625" style="1222" customWidth="1"/>
    <col min="14858" max="14858" width="22.5703125" style="1222" customWidth="1"/>
    <col min="14859" max="14859" width="6.85546875" style="1222" customWidth="1"/>
    <col min="14860" max="14860" width="7.85546875" style="1222" customWidth="1"/>
    <col min="14861" max="14861" width="8.42578125" style="1222" customWidth="1"/>
    <col min="14862" max="14862" width="8.28515625" style="1222" customWidth="1"/>
    <col min="14863" max="14863" width="12.42578125" style="1222" customWidth="1"/>
    <col min="14864" max="14864" width="9.140625" style="1222"/>
    <col min="14865" max="14865" width="10.42578125" style="1222" customWidth="1"/>
    <col min="14866" max="15105" width="9.140625" style="1222"/>
    <col min="15106" max="15106" width="13.5703125" style="1222" customWidth="1"/>
    <col min="15107" max="15107" width="16.42578125" style="1222" customWidth="1"/>
    <col min="15108" max="15108" width="4.5703125" style="1222" customWidth="1"/>
    <col min="15109" max="15109" width="5.7109375" style="1222" customWidth="1"/>
    <col min="15110" max="15110" width="15.28515625" style="1222" customWidth="1"/>
    <col min="15111" max="15111" width="16.140625" style="1222" customWidth="1"/>
    <col min="15112" max="15112" width="38.85546875" style="1222" customWidth="1"/>
    <col min="15113" max="15113" width="30.140625" style="1222" customWidth="1"/>
    <col min="15114" max="15114" width="22.5703125" style="1222" customWidth="1"/>
    <col min="15115" max="15115" width="6.85546875" style="1222" customWidth="1"/>
    <col min="15116" max="15116" width="7.85546875" style="1222" customWidth="1"/>
    <col min="15117" max="15117" width="8.42578125" style="1222" customWidth="1"/>
    <col min="15118" max="15118" width="8.28515625" style="1222" customWidth="1"/>
    <col min="15119" max="15119" width="12.42578125" style="1222" customWidth="1"/>
    <col min="15120" max="15120" width="9.140625" style="1222"/>
    <col min="15121" max="15121" width="10.42578125" style="1222" customWidth="1"/>
    <col min="15122" max="15361" width="9.140625" style="1222"/>
    <col min="15362" max="15362" width="13.5703125" style="1222" customWidth="1"/>
    <col min="15363" max="15363" width="16.42578125" style="1222" customWidth="1"/>
    <col min="15364" max="15364" width="4.5703125" style="1222" customWidth="1"/>
    <col min="15365" max="15365" width="5.7109375" style="1222" customWidth="1"/>
    <col min="15366" max="15366" width="15.28515625" style="1222" customWidth="1"/>
    <col min="15367" max="15367" width="16.140625" style="1222" customWidth="1"/>
    <col min="15368" max="15368" width="38.85546875" style="1222" customWidth="1"/>
    <col min="15369" max="15369" width="30.140625" style="1222" customWidth="1"/>
    <col min="15370" max="15370" width="22.5703125" style="1222" customWidth="1"/>
    <col min="15371" max="15371" width="6.85546875" style="1222" customWidth="1"/>
    <col min="15372" max="15372" width="7.85546875" style="1222" customWidth="1"/>
    <col min="15373" max="15373" width="8.42578125" style="1222" customWidth="1"/>
    <col min="15374" max="15374" width="8.28515625" style="1222" customWidth="1"/>
    <col min="15375" max="15375" width="12.42578125" style="1222" customWidth="1"/>
    <col min="15376" max="15376" width="9.140625" style="1222"/>
    <col min="15377" max="15377" width="10.42578125" style="1222" customWidth="1"/>
    <col min="15378" max="15617" width="9.140625" style="1222"/>
    <col min="15618" max="15618" width="13.5703125" style="1222" customWidth="1"/>
    <col min="15619" max="15619" width="16.42578125" style="1222" customWidth="1"/>
    <col min="15620" max="15620" width="4.5703125" style="1222" customWidth="1"/>
    <col min="15621" max="15621" width="5.7109375" style="1222" customWidth="1"/>
    <col min="15622" max="15622" width="15.28515625" style="1222" customWidth="1"/>
    <col min="15623" max="15623" width="16.140625" style="1222" customWidth="1"/>
    <col min="15624" max="15624" width="38.85546875" style="1222" customWidth="1"/>
    <col min="15625" max="15625" width="30.140625" style="1222" customWidth="1"/>
    <col min="15626" max="15626" width="22.5703125" style="1222" customWidth="1"/>
    <col min="15627" max="15627" width="6.85546875" style="1222" customWidth="1"/>
    <col min="15628" max="15628" width="7.85546875" style="1222" customWidth="1"/>
    <col min="15629" max="15629" width="8.42578125" style="1222" customWidth="1"/>
    <col min="15630" max="15630" width="8.28515625" style="1222" customWidth="1"/>
    <col min="15631" max="15631" width="12.42578125" style="1222" customWidth="1"/>
    <col min="15632" max="15632" width="9.140625" style="1222"/>
    <col min="15633" max="15633" width="10.42578125" style="1222" customWidth="1"/>
    <col min="15634" max="15873" width="9.140625" style="1222"/>
    <col min="15874" max="15874" width="13.5703125" style="1222" customWidth="1"/>
    <col min="15875" max="15875" width="16.42578125" style="1222" customWidth="1"/>
    <col min="15876" max="15876" width="4.5703125" style="1222" customWidth="1"/>
    <col min="15877" max="15877" width="5.7109375" style="1222" customWidth="1"/>
    <col min="15878" max="15878" width="15.28515625" style="1222" customWidth="1"/>
    <col min="15879" max="15879" width="16.140625" style="1222" customWidth="1"/>
    <col min="15880" max="15880" width="38.85546875" style="1222" customWidth="1"/>
    <col min="15881" max="15881" width="30.140625" style="1222" customWidth="1"/>
    <col min="15882" max="15882" width="22.5703125" style="1222" customWidth="1"/>
    <col min="15883" max="15883" width="6.85546875" style="1222" customWidth="1"/>
    <col min="15884" max="15884" width="7.85546875" style="1222" customWidth="1"/>
    <col min="15885" max="15885" width="8.42578125" style="1222" customWidth="1"/>
    <col min="15886" max="15886" width="8.28515625" style="1222" customWidth="1"/>
    <col min="15887" max="15887" width="12.42578125" style="1222" customWidth="1"/>
    <col min="15888" max="15888" width="9.140625" style="1222"/>
    <col min="15889" max="15889" width="10.42578125" style="1222" customWidth="1"/>
    <col min="15890" max="16129" width="9.140625" style="1222"/>
    <col min="16130" max="16130" width="13.5703125" style="1222" customWidth="1"/>
    <col min="16131" max="16131" width="16.42578125" style="1222" customWidth="1"/>
    <col min="16132" max="16132" width="4.5703125" style="1222" customWidth="1"/>
    <col min="16133" max="16133" width="5.7109375" style="1222" customWidth="1"/>
    <col min="16134" max="16134" width="15.28515625" style="1222" customWidth="1"/>
    <col min="16135" max="16135" width="16.140625" style="1222" customWidth="1"/>
    <col min="16136" max="16136" width="38.85546875" style="1222" customWidth="1"/>
    <col min="16137" max="16137" width="30.140625" style="1222" customWidth="1"/>
    <col min="16138" max="16138" width="22.5703125" style="1222" customWidth="1"/>
    <col min="16139" max="16139" width="6.85546875" style="1222" customWidth="1"/>
    <col min="16140" max="16140" width="7.85546875" style="1222" customWidth="1"/>
    <col min="16141" max="16141" width="8.42578125" style="1222" customWidth="1"/>
    <col min="16142" max="16142" width="8.28515625" style="1222" customWidth="1"/>
    <col min="16143" max="16143" width="12.42578125" style="1222" customWidth="1"/>
    <col min="16144" max="16144" width="9.140625" style="1222"/>
    <col min="16145" max="16145" width="10.42578125" style="1222" customWidth="1"/>
    <col min="16146" max="16384" width="9.140625" style="1222"/>
  </cols>
  <sheetData>
    <row r="1" spans="1:15" s="1216" customFormat="1" ht="101.25">
      <c r="C1" s="1217" t="s">
        <v>3007</v>
      </c>
      <c r="D1" s="1217" t="s">
        <v>3008</v>
      </c>
      <c r="E1" s="1217" t="s">
        <v>2038</v>
      </c>
      <c r="F1" s="1217" t="s">
        <v>1038</v>
      </c>
      <c r="G1" s="1218" t="s">
        <v>3009</v>
      </c>
      <c r="H1" s="1217" t="s">
        <v>2</v>
      </c>
      <c r="I1" s="1217" t="s">
        <v>3010</v>
      </c>
      <c r="J1" s="1217" t="s">
        <v>3011</v>
      </c>
      <c r="K1" s="1217" t="s">
        <v>3012</v>
      </c>
      <c r="L1" s="1217" t="s">
        <v>3013</v>
      </c>
      <c r="M1" s="1217" t="s">
        <v>3014</v>
      </c>
      <c r="N1" s="1217" t="s">
        <v>4090</v>
      </c>
      <c r="O1" s="1219" t="s">
        <v>3015</v>
      </c>
    </row>
    <row r="2" spans="1:15">
      <c r="A2" s="1220" t="s">
        <v>4091</v>
      </c>
      <c r="B2" s="1220" t="s">
        <v>4082</v>
      </c>
      <c r="C2" s="1221"/>
      <c r="D2" s="1221"/>
      <c r="E2" s="1583">
        <v>1</v>
      </c>
      <c r="F2" s="1221"/>
      <c r="G2" s="1221">
        <v>5355</v>
      </c>
      <c r="H2" s="1221" t="s">
        <v>2040</v>
      </c>
      <c r="I2" s="1221">
        <v>3094</v>
      </c>
      <c r="J2" s="1221"/>
      <c r="K2" s="1221"/>
      <c r="L2" s="1221"/>
      <c r="M2" s="1221">
        <v>1</v>
      </c>
      <c r="N2" s="1571">
        <v>0</v>
      </c>
      <c r="O2" s="1221">
        <v>10</v>
      </c>
    </row>
    <row r="3" spans="1:15">
      <c r="A3" s="1220"/>
      <c r="B3" s="1220"/>
      <c r="C3" s="1221"/>
      <c r="D3" s="1221"/>
      <c r="E3" s="1583"/>
      <c r="F3" s="1221"/>
      <c r="G3" s="1221">
        <v>5589</v>
      </c>
      <c r="H3" s="1221" t="s">
        <v>2040</v>
      </c>
      <c r="I3" s="1221">
        <v>3256</v>
      </c>
      <c r="J3" s="1221"/>
      <c r="K3" s="1221"/>
      <c r="L3" s="1221"/>
      <c r="M3" s="1221">
        <v>3</v>
      </c>
      <c r="N3" s="1579"/>
      <c r="O3" s="1221">
        <v>20</v>
      </c>
    </row>
    <row r="4" spans="1:15">
      <c r="A4" s="1220"/>
      <c r="B4" s="1220"/>
      <c r="C4" s="1221"/>
      <c r="D4" s="1221"/>
      <c r="E4" s="1583"/>
      <c r="F4" s="1221"/>
      <c r="G4" s="1221">
        <v>5414</v>
      </c>
      <c r="H4" s="1221" t="s">
        <v>2040</v>
      </c>
      <c r="I4" s="1221">
        <v>3150</v>
      </c>
      <c r="J4" s="1221"/>
      <c r="K4" s="1221"/>
      <c r="L4" s="1221"/>
      <c r="M4" s="1221">
        <v>4</v>
      </c>
      <c r="N4" s="1579"/>
      <c r="O4" s="1221">
        <v>20</v>
      </c>
    </row>
    <row r="5" spans="1:15">
      <c r="A5" s="1220"/>
      <c r="B5" s="1220"/>
      <c r="C5" s="1221"/>
      <c r="D5" s="1221"/>
      <c r="E5" s="1583"/>
      <c r="F5" s="1221"/>
      <c r="G5" s="1221">
        <v>4349</v>
      </c>
      <c r="H5" s="1221" t="s">
        <v>2040</v>
      </c>
      <c r="I5" s="1221">
        <v>9483</v>
      </c>
      <c r="J5" s="1221"/>
      <c r="K5" s="1221"/>
      <c r="L5" s="1221"/>
      <c r="M5" s="1221">
        <v>2</v>
      </c>
      <c r="N5" s="1579"/>
      <c r="O5" s="1221">
        <v>40</v>
      </c>
    </row>
    <row r="6" spans="1:15">
      <c r="A6" s="81" t="s">
        <v>3597</v>
      </c>
      <c r="B6" s="1220"/>
      <c r="C6" s="1221"/>
      <c r="D6" s="1221"/>
      <c r="E6" s="1583"/>
      <c r="F6" s="1221"/>
      <c r="G6" s="1221">
        <v>5282</v>
      </c>
      <c r="H6" s="1221" t="s">
        <v>2040</v>
      </c>
      <c r="I6" s="1221">
        <v>3012</v>
      </c>
      <c r="J6" s="1221"/>
      <c r="K6" s="1221"/>
      <c r="L6" s="1221"/>
      <c r="M6" s="1221">
        <v>4</v>
      </c>
      <c r="N6" s="1579"/>
      <c r="O6" s="1221">
        <v>20</v>
      </c>
    </row>
    <row r="7" spans="1:15">
      <c r="A7" s="1220"/>
      <c r="B7" s="1220"/>
      <c r="C7" s="1221"/>
      <c r="D7" s="1221"/>
      <c r="E7" s="1583"/>
      <c r="F7" s="1221"/>
      <c r="G7" s="1221">
        <v>2837</v>
      </c>
      <c r="H7" s="1221" t="s">
        <v>2040</v>
      </c>
      <c r="I7" s="1221">
        <v>2837</v>
      </c>
      <c r="J7" s="1221"/>
      <c r="K7" s="1221"/>
      <c r="L7" s="1221"/>
      <c r="M7" s="1221">
        <v>2</v>
      </c>
      <c r="N7" s="1579"/>
      <c r="O7" s="1221">
        <v>20</v>
      </c>
    </row>
    <row r="8" spans="1:15" s="1309" customFormat="1" ht="19.5" customHeight="1">
      <c r="A8" s="1400"/>
      <c r="B8" s="1400"/>
      <c r="C8" s="1311"/>
      <c r="D8" s="1311"/>
      <c r="E8" s="1583"/>
      <c r="F8" s="1311"/>
      <c r="G8" s="1311">
        <v>3015</v>
      </c>
      <c r="H8" s="1311" t="s">
        <v>2040</v>
      </c>
      <c r="I8" s="1311">
        <v>5284</v>
      </c>
      <c r="J8" s="1311"/>
      <c r="K8" s="1311"/>
      <c r="L8" s="1311"/>
      <c r="M8" s="1311">
        <v>0</v>
      </c>
      <c r="N8" s="1579"/>
      <c r="O8" s="1311">
        <v>0</v>
      </c>
    </row>
    <row r="9" spans="1:15">
      <c r="A9" s="1220"/>
      <c r="B9" s="1220"/>
      <c r="C9" s="1221"/>
      <c r="D9" s="1221"/>
      <c r="E9" s="1583"/>
      <c r="F9" s="1221"/>
      <c r="G9" s="1221" t="s">
        <v>4092</v>
      </c>
      <c r="H9" s="1221" t="s">
        <v>2040</v>
      </c>
      <c r="I9" s="1221"/>
      <c r="J9" s="1221" t="s">
        <v>4093</v>
      </c>
      <c r="K9" s="1221"/>
      <c r="L9" s="1221"/>
      <c r="M9" s="1221">
        <v>3</v>
      </c>
      <c r="N9" s="1579"/>
      <c r="O9" s="1221">
        <v>50</v>
      </c>
    </row>
    <row r="10" spans="1:15">
      <c r="A10" s="1220" t="s">
        <v>3516</v>
      </c>
      <c r="B10" s="1220"/>
      <c r="C10" s="1221"/>
      <c r="D10" s="1221"/>
      <c r="E10" s="1583"/>
      <c r="F10" s="1221"/>
      <c r="G10" s="1221">
        <v>4312</v>
      </c>
      <c r="H10" s="1221" t="s">
        <v>2040</v>
      </c>
      <c r="I10" s="1221">
        <v>9230</v>
      </c>
      <c r="J10" s="1221"/>
      <c r="K10" s="1221"/>
      <c r="L10" s="1221"/>
      <c r="M10" s="1221">
        <v>1</v>
      </c>
      <c r="N10" s="1579"/>
      <c r="O10" s="1221">
        <v>50</v>
      </c>
    </row>
    <row r="11" spans="1:15">
      <c r="A11" s="1220"/>
      <c r="B11" s="1220"/>
      <c r="C11" s="1221"/>
      <c r="D11" s="1221"/>
      <c r="E11" s="1583"/>
      <c r="F11" s="1221" t="s">
        <v>4484</v>
      </c>
      <c r="G11" s="1221">
        <v>5493</v>
      </c>
      <c r="H11" s="1221" t="s">
        <v>2040</v>
      </c>
      <c r="I11" s="1221">
        <v>3228</v>
      </c>
      <c r="J11" s="1221"/>
      <c r="K11" s="1221"/>
      <c r="L11" s="1221"/>
      <c r="M11" s="1221">
        <v>2</v>
      </c>
      <c r="N11" s="1579"/>
      <c r="O11" s="1221">
        <v>25</v>
      </c>
    </row>
    <row r="12" spans="1:15">
      <c r="A12" s="1220" t="s">
        <v>3467</v>
      </c>
      <c r="B12" s="1220"/>
      <c r="C12" s="1221"/>
      <c r="D12" s="1221"/>
      <c r="E12" s="1583"/>
      <c r="F12" s="1221"/>
      <c r="G12" s="1221">
        <v>2959</v>
      </c>
      <c r="H12" s="1221" t="s">
        <v>2040</v>
      </c>
      <c r="I12" s="1221">
        <v>2959</v>
      </c>
      <c r="J12" s="1221"/>
      <c r="K12" s="1221"/>
      <c r="L12" s="1221"/>
      <c r="M12" s="1221">
        <v>2</v>
      </c>
      <c r="N12" s="1579"/>
      <c r="O12" s="1221">
        <v>20</v>
      </c>
    </row>
    <row r="13" spans="1:15" s="1309" customFormat="1">
      <c r="A13" s="1400"/>
      <c r="B13" s="1400"/>
      <c r="C13" s="1311"/>
      <c r="D13" s="1311"/>
      <c r="E13" s="1583"/>
      <c r="F13" s="1311"/>
      <c r="G13" s="1311">
        <v>5413</v>
      </c>
      <c r="H13" s="1311" t="s">
        <v>2040</v>
      </c>
      <c r="I13" s="1311">
        <v>3151</v>
      </c>
      <c r="J13" s="1311"/>
      <c r="K13" s="1311"/>
      <c r="L13" s="1311"/>
      <c r="M13" s="1311">
        <v>0</v>
      </c>
      <c r="N13" s="1579"/>
      <c r="O13" s="1311">
        <v>0</v>
      </c>
    </row>
    <row r="14" spans="1:15" s="1309" customFormat="1">
      <c r="A14" s="1400"/>
      <c r="B14" s="1400"/>
      <c r="C14" s="1311"/>
      <c r="D14" s="1311"/>
      <c r="E14" s="1583"/>
      <c r="F14" s="1311"/>
      <c r="G14" s="1311">
        <v>4553</v>
      </c>
      <c r="H14" s="1311" t="s">
        <v>2040</v>
      </c>
      <c r="I14" s="1311">
        <v>9431</v>
      </c>
      <c r="J14" s="1311"/>
      <c r="K14" s="1311"/>
      <c r="L14" s="1311"/>
      <c r="M14" s="1311"/>
      <c r="N14" s="1579"/>
      <c r="O14" s="1311">
        <v>0</v>
      </c>
    </row>
    <row r="15" spans="1:15">
      <c r="A15" s="1220"/>
      <c r="B15" s="1220"/>
      <c r="C15" s="1221"/>
      <c r="D15" s="1221"/>
      <c r="E15" s="1583"/>
      <c r="F15" s="1221"/>
      <c r="G15" s="1221" t="s">
        <v>2437</v>
      </c>
      <c r="H15" s="1221" t="s">
        <v>2040</v>
      </c>
      <c r="I15" s="1221" t="s">
        <v>1867</v>
      </c>
      <c r="J15" s="1221"/>
      <c r="K15" s="1221"/>
      <c r="L15" s="1221"/>
      <c r="M15" s="1221">
        <v>3</v>
      </c>
      <c r="N15" s="1579"/>
      <c r="O15" s="1221">
        <v>25</v>
      </c>
    </row>
    <row r="16" spans="1:15">
      <c r="A16" s="1220"/>
      <c r="B16" s="1220"/>
      <c r="C16" s="1221"/>
      <c r="D16" s="1221"/>
      <c r="E16" s="1583"/>
      <c r="F16" s="1221"/>
      <c r="G16" s="1221">
        <v>4352</v>
      </c>
      <c r="H16" s="1221" t="s">
        <v>2040</v>
      </c>
      <c r="I16" s="1221">
        <v>9453</v>
      </c>
      <c r="J16" s="1221"/>
      <c r="K16" s="1221"/>
      <c r="L16" s="1221"/>
      <c r="M16" s="1221">
        <v>2</v>
      </c>
      <c r="N16" s="1579"/>
      <c r="O16" s="1221">
        <v>30</v>
      </c>
    </row>
    <row r="17" spans="1:15">
      <c r="A17" s="1220"/>
      <c r="B17" s="1220"/>
      <c r="C17" s="1221"/>
      <c r="D17" s="1221"/>
      <c r="E17" s="1583"/>
      <c r="F17" s="1221"/>
      <c r="G17" s="1221">
        <v>6686</v>
      </c>
      <c r="H17" s="1221" t="s">
        <v>2040</v>
      </c>
      <c r="I17" s="1221">
        <v>8878</v>
      </c>
      <c r="J17" s="1221"/>
      <c r="K17" s="1221"/>
      <c r="L17" s="1221"/>
      <c r="M17" s="1221">
        <v>2</v>
      </c>
      <c r="N17" s="1579"/>
      <c r="O17" s="1221">
        <v>25</v>
      </c>
    </row>
    <row r="18" spans="1:15">
      <c r="A18" s="1220"/>
      <c r="B18" s="1220"/>
      <c r="C18" s="1221"/>
      <c r="D18" s="1221"/>
      <c r="E18" s="1583"/>
      <c r="F18" s="1221"/>
      <c r="G18" s="1221">
        <v>4596</v>
      </c>
      <c r="H18" s="1221" t="s">
        <v>2040</v>
      </c>
      <c r="I18" s="1221">
        <v>9426</v>
      </c>
      <c r="J18" s="1221"/>
      <c r="K18" s="1221"/>
      <c r="L18" s="1221"/>
      <c r="M18" s="1221">
        <v>1</v>
      </c>
      <c r="N18" s="1579"/>
      <c r="O18" s="1221">
        <v>10</v>
      </c>
    </row>
    <row r="19" spans="1:15" ht="23.25">
      <c r="A19" s="182" t="s">
        <v>3597</v>
      </c>
      <c r="B19" s="1220"/>
      <c r="C19" s="1221"/>
      <c r="D19" s="1221"/>
      <c r="E19" s="1583"/>
      <c r="F19" s="1221"/>
      <c r="G19" s="1221">
        <v>5310</v>
      </c>
      <c r="H19" s="1221" t="s">
        <v>2040</v>
      </c>
      <c r="I19" s="1221">
        <v>3164</v>
      </c>
      <c r="J19" s="1221"/>
      <c r="K19" s="1221"/>
      <c r="L19" s="1221"/>
      <c r="M19" s="1221">
        <v>5</v>
      </c>
      <c r="N19" s="1579"/>
      <c r="O19" s="1221">
        <v>52</v>
      </c>
    </row>
    <row r="20" spans="1:15">
      <c r="A20" s="1220" t="s">
        <v>3498</v>
      </c>
      <c r="B20" s="1220"/>
      <c r="C20" s="1221"/>
      <c r="D20" s="1221"/>
      <c r="E20" s="1583">
        <v>2</v>
      </c>
      <c r="F20" s="1221"/>
      <c r="G20" s="1221">
        <v>6257</v>
      </c>
      <c r="H20" s="1221" t="s">
        <v>2040</v>
      </c>
      <c r="I20" s="1221">
        <v>8644</v>
      </c>
      <c r="J20" s="1221"/>
      <c r="K20" s="1221"/>
      <c r="L20" s="1221"/>
      <c r="M20" s="1221">
        <v>61</v>
      </c>
      <c r="N20" s="1579"/>
      <c r="O20" s="1221">
        <v>60</v>
      </c>
    </row>
    <row r="21" spans="1:15">
      <c r="A21" s="1220"/>
      <c r="B21" s="1220"/>
      <c r="C21" s="1221"/>
      <c r="D21" s="1221"/>
      <c r="E21" s="1583"/>
      <c r="F21" s="1221"/>
      <c r="G21" s="1221">
        <v>4318</v>
      </c>
      <c r="H21" s="1221" t="s">
        <v>2040</v>
      </c>
      <c r="I21" s="1221">
        <v>9228</v>
      </c>
      <c r="J21" s="1221"/>
      <c r="K21" s="1221"/>
      <c r="L21" s="1221"/>
      <c r="M21" s="1221">
        <v>3</v>
      </c>
      <c r="N21" s="1579"/>
      <c r="O21" s="1221">
        <v>70</v>
      </c>
    </row>
    <row r="22" spans="1:15">
      <c r="A22" s="1220"/>
      <c r="B22" s="1220"/>
      <c r="C22" s="1221"/>
      <c r="D22" s="1221"/>
      <c r="E22" s="1583"/>
      <c r="F22" s="1221"/>
      <c r="G22" s="1221">
        <v>4251</v>
      </c>
      <c r="H22" s="1221" t="s">
        <v>2040</v>
      </c>
      <c r="I22" s="1221">
        <v>9541</v>
      </c>
      <c r="J22" s="1221"/>
      <c r="K22" s="1221"/>
      <c r="L22" s="1221"/>
      <c r="M22" s="1221">
        <v>1</v>
      </c>
      <c r="N22" s="1579"/>
      <c r="O22" s="1221">
        <v>20</v>
      </c>
    </row>
    <row r="23" spans="1:15">
      <c r="A23" s="1220"/>
      <c r="B23" s="1220"/>
      <c r="C23" s="1221"/>
      <c r="D23" s="1221"/>
      <c r="E23" s="1583"/>
      <c r="F23" s="1221"/>
      <c r="G23" s="1221">
        <v>4349</v>
      </c>
      <c r="H23" s="1221" t="s">
        <v>2040</v>
      </c>
      <c r="I23" s="1221">
        <v>9483</v>
      </c>
      <c r="J23" s="1221"/>
      <c r="K23" s="1221"/>
      <c r="L23" s="1221"/>
      <c r="M23" s="1221">
        <v>1</v>
      </c>
      <c r="N23" s="1579"/>
      <c r="O23" s="1221">
        <v>20</v>
      </c>
    </row>
    <row r="24" spans="1:15">
      <c r="A24" s="1220"/>
      <c r="B24" s="1220"/>
      <c r="C24" s="1221"/>
      <c r="D24" s="1221"/>
      <c r="E24" s="1583"/>
      <c r="F24" s="1221"/>
      <c r="G24" s="1221">
        <v>2825</v>
      </c>
      <c r="H24" s="1221" t="s">
        <v>2040</v>
      </c>
      <c r="I24" s="1221">
        <v>2825</v>
      </c>
      <c r="J24" s="1221"/>
      <c r="K24" s="1221"/>
      <c r="L24" s="1221"/>
      <c r="M24" s="1221">
        <v>2</v>
      </c>
      <c r="N24" s="1579"/>
      <c r="O24" s="1221">
        <v>40</v>
      </c>
    </row>
    <row r="25" spans="1:15">
      <c r="A25" s="1220"/>
      <c r="B25" s="1220"/>
      <c r="C25" s="1221"/>
      <c r="D25" s="1221"/>
      <c r="E25" s="1583"/>
      <c r="F25" s="1221"/>
      <c r="G25" s="1221">
        <v>7242</v>
      </c>
      <c r="H25" s="1221" t="s">
        <v>2040</v>
      </c>
      <c r="I25" s="1221">
        <v>8699</v>
      </c>
      <c r="J25" s="1221"/>
      <c r="K25" s="1221"/>
      <c r="L25" s="1221"/>
      <c r="M25" s="1221">
        <v>1</v>
      </c>
      <c r="N25" s="1579"/>
      <c r="O25" s="1221">
        <v>60</v>
      </c>
    </row>
    <row r="26" spans="1:15" s="1361" customFormat="1">
      <c r="A26" s="1360"/>
      <c r="B26" s="1360"/>
      <c r="C26" s="1267"/>
      <c r="D26" s="1267"/>
      <c r="E26" s="1583"/>
      <c r="F26" s="1267"/>
      <c r="G26" s="1267">
        <v>5417</v>
      </c>
      <c r="H26" s="1267" t="s">
        <v>2040</v>
      </c>
      <c r="I26" s="1267">
        <v>3132</v>
      </c>
      <c r="J26" s="1267"/>
      <c r="K26" s="1267"/>
      <c r="L26" s="1267"/>
      <c r="M26" s="1267">
        <v>0</v>
      </c>
      <c r="N26" s="1579"/>
      <c r="O26" s="1267">
        <v>10</v>
      </c>
    </row>
    <row r="27" spans="1:15">
      <c r="A27" s="1220"/>
      <c r="B27" s="1220"/>
      <c r="C27" s="1221"/>
      <c r="D27" s="1221"/>
      <c r="E27" s="1583"/>
      <c r="F27" s="1221"/>
      <c r="G27" s="1221">
        <v>5473</v>
      </c>
      <c r="H27" s="1221" t="s">
        <v>2040</v>
      </c>
      <c r="I27" s="1221">
        <v>3221</v>
      </c>
      <c r="J27" s="1221"/>
      <c r="K27" s="1221"/>
      <c r="L27" s="1221"/>
      <c r="M27" s="1221">
        <v>3</v>
      </c>
      <c r="N27" s="1579"/>
      <c r="O27" s="1221">
        <v>25</v>
      </c>
    </row>
    <row r="28" spans="1:15">
      <c r="A28" s="81" t="s">
        <v>4467</v>
      </c>
      <c r="B28" s="1220"/>
      <c r="C28" s="1221"/>
      <c r="D28" s="1221"/>
      <c r="E28" s="1583"/>
      <c r="F28" s="1221"/>
      <c r="G28" s="1221">
        <v>2802</v>
      </c>
      <c r="H28" s="1221" t="s">
        <v>2040</v>
      </c>
      <c r="I28" s="1221">
        <v>2802</v>
      </c>
      <c r="J28" s="1221"/>
      <c r="K28" s="1221"/>
      <c r="L28" s="1221"/>
      <c r="M28" s="1221">
        <v>3</v>
      </c>
      <c r="N28" s="1579"/>
      <c r="O28" s="1221">
        <v>50</v>
      </c>
    </row>
    <row r="29" spans="1:15">
      <c r="A29" s="1220"/>
      <c r="B29" s="1220" t="s">
        <v>4082</v>
      </c>
      <c r="C29" s="1221"/>
      <c r="D29" s="1221"/>
      <c r="E29" s="1583"/>
      <c r="F29" s="1221"/>
      <c r="G29" s="1221">
        <v>5440</v>
      </c>
      <c r="H29" s="1221" t="s">
        <v>2040</v>
      </c>
      <c r="I29" s="1221">
        <v>3232</v>
      </c>
      <c r="J29" s="1221"/>
      <c r="K29" s="1221"/>
      <c r="L29" s="1221"/>
      <c r="M29" s="1221">
        <v>4</v>
      </c>
      <c r="N29" s="1579"/>
      <c r="O29" s="1221">
        <v>30</v>
      </c>
    </row>
    <row r="30" spans="1:15">
      <c r="A30" s="1220"/>
      <c r="B30" s="1220"/>
      <c r="C30" s="1221"/>
      <c r="D30" s="1221"/>
      <c r="E30" s="1583"/>
      <c r="F30" s="1221"/>
      <c r="G30" s="1221">
        <v>5406</v>
      </c>
      <c r="H30" s="1221" t="s">
        <v>2040</v>
      </c>
      <c r="I30" s="1221">
        <v>3169</v>
      </c>
      <c r="J30" s="1221"/>
      <c r="K30" s="1221"/>
      <c r="L30" s="1221"/>
      <c r="M30" s="1221">
        <v>3</v>
      </c>
      <c r="N30" s="1579"/>
      <c r="O30" s="1221">
        <v>35</v>
      </c>
    </row>
    <row r="31" spans="1:15">
      <c r="A31" s="1220" t="s">
        <v>4454</v>
      </c>
      <c r="B31" s="1220"/>
      <c r="C31" s="1221"/>
      <c r="D31" s="1221"/>
      <c r="E31" s="1583"/>
      <c r="F31" s="1221"/>
      <c r="G31" s="1221">
        <v>5222</v>
      </c>
      <c r="H31" s="1221" t="s">
        <v>2040</v>
      </c>
      <c r="I31" s="1221">
        <v>2897</v>
      </c>
      <c r="J31" s="1221"/>
      <c r="K31" s="1221"/>
      <c r="L31" s="1221"/>
      <c r="M31" s="1221">
        <v>3</v>
      </c>
      <c r="N31" s="1579"/>
      <c r="O31" s="1221">
        <v>50</v>
      </c>
    </row>
    <row r="32" spans="1:15">
      <c r="A32" s="1220"/>
      <c r="B32" s="1220"/>
      <c r="C32" s="1221"/>
      <c r="D32" s="1221"/>
      <c r="E32" s="1583"/>
      <c r="F32" s="1221"/>
      <c r="G32" s="1221">
        <v>2712</v>
      </c>
      <c r="H32" s="1221" t="s">
        <v>2040</v>
      </c>
      <c r="I32" s="1221">
        <v>2712</v>
      </c>
      <c r="J32" s="1221"/>
      <c r="K32" s="1221"/>
      <c r="L32" s="1221"/>
      <c r="M32" s="1221">
        <v>3</v>
      </c>
      <c r="N32" s="1579"/>
      <c r="O32" s="1221">
        <v>30</v>
      </c>
    </row>
    <row r="33" spans="1:15">
      <c r="A33" s="1220"/>
      <c r="B33" s="1220"/>
      <c r="C33" s="1221"/>
      <c r="D33" s="1221"/>
      <c r="E33" s="1583"/>
      <c r="F33" s="1221"/>
      <c r="G33" s="1221">
        <v>5312</v>
      </c>
      <c r="H33" s="1221" t="s">
        <v>2040</v>
      </c>
      <c r="I33" s="1221">
        <v>3103</v>
      </c>
      <c r="J33" s="1221"/>
      <c r="K33" s="1221"/>
      <c r="L33" s="1221"/>
      <c r="M33" s="1221">
        <v>4</v>
      </c>
      <c r="N33" s="1579"/>
      <c r="O33" s="1221">
        <v>70</v>
      </c>
    </row>
    <row r="34" spans="1:15">
      <c r="A34" s="1220"/>
      <c r="B34" s="1220"/>
      <c r="C34" s="1221"/>
      <c r="D34" s="1221"/>
      <c r="E34" s="1583"/>
      <c r="F34" s="1221"/>
      <c r="G34" s="1221">
        <v>5493</v>
      </c>
      <c r="H34" s="1221" t="s">
        <v>2040</v>
      </c>
      <c r="I34" s="1221">
        <v>3228</v>
      </c>
      <c r="J34" s="1221"/>
      <c r="K34" s="1221"/>
      <c r="L34" s="1221"/>
      <c r="M34" s="1221">
        <v>2</v>
      </c>
      <c r="N34" s="1579"/>
      <c r="O34" s="1221">
        <v>15</v>
      </c>
    </row>
    <row r="35" spans="1:15" s="1309" customFormat="1">
      <c r="A35" s="1400"/>
      <c r="B35" s="1400"/>
      <c r="C35" s="1311"/>
      <c r="D35" s="1311"/>
      <c r="E35" s="1575">
        <v>3</v>
      </c>
      <c r="F35" s="1311"/>
      <c r="G35" s="1311">
        <v>5474</v>
      </c>
      <c r="H35" s="1311" t="s">
        <v>2040</v>
      </c>
      <c r="I35" s="1311"/>
      <c r="J35" s="1311" t="s">
        <v>4094</v>
      </c>
      <c r="K35" s="1311"/>
      <c r="L35" s="1311"/>
      <c r="M35" s="1311">
        <v>0</v>
      </c>
      <c r="N35" s="1579"/>
      <c r="O35" s="1311">
        <v>0</v>
      </c>
    </row>
    <row r="36" spans="1:15">
      <c r="A36" s="1220"/>
      <c r="B36" s="1220"/>
      <c r="C36" s="1221"/>
      <c r="D36" s="1221"/>
      <c r="E36" s="1575"/>
      <c r="F36" s="1221"/>
      <c r="G36" s="1221">
        <v>5493</v>
      </c>
      <c r="H36" s="1221" t="s">
        <v>2040</v>
      </c>
      <c r="I36" s="1221">
        <v>3228</v>
      </c>
      <c r="J36" s="1221"/>
      <c r="K36" s="1221"/>
      <c r="L36" s="1221"/>
      <c r="M36" s="1221">
        <v>1</v>
      </c>
      <c r="N36" s="1579"/>
      <c r="O36" s="1221">
        <v>10</v>
      </c>
    </row>
    <row r="37" spans="1:15">
      <c r="A37" s="1220"/>
      <c r="B37" s="1220"/>
      <c r="C37" s="1221"/>
      <c r="D37" s="1221"/>
      <c r="E37" s="1575"/>
      <c r="F37" s="1221"/>
      <c r="G37" s="1221">
        <v>2866</v>
      </c>
      <c r="H37" s="1221" t="s">
        <v>2040</v>
      </c>
      <c r="I37" s="1221">
        <v>2866</v>
      </c>
      <c r="J37" s="1221"/>
      <c r="K37" s="1221"/>
      <c r="L37" s="1221"/>
      <c r="M37" s="1221">
        <v>4</v>
      </c>
      <c r="N37" s="1579"/>
      <c r="O37" s="1221">
        <v>80</v>
      </c>
    </row>
    <row r="38" spans="1:15">
      <c r="A38" s="1220" t="s">
        <v>4082</v>
      </c>
      <c r="B38" s="1220"/>
      <c r="C38" s="1221"/>
      <c r="D38" s="1221"/>
      <c r="E38" s="1575"/>
      <c r="F38" s="1221"/>
      <c r="G38" s="1221">
        <v>2638</v>
      </c>
      <c r="H38" s="1221" t="s">
        <v>2040</v>
      </c>
      <c r="I38" s="1221">
        <v>2638</v>
      </c>
      <c r="J38" s="1221"/>
      <c r="K38" s="1221"/>
      <c r="L38" s="1221"/>
      <c r="M38" s="1221">
        <v>1</v>
      </c>
      <c r="N38" s="1579"/>
      <c r="O38" s="1221">
        <v>15</v>
      </c>
    </row>
    <row r="39" spans="1:15">
      <c r="A39" s="1220"/>
      <c r="B39" s="1220"/>
      <c r="C39" s="1221"/>
      <c r="D39" s="1221"/>
      <c r="E39" s="1575"/>
      <c r="F39" s="1221"/>
      <c r="G39" s="1221">
        <v>2811</v>
      </c>
      <c r="H39" s="1221" t="s">
        <v>2040</v>
      </c>
      <c r="I39" s="1221">
        <v>2811</v>
      </c>
      <c r="J39" s="1221"/>
      <c r="K39" s="1221"/>
      <c r="L39" s="1221"/>
      <c r="M39" s="1221">
        <v>1</v>
      </c>
      <c r="N39" s="1579"/>
      <c r="O39" s="1221">
        <v>25</v>
      </c>
    </row>
    <row r="40" spans="1:15">
      <c r="A40" s="1220"/>
      <c r="B40" s="1220"/>
      <c r="C40" s="1221"/>
      <c r="D40" s="1221"/>
      <c r="E40" s="1575"/>
      <c r="F40" s="1221"/>
      <c r="G40" s="1221">
        <v>2873</v>
      </c>
      <c r="H40" s="1221" t="s">
        <v>2040</v>
      </c>
      <c r="I40" s="1221">
        <v>2873</v>
      </c>
      <c r="J40" s="1221"/>
      <c r="K40" s="1221"/>
      <c r="L40" s="1221"/>
      <c r="M40" s="1221">
        <v>3</v>
      </c>
      <c r="N40" s="1579"/>
      <c r="O40" s="1221">
        <v>30</v>
      </c>
    </row>
    <row r="41" spans="1:15">
      <c r="A41" s="1220"/>
      <c r="B41" s="1220"/>
      <c r="C41" s="1221"/>
      <c r="D41" s="1221"/>
      <c r="E41" s="1575"/>
      <c r="F41" s="1221"/>
      <c r="G41" s="1221">
        <v>2894</v>
      </c>
      <c r="H41" s="1221" t="s">
        <v>2040</v>
      </c>
      <c r="I41" s="1221">
        <v>2894</v>
      </c>
      <c r="J41" s="1221"/>
      <c r="K41" s="1221"/>
      <c r="L41" s="1221"/>
      <c r="M41" s="1221">
        <v>2</v>
      </c>
      <c r="N41" s="1579"/>
      <c r="O41" s="1221">
        <v>20</v>
      </c>
    </row>
    <row r="42" spans="1:15">
      <c r="A42" s="1220"/>
      <c r="B42" s="1220"/>
      <c r="C42" s="1221"/>
      <c r="D42" s="1221"/>
      <c r="E42" s="1575"/>
      <c r="F42" s="1221"/>
      <c r="G42" s="1221">
        <v>5356</v>
      </c>
      <c r="H42" s="1221" t="s">
        <v>2040</v>
      </c>
      <c r="I42" s="1221">
        <v>3096</v>
      </c>
      <c r="J42" s="1221"/>
      <c r="K42" s="1221"/>
      <c r="L42" s="1221"/>
      <c r="M42" s="1221">
        <v>2</v>
      </c>
      <c r="N42" s="1579"/>
      <c r="O42" s="1221">
        <v>24</v>
      </c>
    </row>
    <row r="43" spans="1:15">
      <c r="A43" s="1220"/>
      <c r="B43" s="1220"/>
      <c r="C43" s="1221"/>
      <c r="D43" s="1221"/>
      <c r="E43" s="1575"/>
      <c r="F43" s="1221"/>
      <c r="G43" s="1221">
        <v>5384</v>
      </c>
      <c r="H43" s="1221" t="s">
        <v>2040</v>
      </c>
      <c r="I43" s="1221">
        <v>3108</v>
      </c>
      <c r="J43" s="1221"/>
      <c r="K43" s="1221"/>
      <c r="L43" s="1221"/>
      <c r="M43" s="1221">
        <v>2</v>
      </c>
      <c r="N43" s="1579"/>
      <c r="O43" s="1221">
        <v>15</v>
      </c>
    </row>
    <row r="44" spans="1:15">
      <c r="A44" s="1220"/>
      <c r="B44" s="1220"/>
      <c r="C44" s="1221"/>
      <c r="D44" s="1221"/>
      <c r="E44" s="1575"/>
      <c r="F44" s="1221"/>
      <c r="G44" s="1221">
        <v>5320</v>
      </c>
      <c r="H44" s="1221" t="s">
        <v>2040</v>
      </c>
      <c r="I44" s="1221">
        <v>3045</v>
      </c>
      <c r="J44" s="1221"/>
      <c r="K44" s="1221"/>
      <c r="L44" s="1221"/>
      <c r="M44" s="1221">
        <v>1</v>
      </c>
      <c r="N44" s="1579"/>
      <c r="O44" s="1221">
        <v>20</v>
      </c>
    </row>
    <row r="45" spans="1:15">
      <c r="A45" s="1220"/>
      <c r="B45" s="1220"/>
      <c r="C45" s="1221"/>
      <c r="D45" s="1221"/>
      <c r="E45" s="1575"/>
      <c r="F45" s="1221"/>
      <c r="G45" s="1221">
        <v>5282</v>
      </c>
      <c r="H45" s="1221" t="s">
        <v>2040</v>
      </c>
      <c r="I45" s="1221">
        <v>3012</v>
      </c>
      <c r="J45" s="1221"/>
      <c r="K45" s="1221"/>
      <c r="L45" s="1221"/>
      <c r="M45" s="1221">
        <v>6</v>
      </c>
      <c r="N45" s="1579"/>
      <c r="O45" s="1221">
        <v>40</v>
      </c>
    </row>
    <row r="46" spans="1:15">
      <c r="A46" s="1220"/>
      <c r="B46" s="1220"/>
      <c r="C46" s="1221"/>
      <c r="D46" s="1221"/>
      <c r="E46" s="1575"/>
      <c r="F46" s="1221"/>
      <c r="G46" s="1221">
        <v>3043</v>
      </c>
      <c r="H46" s="1221" t="s">
        <v>2040</v>
      </c>
      <c r="I46" s="1221">
        <v>3043</v>
      </c>
      <c r="J46" s="1221"/>
      <c r="K46" s="1221"/>
      <c r="L46" s="1221"/>
      <c r="M46" s="1221">
        <v>2</v>
      </c>
      <c r="N46" s="1579"/>
      <c r="O46" s="1221">
        <v>40</v>
      </c>
    </row>
    <row r="47" spans="1:15">
      <c r="A47" s="1220"/>
      <c r="B47" s="1220"/>
      <c r="C47" s="1221"/>
      <c r="D47" s="1221"/>
      <c r="E47" s="1575"/>
      <c r="F47" s="1221"/>
      <c r="G47" s="1221">
        <v>2931</v>
      </c>
      <c r="H47" s="1221" t="s">
        <v>2040</v>
      </c>
      <c r="I47" s="1221">
        <v>2931</v>
      </c>
      <c r="J47" s="1221"/>
      <c r="K47" s="1221"/>
      <c r="L47" s="1221"/>
      <c r="M47" s="1221">
        <v>1</v>
      </c>
      <c r="N47" s="1579"/>
      <c r="O47" s="1221">
        <v>20</v>
      </c>
    </row>
    <row r="48" spans="1:15">
      <c r="A48" s="1220"/>
      <c r="B48" s="1220"/>
      <c r="C48" s="1221"/>
      <c r="D48" s="1221"/>
      <c r="E48" s="1575"/>
      <c r="F48" s="1221"/>
      <c r="G48" s="1221">
        <v>2927</v>
      </c>
      <c r="H48" s="1221" t="s">
        <v>2040</v>
      </c>
      <c r="I48" s="1221">
        <v>2927</v>
      </c>
      <c r="J48" s="1221"/>
      <c r="K48" s="1221"/>
      <c r="L48" s="1221"/>
      <c r="M48" s="1221">
        <v>1</v>
      </c>
      <c r="N48" s="1579"/>
      <c r="O48" s="1221">
        <v>20</v>
      </c>
    </row>
    <row r="49" spans="1:15">
      <c r="A49" s="1220"/>
      <c r="B49" s="1220"/>
      <c r="C49" s="1221"/>
      <c r="D49" s="1221"/>
      <c r="E49" s="1575"/>
      <c r="F49" s="1221"/>
      <c r="G49" s="1221">
        <v>3019</v>
      </c>
      <c r="H49" s="1221" t="s">
        <v>2040</v>
      </c>
      <c r="I49" s="1221">
        <v>3019</v>
      </c>
      <c r="J49" s="1221"/>
      <c r="K49" s="1221"/>
      <c r="L49" s="1221"/>
      <c r="M49" s="1221">
        <v>6</v>
      </c>
      <c r="N49" s="1579"/>
      <c r="O49" s="1221">
        <v>30</v>
      </c>
    </row>
    <row r="50" spans="1:15">
      <c r="A50" s="1220" t="s">
        <v>3467</v>
      </c>
      <c r="B50" s="1220"/>
      <c r="C50" s="1221"/>
      <c r="D50" s="1221"/>
      <c r="E50" s="1575"/>
      <c r="F50" s="1221"/>
      <c r="G50" s="1221">
        <v>2959</v>
      </c>
      <c r="H50" s="1221" t="s">
        <v>2040</v>
      </c>
      <c r="I50" s="1221">
        <v>2959</v>
      </c>
      <c r="J50" s="1221"/>
      <c r="K50" s="1221"/>
      <c r="L50" s="1221"/>
      <c r="M50" s="1221">
        <v>2</v>
      </c>
      <c r="N50" s="1579"/>
      <c r="O50" s="1221">
        <v>20</v>
      </c>
    </row>
    <row r="51" spans="1:15">
      <c r="A51" s="1220" t="s">
        <v>4082</v>
      </c>
      <c r="B51" s="1220"/>
      <c r="C51" s="1221"/>
      <c r="D51" s="1221"/>
      <c r="E51" s="1575"/>
      <c r="F51" s="1221"/>
      <c r="G51" s="1221">
        <v>5465</v>
      </c>
      <c r="H51" s="1221" t="s">
        <v>2040</v>
      </c>
      <c r="I51" s="1221">
        <v>3155</v>
      </c>
      <c r="J51" s="1221"/>
      <c r="K51" s="1221"/>
      <c r="L51" s="1221"/>
      <c r="M51" s="1221">
        <v>2</v>
      </c>
      <c r="N51" s="1579"/>
      <c r="O51" s="1221">
        <v>20</v>
      </c>
    </row>
    <row r="52" spans="1:15">
      <c r="A52" s="1220"/>
      <c r="B52" s="1220"/>
      <c r="C52" s="1221"/>
      <c r="D52" s="1221"/>
      <c r="E52" s="1575">
        <v>4</v>
      </c>
      <c r="F52" s="1221"/>
      <c r="G52" s="1221">
        <v>5414</v>
      </c>
      <c r="H52" s="1221" t="s">
        <v>2040</v>
      </c>
      <c r="I52" s="1221">
        <v>3150</v>
      </c>
      <c r="J52" s="1221"/>
      <c r="K52" s="1221"/>
      <c r="L52" s="1221"/>
      <c r="M52" s="1221">
        <v>4</v>
      </c>
      <c r="N52" s="1579"/>
      <c r="O52" s="1221">
        <v>50</v>
      </c>
    </row>
    <row r="53" spans="1:15">
      <c r="A53" s="1220"/>
      <c r="B53" s="1220"/>
      <c r="C53" s="1221"/>
      <c r="D53" s="1221"/>
      <c r="E53" s="1575"/>
      <c r="F53" s="1221"/>
      <c r="G53" s="1221">
        <v>7081</v>
      </c>
      <c r="H53" s="1221" t="s">
        <v>2040</v>
      </c>
      <c r="I53" s="1221">
        <v>9289</v>
      </c>
      <c r="J53" s="1221"/>
      <c r="K53" s="1221"/>
      <c r="L53" s="1221"/>
      <c r="M53" s="1221">
        <v>2</v>
      </c>
      <c r="N53" s="1579"/>
      <c r="O53" s="1221">
        <v>20</v>
      </c>
    </row>
    <row r="54" spans="1:15">
      <c r="A54" s="1220"/>
      <c r="B54" s="1220"/>
      <c r="C54" s="1221"/>
      <c r="D54" s="1221"/>
      <c r="E54" s="1575"/>
      <c r="F54" s="1221"/>
      <c r="G54" s="1221" t="s">
        <v>2410</v>
      </c>
      <c r="H54" s="1221" t="s">
        <v>2040</v>
      </c>
      <c r="I54" s="1221"/>
      <c r="J54" s="1221" t="s">
        <v>2411</v>
      </c>
      <c r="K54" s="1221"/>
      <c r="L54" s="1221"/>
      <c r="M54" s="1221">
        <v>2</v>
      </c>
      <c r="N54" s="1579"/>
      <c r="O54" s="1221">
        <v>30</v>
      </c>
    </row>
    <row r="55" spans="1:15">
      <c r="A55" s="1220"/>
      <c r="B55" s="1220"/>
      <c r="C55" s="1221"/>
      <c r="D55" s="1221"/>
      <c r="E55" s="1575"/>
      <c r="F55" s="1221"/>
      <c r="G55" s="1221" t="s">
        <v>3018</v>
      </c>
      <c r="H55" s="1221" t="s">
        <v>2040</v>
      </c>
      <c r="I55" s="1221"/>
      <c r="J55" s="1221" t="s">
        <v>3020</v>
      </c>
      <c r="K55" s="1221"/>
      <c r="L55" s="1221"/>
      <c r="M55" s="1221">
        <v>4</v>
      </c>
      <c r="N55" s="1579"/>
      <c r="O55" s="1221">
        <v>50</v>
      </c>
    </row>
    <row r="56" spans="1:15">
      <c r="A56" s="1220"/>
      <c r="B56" s="1220"/>
      <c r="C56" s="1221"/>
      <c r="D56" s="1221"/>
      <c r="E56" s="1575"/>
      <c r="F56" s="1221"/>
      <c r="G56" s="1221">
        <v>5409</v>
      </c>
      <c r="H56" s="1221" t="s">
        <v>2040</v>
      </c>
      <c r="I56" s="1221">
        <v>3251</v>
      </c>
      <c r="J56" s="1221"/>
      <c r="K56" s="1221"/>
      <c r="L56" s="1221"/>
      <c r="M56" s="1221">
        <v>2</v>
      </c>
      <c r="N56" s="1579"/>
      <c r="O56" s="1221">
        <v>20</v>
      </c>
    </row>
    <row r="57" spans="1:15">
      <c r="A57" s="1220" t="s">
        <v>3605</v>
      </c>
      <c r="B57" s="1220"/>
      <c r="C57" s="1221"/>
      <c r="D57" s="1221"/>
      <c r="E57" s="1575"/>
      <c r="F57" s="1221"/>
      <c r="G57" s="1221">
        <v>3081</v>
      </c>
      <c r="H57" s="1221" t="s">
        <v>2040</v>
      </c>
      <c r="I57" s="1221">
        <v>3081</v>
      </c>
      <c r="J57" s="1221"/>
      <c r="K57" s="1221"/>
      <c r="L57" s="1221"/>
      <c r="M57" s="1221">
        <v>2</v>
      </c>
      <c r="N57" s="1579"/>
      <c r="O57" s="1221">
        <v>29</v>
      </c>
    </row>
    <row r="58" spans="1:15">
      <c r="A58" s="1220"/>
      <c r="B58" s="1220"/>
      <c r="C58" s="1221"/>
      <c r="D58" s="1221"/>
      <c r="E58" s="1575"/>
      <c r="F58" s="1221"/>
      <c r="G58" s="1221">
        <v>5589</v>
      </c>
      <c r="H58" s="1221" t="s">
        <v>2040</v>
      </c>
      <c r="I58" s="1221">
        <v>3256</v>
      </c>
      <c r="J58" s="1221"/>
      <c r="K58" s="1221"/>
      <c r="L58" s="1221"/>
      <c r="M58" s="1221">
        <v>3</v>
      </c>
      <c r="N58" s="1579"/>
      <c r="O58" s="1221">
        <v>20</v>
      </c>
    </row>
    <row r="59" spans="1:15">
      <c r="A59" s="1220"/>
      <c r="B59" s="1220"/>
      <c r="C59" s="1221"/>
      <c r="D59" s="1221"/>
      <c r="E59" s="1575"/>
      <c r="F59" s="1221"/>
      <c r="G59" s="1221">
        <v>5381</v>
      </c>
      <c r="H59" s="1221" t="s">
        <v>2040</v>
      </c>
      <c r="I59" s="1221">
        <v>3107</v>
      </c>
      <c r="J59" s="1221"/>
      <c r="K59" s="1221"/>
      <c r="L59" s="1221"/>
      <c r="M59" s="1221">
        <v>2</v>
      </c>
      <c r="N59" s="1579"/>
      <c r="O59" s="1221">
        <v>50</v>
      </c>
    </row>
    <row r="60" spans="1:15">
      <c r="A60" s="1220"/>
      <c r="B60" s="1220"/>
      <c r="C60" s="1221"/>
      <c r="D60" s="1221"/>
      <c r="E60" s="1575"/>
      <c r="F60" s="1221"/>
      <c r="G60" s="1221">
        <v>4323</v>
      </c>
      <c r="H60" s="1221" t="s">
        <v>2040</v>
      </c>
      <c r="I60" s="1221">
        <v>9524</v>
      </c>
      <c r="J60" s="1221"/>
      <c r="K60" s="1221"/>
      <c r="L60" s="1221"/>
      <c r="M60" s="1221">
        <v>4</v>
      </c>
      <c r="N60" s="1579"/>
      <c r="O60" s="1221">
        <v>40</v>
      </c>
    </row>
    <row r="61" spans="1:15" s="1309" customFormat="1">
      <c r="A61" s="1400"/>
      <c r="B61" s="1400"/>
      <c r="C61" s="1311"/>
      <c r="D61" s="1311"/>
      <c r="E61" s="1575"/>
      <c r="F61" s="1311"/>
      <c r="G61" s="1311">
        <v>5365</v>
      </c>
      <c r="H61" s="1311" t="s">
        <v>2040</v>
      </c>
      <c r="I61" s="1311">
        <v>5365</v>
      </c>
      <c r="J61" s="1311"/>
      <c r="K61" s="1311"/>
      <c r="L61" s="1311"/>
      <c r="M61" s="1311">
        <v>0</v>
      </c>
      <c r="N61" s="1579"/>
      <c r="O61" s="1311">
        <v>0</v>
      </c>
    </row>
    <row r="62" spans="1:15">
      <c r="A62" s="1220"/>
      <c r="B62" s="1220"/>
      <c r="C62" s="1221"/>
      <c r="D62" s="1221"/>
      <c r="E62" s="1575"/>
      <c r="F62" s="1221"/>
      <c r="G62" s="1221" t="s">
        <v>3660</v>
      </c>
      <c r="H62" s="1221" t="s">
        <v>2040</v>
      </c>
      <c r="I62" s="1221"/>
      <c r="J62" s="1221" t="s">
        <v>3661</v>
      </c>
      <c r="K62" s="1221"/>
      <c r="L62" s="1221"/>
      <c r="M62" s="1221">
        <v>1</v>
      </c>
      <c r="N62" s="1579"/>
      <c r="O62" s="1221">
        <v>9</v>
      </c>
    </row>
    <row r="63" spans="1:15">
      <c r="A63" s="1220"/>
      <c r="B63" s="1220"/>
      <c r="C63" s="1221"/>
      <c r="D63" s="1221"/>
      <c r="E63" s="1575"/>
      <c r="F63" s="1221"/>
      <c r="G63" s="1221" t="s">
        <v>3658</v>
      </c>
      <c r="H63" s="1221" t="s">
        <v>2040</v>
      </c>
      <c r="I63" s="1221"/>
      <c r="J63" s="1221" t="s">
        <v>3659</v>
      </c>
      <c r="K63" s="1221"/>
      <c r="L63" s="1221"/>
      <c r="M63" s="1221">
        <v>1</v>
      </c>
      <c r="N63" s="1579"/>
      <c r="O63" s="1221">
        <v>20</v>
      </c>
    </row>
    <row r="64" spans="1:15">
      <c r="A64" s="1220"/>
      <c r="B64" s="1220"/>
      <c r="C64" s="1221"/>
      <c r="D64" s="1221"/>
      <c r="E64" s="1575"/>
      <c r="F64" s="1221"/>
      <c r="G64" s="1221">
        <v>7073</v>
      </c>
      <c r="H64" s="1221" t="s">
        <v>2040</v>
      </c>
      <c r="I64" s="1221"/>
      <c r="J64" s="1221" t="s">
        <v>3662</v>
      </c>
      <c r="K64" s="1221"/>
      <c r="L64" s="1221"/>
      <c r="M64" s="1221">
        <v>3</v>
      </c>
      <c r="N64" s="1579"/>
      <c r="O64" s="1221">
        <v>50</v>
      </c>
    </row>
    <row r="65" spans="1:15">
      <c r="A65" s="1220"/>
      <c r="B65" s="1220"/>
      <c r="C65" s="1221"/>
      <c r="D65" s="1221"/>
      <c r="E65" s="1575"/>
      <c r="F65" s="1221"/>
      <c r="G65" s="1221">
        <v>2974</v>
      </c>
      <c r="H65" s="1221" t="s">
        <v>2040</v>
      </c>
      <c r="I65" s="1221">
        <v>2974</v>
      </c>
      <c r="J65" s="1221"/>
      <c r="K65" s="1221"/>
      <c r="L65" s="1221"/>
      <c r="M65" s="1221">
        <v>2</v>
      </c>
      <c r="N65" s="1579"/>
      <c r="O65" s="1221">
        <v>25</v>
      </c>
    </row>
    <row r="66" spans="1:15">
      <c r="A66" s="1220"/>
      <c r="B66" s="1220"/>
      <c r="C66" s="1221"/>
      <c r="D66" s="1221"/>
      <c r="E66" s="1575"/>
      <c r="F66" s="1221"/>
      <c r="G66" s="1221">
        <v>5444</v>
      </c>
      <c r="H66" s="1221" t="s">
        <v>2040</v>
      </c>
      <c r="I66" s="1221">
        <v>3141</v>
      </c>
      <c r="J66" s="1221"/>
      <c r="K66" s="1221"/>
      <c r="L66" s="1221"/>
      <c r="M66" s="1221">
        <v>2</v>
      </c>
      <c r="N66" s="1579"/>
      <c r="O66" s="1221">
        <v>25</v>
      </c>
    </row>
    <row r="67" spans="1:15">
      <c r="A67" s="1220" t="s">
        <v>4454</v>
      </c>
      <c r="B67" s="1220"/>
      <c r="C67" s="1221"/>
      <c r="D67" s="1221"/>
      <c r="E67" s="1575">
        <v>5</v>
      </c>
      <c r="F67" s="1221"/>
      <c r="G67" s="1221">
        <v>5222</v>
      </c>
      <c r="H67" s="1221" t="s">
        <v>2040</v>
      </c>
      <c r="I67" s="1221">
        <v>2897</v>
      </c>
      <c r="J67" s="1221"/>
      <c r="K67" s="1221"/>
      <c r="L67" s="1221"/>
      <c r="M67" s="1221">
        <v>2</v>
      </c>
      <c r="N67" s="1579"/>
      <c r="O67" s="1221">
        <v>30</v>
      </c>
    </row>
    <row r="68" spans="1:15">
      <c r="A68" s="1304" t="s">
        <v>3597</v>
      </c>
      <c r="B68" s="1220"/>
      <c r="C68" s="1221"/>
      <c r="D68" s="1221"/>
      <c r="E68" s="1575"/>
      <c r="F68" s="1221"/>
      <c r="G68" s="1221">
        <v>5304</v>
      </c>
      <c r="H68" s="1221" t="s">
        <v>2040</v>
      </c>
      <c r="I68" s="1221">
        <v>3056</v>
      </c>
      <c r="J68" s="1221"/>
      <c r="K68" s="1221"/>
      <c r="L68" s="1221"/>
      <c r="M68" s="1221">
        <v>2</v>
      </c>
      <c r="N68" s="1579"/>
      <c r="O68" s="1221">
        <v>20</v>
      </c>
    </row>
    <row r="69" spans="1:15">
      <c r="A69" s="1220"/>
      <c r="B69" s="1220"/>
      <c r="C69" s="1221"/>
      <c r="D69" s="1221"/>
      <c r="E69" s="1575"/>
      <c r="F69" s="1221">
        <v>5528</v>
      </c>
      <c r="G69" s="1221">
        <v>4001</v>
      </c>
      <c r="H69" s="1221" t="s">
        <v>2040</v>
      </c>
      <c r="I69" s="1221">
        <v>9727</v>
      </c>
      <c r="J69" s="1221"/>
      <c r="K69" s="1221"/>
      <c r="L69" s="1221"/>
      <c r="M69" s="1221">
        <v>3</v>
      </c>
      <c r="N69" s="1579"/>
      <c r="O69" s="1221">
        <v>50</v>
      </c>
    </row>
    <row r="70" spans="1:15" ht="40.5">
      <c r="A70" s="1220" t="s">
        <v>4083</v>
      </c>
      <c r="B70" s="1220"/>
      <c r="C70" s="1221"/>
      <c r="D70" s="1221"/>
      <c r="E70" s="1575"/>
      <c r="F70" s="1221"/>
      <c r="G70" s="1221" t="s">
        <v>2346</v>
      </c>
      <c r="H70" s="1221" t="s">
        <v>2040</v>
      </c>
      <c r="I70" s="1221"/>
      <c r="J70" s="1221" t="s">
        <v>3023</v>
      </c>
      <c r="K70" s="1221"/>
      <c r="L70" s="1221"/>
      <c r="M70" s="1221">
        <v>4</v>
      </c>
      <c r="N70" s="1579"/>
      <c r="O70" s="1221">
        <v>30</v>
      </c>
    </row>
    <row r="71" spans="1:15">
      <c r="A71" s="1220"/>
      <c r="B71" s="1220"/>
      <c r="C71" s="1221"/>
      <c r="D71" s="1221"/>
      <c r="E71" s="1575"/>
      <c r="F71" s="1221"/>
      <c r="G71" s="1221">
        <v>5381</v>
      </c>
      <c r="H71" s="1221" t="s">
        <v>2040</v>
      </c>
      <c r="I71" s="1221">
        <v>3107</v>
      </c>
      <c r="J71" s="1221"/>
      <c r="K71" s="1221"/>
      <c r="L71" s="1221"/>
      <c r="M71" s="1221">
        <v>2</v>
      </c>
      <c r="N71" s="1579"/>
      <c r="O71" s="1221">
        <v>50</v>
      </c>
    </row>
    <row r="72" spans="1:15">
      <c r="A72" s="1220" t="s">
        <v>3467</v>
      </c>
      <c r="B72" s="1220"/>
      <c r="C72" s="1221"/>
      <c r="D72" s="1221"/>
      <c r="E72" s="1575"/>
      <c r="F72" s="1221"/>
      <c r="G72" s="1221">
        <v>2947</v>
      </c>
      <c r="H72" s="1221" t="s">
        <v>2040</v>
      </c>
      <c r="I72" s="1221">
        <v>2947</v>
      </c>
      <c r="J72" s="1221"/>
      <c r="K72" s="1221"/>
      <c r="L72" s="1221"/>
      <c r="M72" s="1221">
        <v>4</v>
      </c>
      <c r="N72" s="1579"/>
      <c r="O72" s="1221">
        <v>70</v>
      </c>
    </row>
    <row r="73" spans="1:15">
      <c r="A73" s="1220"/>
      <c r="B73" s="1220"/>
      <c r="C73" s="1221"/>
      <c r="D73" s="1221"/>
      <c r="E73" s="1575"/>
      <c r="F73" s="1221"/>
      <c r="G73" s="1221">
        <v>3034</v>
      </c>
      <c r="H73" s="1221" t="s">
        <v>2040</v>
      </c>
      <c r="I73" s="1221">
        <v>3034</v>
      </c>
      <c r="J73" s="1221"/>
      <c r="K73" s="1221"/>
      <c r="L73" s="1221"/>
      <c r="M73" s="1221">
        <v>4</v>
      </c>
      <c r="N73" s="1579"/>
      <c r="O73" s="1221">
        <v>30</v>
      </c>
    </row>
    <row r="74" spans="1:15">
      <c r="A74" s="1220"/>
      <c r="B74" s="1220"/>
      <c r="C74" s="1221"/>
      <c r="D74" s="1221"/>
      <c r="E74" s="1575"/>
      <c r="F74" s="1221"/>
      <c r="G74" s="1221">
        <v>5310</v>
      </c>
      <c r="H74" s="1221" t="s">
        <v>2040</v>
      </c>
      <c r="I74" s="1221">
        <v>3164</v>
      </c>
      <c r="J74" s="1221"/>
      <c r="K74" s="1221"/>
      <c r="L74" s="1221"/>
      <c r="M74" s="1221">
        <v>1</v>
      </c>
      <c r="N74" s="1579"/>
      <c r="O74" s="1221">
        <v>6</v>
      </c>
    </row>
    <row r="75" spans="1:15">
      <c r="A75" s="1220"/>
      <c r="B75" s="1220"/>
      <c r="C75" s="1221"/>
      <c r="D75" s="1221"/>
      <c r="E75" s="1575"/>
      <c r="F75" s="1221"/>
      <c r="G75" s="1221">
        <v>2857</v>
      </c>
      <c r="H75" s="1221" t="s">
        <v>2040</v>
      </c>
      <c r="I75" s="1221">
        <v>2857</v>
      </c>
      <c r="J75" s="1221"/>
      <c r="K75" s="1221"/>
      <c r="L75" s="1221"/>
      <c r="M75" s="1221">
        <v>2</v>
      </c>
      <c r="N75" s="1579"/>
      <c r="O75" s="1221">
        <v>20</v>
      </c>
    </row>
    <row r="76" spans="1:15">
      <c r="A76" s="1220"/>
      <c r="B76" s="1220"/>
      <c r="C76" s="1221"/>
      <c r="D76" s="1221"/>
      <c r="E76" s="1575"/>
      <c r="F76" s="1221"/>
      <c r="G76" s="1221">
        <v>2994</v>
      </c>
      <c r="H76" s="1221" t="s">
        <v>2040</v>
      </c>
      <c r="I76" s="1221">
        <v>2994</v>
      </c>
      <c r="J76" s="1221"/>
      <c r="K76" s="1221"/>
      <c r="L76" s="1221"/>
      <c r="M76" s="1221">
        <v>4</v>
      </c>
      <c r="N76" s="1579"/>
      <c r="O76" s="1221">
        <v>40</v>
      </c>
    </row>
    <row r="77" spans="1:15">
      <c r="A77" s="1220"/>
      <c r="B77" s="1220"/>
      <c r="C77" s="1221"/>
      <c r="D77" s="1221"/>
      <c r="E77" s="1575"/>
      <c r="F77" s="1221"/>
      <c r="G77" s="1221">
        <v>5589</v>
      </c>
      <c r="H77" s="1221" t="s">
        <v>2040</v>
      </c>
      <c r="I77" s="1221">
        <v>3256</v>
      </c>
      <c r="J77" s="1221"/>
      <c r="K77" s="1221"/>
      <c r="L77" s="1221"/>
      <c r="M77" s="1221">
        <v>4</v>
      </c>
      <c r="N77" s="1579"/>
      <c r="O77" s="1221">
        <v>28</v>
      </c>
    </row>
    <row r="78" spans="1:15">
      <c r="A78" s="1220"/>
      <c r="B78" s="1220"/>
      <c r="C78" s="1221"/>
      <c r="D78" s="1221"/>
      <c r="E78" s="1575">
        <v>6</v>
      </c>
      <c r="F78" s="1221"/>
      <c r="G78" s="1221">
        <v>5318</v>
      </c>
      <c r="H78" s="1221" t="s">
        <v>2040</v>
      </c>
      <c r="I78" s="1221">
        <v>3124</v>
      </c>
      <c r="J78" s="1221"/>
      <c r="K78" s="1221"/>
      <c r="L78" s="1221"/>
      <c r="M78" s="1221">
        <v>5</v>
      </c>
      <c r="N78" s="1579"/>
      <c r="O78" s="1221">
        <v>60</v>
      </c>
    </row>
    <row r="79" spans="1:15">
      <c r="A79" s="1220"/>
      <c r="B79" s="1220"/>
      <c r="C79" s="1221"/>
      <c r="D79" s="1221"/>
      <c r="E79" s="1575"/>
      <c r="F79" s="1221"/>
      <c r="G79" s="1221">
        <v>2948</v>
      </c>
      <c r="H79" s="1221" t="s">
        <v>2040</v>
      </c>
      <c r="I79" s="1221">
        <v>2948</v>
      </c>
      <c r="J79" s="1221"/>
      <c r="K79" s="1221"/>
      <c r="L79" s="1221"/>
      <c r="M79" s="1221">
        <v>10</v>
      </c>
      <c r="N79" s="1579"/>
      <c r="O79" s="1221">
        <v>100</v>
      </c>
    </row>
    <row r="80" spans="1:15" s="1309" customFormat="1">
      <c r="A80" s="1400"/>
      <c r="B80" s="1400"/>
      <c r="C80" s="1311"/>
      <c r="D80" s="1311"/>
      <c r="E80" s="1575"/>
      <c r="F80" s="1311"/>
      <c r="G80" s="1311">
        <v>5365</v>
      </c>
      <c r="H80" s="1311" t="s">
        <v>2040</v>
      </c>
      <c r="I80" s="1311">
        <v>5365</v>
      </c>
      <c r="J80" s="1311"/>
      <c r="K80" s="1311"/>
      <c r="L80" s="1311"/>
      <c r="M80" s="1311">
        <v>0</v>
      </c>
      <c r="N80" s="1579"/>
      <c r="O80" s="1311">
        <v>0</v>
      </c>
    </row>
    <row r="81" spans="1:15">
      <c r="A81" s="1220"/>
      <c r="B81" s="1220"/>
      <c r="C81" s="1221"/>
      <c r="D81" s="1221"/>
      <c r="E81" s="1575"/>
      <c r="F81" s="1221"/>
      <c r="G81" s="1221">
        <v>6398</v>
      </c>
      <c r="H81" s="1221" t="s">
        <v>2040</v>
      </c>
      <c r="I81" s="1221">
        <v>8122</v>
      </c>
      <c r="J81" s="1221"/>
      <c r="K81" s="1221"/>
      <c r="L81" s="1221"/>
      <c r="M81" s="1221">
        <v>1</v>
      </c>
      <c r="N81" s="1579"/>
      <c r="O81" s="1221">
        <v>25</v>
      </c>
    </row>
    <row r="82" spans="1:15">
      <c r="A82" s="1220" t="s">
        <v>4082</v>
      </c>
      <c r="B82" s="1220"/>
      <c r="C82" s="1221"/>
      <c r="D82" s="1221"/>
      <c r="E82" s="1575"/>
      <c r="F82" s="1221"/>
      <c r="G82" s="1221">
        <v>5263</v>
      </c>
      <c r="H82" s="1221" t="s">
        <v>2040</v>
      </c>
      <c r="I82" s="1221">
        <v>3104</v>
      </c>
      <c r="J82" s="1221"/>
      <c r="K82" s="1221"/>
      <c r="L82" s="1221"/>
      <c r="M82" s="1221">
        <v>10</v>
      </c>
      <c r="N82" s="1579"/>
      <c r="O82" s="1221">
        <v>100</v>
      </c>
    </row>
    <row r="83" spans="1:15">
      <c r="A83" s="1220"/>
      <c r="B83" s="1220"/>
      <c r="C83" s="1221"/>
      <c r="D83" s="1221"/>
      <c r="E83" s="1575">
        <v>7</v>
      </c>
      <c r="F83" s="1221"/>
      <c r="G83" s="1221">
        <v>6398</v>
      </c>
      <c r="H83" s="1221" t="s">
        <v>2040</v>
      </c>
      <c r="I83" s="1221">
        <v>8122</v>
      </c>
      <c r="J83" s="1221"/>
      <c r="K83" s="1221"/>
      <c r="L83" s="1221"/>
      <c r="M83" s="1221">
        <v>1</v>
      </c>
      <c r="N83" s="1579"/>
      <c r="O83" s="1221">
        <v>25</v>
      </c>
    </row>
    <row r="84" spans="1:15">
      <c r="A84" s="1220"/>
      <c r="B84" s="1220"/>
      <c r="C84" s="1221"/>
      <c r="D84" s="1221"/>
      <c r="E84" s="1575"/>
      <c r="F84" s="1221" t="s">
        <v>2398</v>
      </c>
      <c r="G84" s="1221" t="s">
        <v>4550</v>
      </c>
      <c r="H84" s="1221" t="s">
        <v>2040</v>
      </c>
      <c r="I84" s="1221">
        <v>3203</v>
      </c>
      <c r="J84" s="1221"/>
      <c r="K84" s="1221"/>
      <c r="L84" s="1221"/>
      <c r="M84" s="1221">
        <v>7</v>
      </c>
      <c r="N84" s="1579"/>
      <c r="O84" s="1221">
        <v>53</v>
      </c>
    </row>
    <row r="85" spans="1:15">
      <c r="A85" s="1220"/>
      <c r="B85" s="1220"/>
      <c r="C85" s="1221"/>
      <c r="D85" s="1221"/>
      <c r="E85" s="1575"/>
      <c r="F85" s="1221"/>
      <c r="G85" s="1221" t="s">
        <v>2341</v>
      </c>
      <c r="H85" s="1221" t="s">
        <v>2040</v>
      </c>
      <c r="I85" s="1221">
        <v>9662</v>
      </c>
      <c r="J85" s="1221"/>
      <c r="K85" s="1221"/>
      <c r="L85" s="1221"/>
      <c r="M85" s="1221">
        <v>10</v>
      </c>
      <c r="N85" s="1579"/>
      <c r="O85" s="1221">
        <v>20</v>
      </c>
    </row>
    <row r="86" spans="1:15">
      <c r="A86" s="1220"/>
      <c r="B86" s="1220"/>
      <c r="C86" s="1221"/>
      <c r="D86" s="1221"/>
      <c r="E86" s="1575"/>
      <c r="F86" s="1221"/>
      <c r="G86" s="1221">
        <v>5293</v>
      </c>
      <c r="H86" s="1221" t="s">
        <v>2040</v>
      </c>
      <c r="I86" s="1221">
        <v>3037</v>
      </c>
      <c r="J86" s="1221"/>
      <c r="K86" s="1221"/>
      <c r="L86" s="1221"/>
      <c r="M86" s="1221">
        <v>5</v>
      </c>
      <c r="N86" s="1579"/>
      <c r="O86" s="1221">
        <v>100</v>
      </c>
    </row>
    <row r="87" spans="1:15">
      <c r="A87" s="1220"/>
      <c r="B87" s="1220"/>
      <c r="C87" s="1221"/>
      <c r="D87" s="1221"/>
      <c r="E87" s="1575"/>
      <c r="F87" s="1221"/>
      <c r="G87" s="1221">
        <v>5370</v>
      </c>
      <c r="H87" s="1221" t="s">
        <v>2040</v>
      </c>
      <c r="I87" s="1221">
        <v>3117</v>
      </c>
      <c r="J87" s="1221"/>
      <c r="K87" s="1221"/>
      <c r="L87" s="1221"/>
      <c r="M87" s="1221">
        <v>9</v>
      </c>
      <c r="N87" s="1579"/>
      <c r="O87" s="1221">
        <v>62</v>
      </c>
    </row>
    <row r="88" spans="1:15">
      <c r="A88" s="1220"/>
      <c r="B88" s="1220"/>
      <c r="C88" s="1221"/>
      <c r="D88" s="1221"/>
      <c r="E88" s="1575">
        <v>8</v>
      </c>
      <c r="F88" s="1221"/>
      <c r="G88" s="1221">
        <v>2841</v>
      </c>
      <c r="H88" s="1221" t="s">
        <v>2040</v>
      </c>
      <c r="I88" s="1221">
        <v>2841</v>
      </c>
      <c r="J88" s="1221"/>
      <c r="K88" s="1221"/>
      <c r="L88" s="1221"/>
      <c r="M88" s="1221">
        <v>2</v>
      </c>
      <c r="N88" s="1579"/>
      <c r="O88" s="1221">
        <v>18</v>
      </c>
    </row>
    <row r="89" spans="1:15">
      <c r="A89" s="1220"/>
      <c r="B89" s="1220"/>
      <c r="C89" s="1221"/>
      <c r="D89" s="1221"/>
      <c r="E89" s="1575"/>
      <c r="F89" s="1221"/>
      <c r="G89" s="1221">
        <v>5293</v>
      </c>
      <c r="H89" s="1221" t="s">
        <v>2040</v>
      </c>
      <c r="I89" s="1221">
        <v>3037</v>
      </c>
      <c r="J89" s="1221"/>
      <c r="K89" s="1221"/>
      <c r="L89" s="1221"/>
      <c r="M89" s="1221">
        <v>1</v>
      </c>
      <c r="N89" s="1579"/>
      <c r="O89" s="1221">
        <v>2</v>
      </c>
    </row>
    <row r="90" spans="1:15">
      <c r="A90" s="1220"/>
      <c r="B90" s="1220"/>
      <c r="C90" s="1221"/>
      <c r="D90" s="1221"/>
      <c r="E90" s="1575"/>
      <c r="F90" s="1221"/>
      <c r="G90" s="1221">
        <v>7242</v>
      </c>
      <c r="H90" s="1221" t="s">
        <v>2040</v>
      </c>
      <c r="I90" s="1221">
        <v>8699</v>
      </c>
      <c r="J90" s="1221"/>
      <c r="K90" s="1221"/>
      <c r="L90" s="1221"/>
      <c r="M90" s="1221">
        <v>2</v>
      </c>
      <c r="N90" s="1579"/>
      <c r="O90" s="1221">
        <v>30</v>
      </c>
    </row>
    <row r="91" spans="1:15">
      <c r="A91" s="1220"/>
      <c r="B91" s="1220"/>
      <c r="C91" s="1221"/>
      <c r="D91" s="1221"/>
      <c r="E91" s="1575"/>
      <c r="F91" s="1221"/>
      <c r="G91" s="1221">
        <v>2949</v>
      </c>
      <c r="H91" s="1221" t="s">
        <v>2040</v>
      </c>
      <c r="I91" s="1221">
        <v>2949</v>
      </c>
      <c r="J91" s="1221"/>
      <c r="K91" s="1221"/>
      <c r="L91" s="1221"/>
      <c r="M91" s="1221">
        <v>10</v>
      </c>
      <c r="N91" s="1579"/>
      <c r="O91" s="1221">
        <v>150</v>
      </c>
    </row>
    <row r="92" spans="1:15">
      <c r="A92" s="1220"/>
      <c r="B92" s="1220"/>
      <c r="C92" s="1221"/>
      <c r="D92" s="1221"/>
      <c r="E92" s="1575"/>
      <c r="F92" s="1221"/>
      <c r="G92" s="1221">
        <v>6345</v>
      </c>
      <c r="H92" s="1221" t="s">
        <v>2040</v>
      </c>
      <c r="I92" s="1221">
        <v>8682</v>
      </c>
      <c r="J92" s="1221"/>
      <c r="K92" s="1221"/>
      <c r="L92" s="1221"/>
      <c r="M92" s="1221">
        <v>5</v>
      </c>
      <c r="N92" s="1579"/>
      <c r="O92" s="1221">
        <v>100</v>
      </c>
    </row>
    <row r="93" spans="1:15">
      <c r="A93" s="1220" t="s">
        <v>4539</v>
      </c>
      <c r="B93" s="1220"/>
      <c r="C93" s="1221"/>
      <c r="D93" s="1221"/>
      <c r="E93" s="1575"/>
      <c r="F93" s="1221"/>
      <c r="G93" s="1221">
        <v>62055</v>
      </c>
      <c r="H93" s="1221" t="s">
        <v>2040</v>
      </c>
      <c r="I93" s="1221">
        <v>9525</v>
      </c>
      <c r="J93" s="1221"/>
      <c r="K93" s="1221"/>
      <c r="L93" s="1221"/>
      <c r="M93" s="1221">
        <v>5</v>
      </c>
      <c r="N93" s="1579"/>
      <c r="O93" s="1221">
        <v>43</v>
      </c>
    </row>
    <row r="94" spans="1:15">
      <c r="A94" s="1220"/>
      <c r="B94" s="1220"/>
      <c r="C94" s="1221"/>
      <c r="D94" s="1221"/>
      <c r="E94" s="1575"/>
      <c r="F94" s="1221"/>
      <c r="G94" s="1221">
        <v>3069</v>
      </c>
      <c r="H94" s="1221" t="s">
        <v>2040</v>
      </c>
      <c r="I94" s="1221">
        <v>3069</v>
      </c>
      <c r="J94" s="1221"/>
      <c r="K94" s="1221"/>
      <c r="L94" s="1221"/>
      <c r="M94" s="1221">
        <v>3</v>
      </c>
      <c r="N94" s="1579"/>
      <c r="O94" s="1221">
        <v>30</v>
      </c>
    </row>
    <row r="95" spans="1:15">
      <c r="A95" s="1220"/>
      <c r="B95" s="1220"/>
      <c r="C95" s="1221"/>
      <c r="D95" s="1221"/>
      <c r="E95" s="1575"/>
      <c r="F95" s="1221"/>
      <c r="G95" s="1221">
        <v>7342</v>
      </c>
      <c r="H95" s="1221" t="s">
        <v>2040</v>
      </c>
      <c r="I95" s="1221">
        <v>9190</v>
      </c>
      <c r="J95" s="1221"/>
      <c r="K95" s="1221"/>
      <c r="L95" s="1221"/>
      <c r="M95" s="1221">
        <v>5</v>
      </c>
      <c r="N95" s="1579"/>
      <c r="O95" s="1221">
        <v>57</v>
      </c>
    </row>
    <row r="96" spans="1:15" s="1309" customFormat="1">
      <c r="A96" s="1400"/>
      <c r="B96" s="1400"/>
      <c r="C96" s="1311"/>
      <c r="D96" s="1311"/>
      <c r="E96" s="1575"/>
      <c r="F96" s="1311"/>
      <c r="G96" s="1311" t="s">
        <v>3656</v>
      </c>
      <c r="H96" s="1311" t="s">
        <v>2040</v>
      </c>
      <c r="I96" s="1311">
        <v>5473</v>
      </c>
      <c r="J96" s="1311"/>
      <c r="K96" s="1311"/>
      <c r="L96" s="1311"/>
      <c r="M96" s="1311">
        <v>4</v>
      </c>
      <c r="N96" s="1579"/>
      <c r="O96" s="1311">
        <v>0</v>
      </c>
    </row>
    <row r="97" spans="1:18">
      <c r="A97" s="1220"/>
      <c r="B97" s="1220"/>
      <c r="C97" s="1221"/>
      <c r="D97" s="1221"/>
      <c r="E97" s="1575"/>
      <c r="F97" s="1221"/>
      <c r="G97" s="1221">
        <v>2826</v>
      </c>
      <c r="H97" s="1221" t="s">
        <v>2040</v>
      </c>
      <c r="I97" s="1221">
        <v>2826</v>
      </c>
      <c r="J97" s="1221"/>
      <c r="K97" s="1221"/>
      <c r="L97" s="1221"/>
      <c r="M97" s="1221">
        <v>1</v>
      </c>
      <c r="N97" s="1579"/>
      <c r="O97" s="1221">
        <v>20</v>
      </c>
    </row>
    <row r="98" spans="1:18">
      <c r="A98" s="1220"/>
      <c r="B98" s="1220"/>
      <c r="C98" s="1221"/>
      <c r="D98" s="1221"/>
      <c r="E98" s="1575">
        <v>9</v>
      </c>
      <c r="F98" s="1221"/>
      <c r="G98" s="1221" t="s">
        <v>3656</v>
      </c>
      <c r="H98" s="1221" t="s">
        <v>2040</v>
      </c>
      <c r="I98" s="1221">
        <v>5473</v>
      </c>
      <c r="J98" s="1221"/>
      <c r="K98" s="1221"/>
      <c r="L98" s="1221"/>
      <c r="M98" s="1221">
        <v>11</v>
      </c>
      <c r="N98" s="1579"/>
      <c r="O98" s="1221">
        <v>61</v>
      </c>
    </row>
    <row r="99" spans="1:18">
      <c r="A99" s="1220"/>
      <c r="B99" s="1220"/>
      <c r="C99" s="1221"/>
      <c r="D99" s="1221"/>
      <c r="E99" s="1575"/>
      <c r="F99" s="1221"/>
      <c r="G99" s="1221">
        <v>4345</v>
      </c>
      <c r="H99" s="1221" t="s">
        <v>2040</v>
      </c>
      <c r="I99" s="1221">
        <v>9456</v>
      </c>
      <c r="J99" s="1221"/>
      <c r="K99" s="1221"/>
      <c r="L99" s="1221"/>
      <c r="M99" s="1221">
        <v>4</v>
      </c>
      <c r="N99" s="1579"/>
      <c r="O99" s="1221">
        <v>31</v>
      </c>
    </row>
    <row r="100" spans="1:18">
      <c r="A100" s="1220"/>
      <c r="B100" s="1220"/>
      <c r="C100" s="1221"/>
      <c r="D100" s="1221"/>
      <c r="E100" s="1575"/>
      <c r="F100" s="1221"/>
      <c r="G100" s="1221">
        <v>4320</v>
      </c>
      <c r="H100" s="1221" t="s">
        <v>2040</v>
      </c>
      <c r="I100" s="1221">
        <v>9422</v>
      </c>
      <c r="J100" s="1221"/>
      <c r="K100" s="1221"/>
      <c r="L100" s="1221"/>
      <c r="M100" s="1221">
        <v>12</v>
      </c>
      <c r="N100" s="1579"/>
      <c r="O100" s="1221">
        <v>180</v>
      </c>
    </row>
    <row r="101" spans="1:18">
      <c r="A101" s="1220"/>
      <c r="B101" s="1220"/>
      <c r="C101" s="1221"/>
      <c r="D101" s="1221"/>
      <c r="E101" s="1575"/>
      <c r="F101" s="1221"/>
      <c r="G101" s="1221">
        <v>2826</v>
      </c>
      <c r="H101" s="1221" t="s">
        <v>2040</v>
      </c>
      <c r="I101" s="1221">
        <v>2826</v>
      </c>
      <c r="J101" s="1221"/>
      <c r="K101" s="1221"/>
      <c r="L101" s="1221"/>
      <c r="M101" s="1221">
        <v>1</v>
      </c>
      <c r="N101" s="1579"/>
      <c r="O101" s="1221">
        <v>20</v>
      </c>
    </row>
    <row r="102" spans="1:18">
      <c r="A102" s="1220"/>
      <c r="B102" s="1220"/>
      <c r="C102" s="1221"/>
      <c r="D102" s="1221"/>
      <c r="E102" s="1575"/>
      <c r="F102" s="1221"/>
      <c r="G102" s="1221">
        <v>2973</v>
      </c>
      <c r="H102" s="1221" t="s">
        <v>2040</v>
      </c>
      <c r="I102" s="1221">
        <v>2973</v>
      </c>
      <c r="J102" s="1221"/>
      <c r="K102" s="1221"/>
      <c r="L102" s="1221"/>
      <c r="M102" s="1221">
        <v>5</v>
      </c>
      <c r="N102" s="1579"/>
      <c r="O102" s="1221">
        <v>50</v>
      </c>
    </row>
    <row r="103" spans="1:18">
      <c r="A103" s="1220"/>
      <c r="B103" s="1220"/>
      <c r="C103" s="1223"/>
      <c r="D103" s="1223"/>
      <c r="E103" s="1571"/>
      <c r="F103" s="1223"/>
      <c r="G103" s="1223">
        <v>5383</v>
      </c>
      <c r="H103" s="1221" t="s">
        <v>2040</v>
      </c>
      <c r="I103" s="1223">
        <v>3101</v>
      </c>
      <c r="J103" s="1223"/>
      <c r="K103" s="1223"/>
      <c r="L103" s="1223"/>
      <c r="M103" s="1223">
        <v>2</v>
      </c>
      <c r="N103" s="1579"/>
      <c r="O103" s="1223">
        <v>50</v>
      </c>
      <c r="Q103" s="1222">
        <v>3852</v>
      </c>
      <c r="R103" s="1222">
        <v>9</v>
      </c>
    </row>
    <row r="104" spans="1:18">
      <c r="A104" s="1220" t="s">
        <v>4095</v>
      </c>
      <c r="B104" s="1220"/>
      <c r="C104" s="1221"/>
      <c r="D104" s="1221"/>
      <c r="E104" s="1571">
        <v>1</v>
      </c>
      <c r="F104" s="1221"/>
      <c r="G104" s="1221">
        <v>5376</v>
      </c>
      <c r="H104" s="1221" t="s">
        <v>2040</v>
      </c>
      <c r="I104" s="1221"/>
      <c r="J104" s="1221"/>
      <c r="K104" s="1221"/>
      <c r="L104" s="1221">
        <v>30</v>
      </c>
      <c r="M104" s="1221">
        <v>1</v>
      </c>
      <c r="N104" s="1571">
        <v>0</v>
      </c>
      <c r="O104" s="1221">
        <f>M104*L104</f>
        <v>30</v>
      </c>
    </row>
    <row r="105" spans="1:18" s="1309" customFormat="1">
      <c r="A105" s="1309" t="s">
        <v>4458</v>
      </c>
      <c r="C105" s="1311"/>
      <c r="D105" s="1311"/>
      <c r="E105" s="1579"/>
      <c r="F105" s="1311"/>
      <c r="G105" s="1311">
        <v>4558</v>
      </c>
      <c r="H105" s="1311" t="s">
        <v>2040</v>
      </c>
      <c r="I105" s="1311"/>
      <c r="J105" s="1311"/>
      <c r="K105" s="1311"/>
      <c r="L105" s="1311">
        <v>0</v>
      </c>
      <c r="M105" s="1311">
        <v>0</v>
      </c>
      <c r="N105" s="1579"/>
      <c r="O105" s="1311">
        <v>0</v>
      </c>
    </row>
    <row r="106" spans="1:18">
      <c r="C106" s="1221"/>
      <c r="D106" s="1221"/>
      <c r="E106" s="1579"/>
      <c r="F106" s="1221"/>
      <c r="G106" s="1221">
        <v>4229</v>
      </c>
      <c r="H106" s="1221" t="s">
        <v>2040</v>
      </c>
      <c r="I106" s="1221"/>
      <c r="J106" s="1221"/>
      <c r="K106" s="1221"/>
      <c r="L106" s="1221">
        <v>10</v>
      </c>
      <c r="M106" s="1221">
        <v>5</v>
      </c>
      <c r="N106" s="1579"/>
      <c r="O106" s="1221">
        <f t="shared" ref="O106:O125" si="0">M106*L106</f>
        <v>50</v>
      </c>
    </row>
    <row r="107" spans="1:18">
      <c r="C107" s="1221"/>
      <c r="D107" s="1221"/>
      <c r="E107" s="1579"/>
      <c r="F107" s="1221"/>
      <c r="G107" s="1221">
        <v>4533</v>
      </c>
      <c r="H107" s="1221" t="s">
        <v>2040</v>
      </c>
      <c r="I107" s="1221"/>
      <c r="J107" s="1221"/>
      <c r="K107" s="1221"/>
      <c r="L107" s="1221">
        <v>10</v>
      </c>
      <c r="M107" s="1221">
        <v>4</v>
      </c>
      <c r="N107" s="1579"/>
      <c r="O107" s="1221">
        <f t="shared" si="0"/>
        <v>40</v>
      </c>
    </row>
    <row r="108" spans="1:18">
      <c r="A108" s="1222" t="s">
        <v>4458</v>
      </c>
      <c r="C108" s="1221"/>
      <c r="D108" s="1221"/>
      <c r="E108" s="1579"/>
      <c r="F108" s="1221"/>
      <c r="G108" s="1221">
        <v>7256</v>
      </c>
      <c r="H108" s="1221" t="s">
        <v>2040</v>
      </c>
      <c r="I108" s="1221">
        <v>8870</v>
      </c>
      <c r="J108" s="1221"/>
      <c r="K108" s="1221"/>
      <c r="L108" s="1221">
        <v>25</v>
      </c>
      <c r="M108" s="1221">
        <v>2</v>
      </c>
      <c r="N108" s="1579"/>
      <c r="O108" s="1221">
        <f t="shared" si="0"/>
        <v>50</v>
      </c>
    </row>
    <row r="109" spans="1:18">
      <c r="A109" s="1222" t="s">
        <v>4458</v>
      </c>
      <c r="C109" s="1221"/>
      <c r="D109" s="1221"/>
      <c r="E109" s="1579"/>
      <c r="F109" s="1221"/>
      <c r="G109" s="1221">
        <v>2862</v>
      </c>
      <c r="H109" s="1221" t="s">
        <v>2040</v>
      </c>
      <c r="I109" s="1221"/>
      <c r="J109" s="1221"/>
      <c r="K109" s="1221"/>
      <c r="L109" s="1221">
        <v>15</v>
      </c>
      <c r="M109" s="1221">
        <v>2</v>
      </c>
      <c r="N109" s="1579"/>
      <c r="O109" s="1221">
        <f t="shared" si="0"/>
        <v>30</v>
      </c>
    </row>
    <row r="110" spans="1:18">
      <c r="C110" s="1221"/>
      <c r="D110" s="1221"/>
      <c r="E110" s="1579"/>
      <c r="F110" s="1221"/>
      <c r="G110" s="1221">
        <v>4206</v>
      </c>
      <c r="H110" s="1221" t="s">
        <v>2040</v>
      </c>
      <c r="I110" s="1221"/>
      <c r="J110" s="1221"/>
      <c r="K110" s="1221"/>
      <c r="L110" s="1221">
        <v>30</v>
      </c>
      <c r="M110" s="1221">
        <v>1</v>
      </c>
      <c r="N110" s="1579"/>
      <c r="O110" s="1221">
        <f t="shared" si="0"/>
        <v>30</v>
      </c>
    </row>
    <row r="111" spans="1:18">
      <c r="C111" s="1221"/>
      <c r="D111" s="1221"/>
      <c r="E111" s="1572"/>
      <c r="F111" s="1221"/>
      <c r="G111" s="1221">
        <v>2904</v>
      </c>
      <c r="H111" s="1221" t="s">
        <v>2040</v>
      </c>
      <c r="I111" s="1221"/>
      <c r="J111" s="1221"/>
      <c r="K111" s="1221"/>
      <c r="L111" s="1221">
        <v>15</v>
      </c>
      <c r="M111" s="1221">
        <v>2</v>
      </c>
      <c r="N111" s="1579"/>
      <c r="O111" s="1221">
        <f t="shared" si="0"/>
        <v>30</v>
      </c>
    </row>
    <row r="112" spans="1:18">
      <c r="A112" s="1222" t="s">
        <v>4458</v>
      </c>
      <c r="C112" s="1221"/>
      <c r="D112" s="1221"/>
      <c r="E112" s="1571">
        <v>2</v>
      </c>
      <c r="F112" s="1221"/>
      <c r="G112" s="1221">
        <v>2896</v>
      </c>
      <c r="H112" s="1221" t="s">
        <v>2040</v>
      </c>
      <c r="I112" s="1221"/>
      <c r="J112" s="1221"/>
      <c r="K112" s="1221"/>
      <c r="L112" s="1221">
        <v>10</v>
      </c>
      <c r="M112" s="1221">
        <v>3</v>
      </c>
      <c r="N112" s="1579"/>
      <c r="O112" s="1221">
        <f t="shared" si="0"/>
        <v>30</v>
      </c>
    </row>
    <row r="113" spans="1:18">
      <c r="A113" s="1222" t="s">
        <v>4458</v>
      </c>
      <c r="C113" s="1221"/>
      <c r="D113" s="1221"/>
      <c r="E113" s="1579"/>
      <c r="F113" s="1221"/>
      <c r="G113" s="1221">
        <v>2895</v>
      </c>
      <c r="H113" s="1221" t="s">
        <v>2040</v>
      </c>
      <c r="I113" s="1221"/>
      <c r="J113" s="1221"/>
      <c r="K113" s="1221"/>
      <c r="L113" s="1221">
        <v>10</v>
      </c>
      <c r="M113" s="1221">
        <v>3</v>
      </c>
      <c r="N113" s="1579"/>
      <c r="O113" s="1221">
        <f t="shared" si="0"/>
        <v>30</v>
      </c>
    </row>
    <row r="114" spans="1:18">
      <c r="A114" s="1222" t="s">
        <v>4458</v>
      </c>
      <c r="C114" s="1221"/>
      <c r="D114" s="1221"/>
      <c r="E114" s="1579"/>
      <c r="F114" s="1221"/>
      <c r="G114" s="1571">
        <v>7321</v>
      </c>
      <c r="H114" s="1221" t="s">
        <v>2040</v>
      </c>
      <c r="I114" s="1221"/>
      <c r="J114" s="1221"/>
      <c r="K114" s="1221"/>
      <c r="L114" s="1221">
        <v>13</v>
      </c>
      <c r="M114" s="1221">
        <v>2</v>
      </c>
      <c r="N114" s="1579"/>
      <c r="O114" s="1221">
        <f t="shared" si="0"/>
        <v>26</v>
      </c>
    </row>
    <row r="115" spans="1:18">
      <c r="A115" s="1222" t="s">
        <v>4458</v>
      </c>
      <c r="C115" s="1221"/>
      <c r="D115" s="1221"/>
      <c r="E115" s="1579"/>
      <c r="F115" s="1221"/>
      <c r="G115" s="1572"/>
      <c r="H115" s="1221" t="s">
        <v>2040</v>
      </c>
      <c r="I115" s="1221"/>
      <c r="J115" s="1221"/>
      <c r="K115" s="1221"/>
      <c r="L115" s="1221">
        <v>14</v>
      </c>
      <c r="M115" s="1221">
        <v>1</v>
      </c>
      <c r="N115" s="1579"/>
      <c r="O115" s="1221">
        <f t="shared" si="0"/>
        <v>14</v>
      </c>
    </row>
    <row r="116" spans="1:18">
      <c r="A116" s="1222" t="s">
        <v>4458</v>
      </c>
      <c r="C116" s="1221"/>
      <c r="D116" s="1221"/>
      <c r="E116" s="1579"/>
      <c r="F116" s="1221"/>
      <c r="G116" s="1221">
        <v>2990</v>
      </c>
      <c r="H116" s="1221" t="s">
        <v>2040</v>
      </c>
      <c r="I116" s="1221"/>
      <c r="J116" s="1221"/>
      <c r="K116" s="1221"/>
      <c r="L116" s="1221">
        <v>15</v>
      </c>
      <c r="M116" s="1221">
        <v>2</v>
      </c>
      <c r="N116" s="1579"/>
      <c r="O116" s="1221">
        <f t="shared" si="0"/>
        <v>30</v>
      </c>
    </row>
    <row r="117" spans="1:18">
      <c r="C117" s="1221"/>
      <c r="D117" s="1221"/>
      <c r="E117" s="1579"/>
      <c r="F117" s="1221"/>
      <c r="G117" s="1571">
        <v>5311</v>
      </c>
      <c r="H117" s="1221" t="s">
        <v>2040</v>
      </c>
      <c r="I117" s="1221"/>
      <c r="J117" s="1221"/>
      <c r="K117" s="1221"/>
      <c r="L117" s="1221">
        <v>17</v>
      </c>
      <c r="M117" s="1221">
        <v>1</v>
      </c>
      <c r="N117" s="1579"/>
      <c r="O117" s="1221">
        <f t="shared" si="0"/>
        <v>17</v>
      </c>
    </row>
    <row r="118" spans="1:18">
      <c r="C118" s="1221"/>
      <c r="D118" s="1221"/>
      <c r="E118" s="1579"/>
      <c r="F118" s="1221"/>
      <c r="G118" s="1572"/>
      <c r="H118" s="1221" t="s">
        <v>2040</v>
      </c>
      <c r="I118" s="1221"/>
      <c r="J118" s="1221"/>
      <c r="K118" s="1221"/>
      <c r="L118" s="1221">
        <v>18</v>
      </c>
      <c r="M118" s="1221">
        <v>1</v>
      </c>
      <c r="N118" s="1579"/>
      <c r="O118" s="1221">
        <f t="shared" si="0"/>
        <v>18</v>
      </c>
    </row>
    <row r="119" spans="1:18">
      <c r="A119" s="1222" t="s">
        <v>4458</v>
      </c>
      <c r="C119" s="1221"/>
      <c r="D119" s="1221"/>
      <c r="E119" s="1579"/>
      <c r="F119" s="1221"/>
      <c r="G119" s="1571">
        <v>4621</v>
      </c>
      <c r="H119" s="1221" t="s">
        <v>2040</v>
      </c>
      <c r="I119" s="1221"/>
      <c r="J119" s="1221"/>
      <c r="K119" s="1221"/>
      <c r="L119" s="1221">
        <v>17</v>
      </c>
      <c r="M119" s="1221">
        <v>2</v>
      </c>
      <c r="N119" s="1579"/>
      <c r="O119" s="1221">
        <f t="shared" si="0"/>
        <v>34</v>
      </c>
    </row>
    <row r="120" spans="1:18">
      <c r="A120" s="1222" t="s">
        <v>4458</v>
      </c>
      <c r="C120" s="1221"/>
      <c r="D120" s="1221"/>
      <c r="E120" s="1579"/>
      <c r="F120" s="1221"/>
      <c r="G120" s="1572"/>
      <c r="H120" s="1221" t="s">
        <v>2040</v>
      </c>
      <c r="I120" s="1221"/>
      <c r="J120" s="1221"/>
      <c r="K120" s="1221"/>
      <c r="L120" s="1221">
        <v>16</v>
      </c>
      <c r="M120" s="1221">
        <v>1</v>
      </c>
      <c r="N120" s="1579"/>
      <c r="O120" s="1221">
        <f t="shared" si="0"/>
        <v>16</v>
      </c>
    </row>
    <row r="121" spans="1:18">
      <c r="A121" s="1222" t="s">
        <v>4458</v>
      </c>
      <c r="C121" s="1221"/>
      <c r="D121" s="1221"/>
      <c r="E121" s="1579"/>
      <c r="F121" s="1221"/>
      <c r="G121" s="1221">
        <v>5319</v>
      </c>
      <c r="H121" s="1221" t="s">
        <v>2040</v>
      </c>
      <c r="I121" s="1221"/>
      <c r="J121" s="1221"/>
      <c r="K121" s="1221"/>
      <c r="L121" s="1221">
        <v>15</v>
      </c>
      <c r="M121" s="1221">
        <v>1</v>
      </c>
      <c r="N121" s="1579"/>
      <c r="O121" s="1221">
        <f t="shared" si="0"/>
        <v>15</v>
      </c>
    </row>
    <row r="122" spans="1:18">
      <c r="A122" s="1222" t="s">
        <v>4458</v>
      </c>
      <c r="C122" s="1221"/>
      <c r="D122" s="1221"/>
      <c r="E122" s="1579"/>
      <c r="F122" s="1221"/>
      <c r="G122" s="1221">
        <v>3079</v>
      </c>
      <c r="H122" s="1221" t="s">
        <v>2040</v>
      </c>
      <c r="I122" s="1221"/>
      <c r="J122" s="1221"/>
      <c r="K122" s="1221"/>
      <c r="L122" s="1221">
        <v>10</v>
      </c>
      <c r="M122" s="1221">
        <v>4</v>
      </c>
      <c r="N122" s="1579"/>
      <c r="O122" s="1221">
        <f t="shared" si="0"/>
        <v>40</v>
      </c>
    </row>
    <row r="123" spans="1:18">
      <c r="C123" s="1221"/>
      <c r="D123" s="1221"/>
      <c r="E123" s="1572"/>
      <c r="F123" s="1221"/>
      <c r="G123" s="1221">
        <v>3080</v>
      </c>
      <c r="H123" s="1221" t="s">
        <v>2040</v>
      </c>
      <c r="I123" s="1221"/>
      <c r="J123" s="1221"/>
      <c r="K123" s="1221"/>
      <c r="L123" s="1221">
        <v>10</v>
      </c>
      <c r="M123" s="1221">
        <v>5</v>
      </c>
      <c r="N123" s="1572"/>
      <c r="O123" s="1221">
        <f t="shared" si="0"/>
        <v>50</v>
      </c>
      <c r="Q123" s="1222">
        <v>592</v>
      </c>
      <c r="R123" s="1222">
        <v>2</v>
      </c>
    </row>
    <row r="124" spans="1:18" ht="40.5">
      <c r="A124" s="1220" t="s">
        <v>4096</v>
      </c>
      <c r="B124" s="1220"/>
      <c r="C124" s="1221"/>
      <c r="D124" s="1221"/>
      <c r="E124" s="1571">
        <v>1</v>
      </c>
      <c r="F124" s="1224" t="s">
        <v>4097</v>
      </c>
      <c r="G124" s="1225" t="s">
        <v>1577</v>
      </c>
      <c r="H124" s="1221" t="s">
        <v>1573</v>
      </c>
      <c r="I124" s="1221"/>
      <c r="J124" s="1226" t="s">
        <v>1579</v>
      </c>
      <c r="K124" s="1221"/>
      <c r="L124" s="1227">
        <v>40</v>
      </c>
      <c r="M124" s="1228">
        <v>5</v>
      </c>
      <c r="N124" s="1571">
        <v>1</v>
      </c>
      <c r="O124" s="1221">
        <f t="shared" si="0"/>
        <v>200</v>
      </c>
    </row>
    <row r="125" spans="1:18" ht="40.5">
      <c r="C125" s="1221"/>
      <c r="D125" s="1221"/>
      <c r="E125" s="1579"/>
      <c r="F125" s="1224" t="s">
        <v>3935</v>
      </c>
      <c r="G125" s="1225" t="s">
        <v>4098</v>
      </c>
      <c r="H125" s="1221" t="s">
        <v>1573</v>
      </c>
      <c r="I125" s="1221"/>
      <c r="J125" s="1229" t="s">
        <v>1579</v>
      </c>
      <c r="K125" s="1221"/>
      <c r="L125" s="1226">
        <v>40</v>
      </c>
      <c r="M125" s="1229">
        <v>1</v>
      </c>
      <c r="N125" s="1579"/>
      <c r="O125" s="1221">
        <f t="shared" si="0"/>
        <v>40</v>
      </c>
    </row>
    <row r="126" spans="1:18" ht="40.5">
      <c r="C126" s="1221"/>
      <c r="D126" s="1221"/>
      <c r="E126" s="1579"/>
      <c r="F126" s="1580" t="s">
        <v>3937</v>
      </c>
      <c r="G126" s="1225" t="s">
        <v>4098</v>
      </c>
      <c r="H126" s="1221" t="s">
        <v>1573</v>
      </c>
      <c r="I126" s="1221"/>
      <c r="J126" s="1229" t="s">
        <v>1579</v>
      </c>
      <c r="K126" s="1221"/>
      <c r="L126" s="1226">
        <v>20</v>
      </c>
      <c r="M126" s="1581">
        <v>1</v>
      </c>
      <c r="N126" s="1579"/>
      <c r="O126" s="1221">
        <v>40</v>
      </c>
    </row>
    <row r="127" spans="1:18" ht="40.5">
      <c r="C127" s="1221"/>
      <c r="D127" s="1221"/>
      <c r="E127" s="1579"/>
      <c r="F127" s="1580"/>
      <c r="G127" s="1225" t="s">
        <v>4099</v>
      </c>
      <c r="H127" s="1221" t="s">
        <v>1573</v>
      </c>
      <c r="I127" s="1221"/>
      <c r="J127" s="1226" t="s">
        <v>1579</v>
      </c>
      <c r="K127" s="1221"/>
      <c r="L127" s="1227">
        <v>20</v>
      </c>
      <c r="M127" s="1581"/>
      <c r="N127" s="1579"/>
      <c r="O127" s="1221"/>
    </row>
    <row r="128" spans="1:18">
      <c r="C128" s="1221"/>
      <c r="D128" s="1221"/>
      <c r="E128" s="1579"/>
      <c r="F128" s="1580" t="s">
        <v>3939</v>
      </c>
      <c r="G128" s="1225" t="s">
        <v>1591</v>
      </c>
      <c r="H128" s="1221" t="s">
        <v>1573</v>
      </c>
      <c r="I128" s="1221"/>
      <c r="J128" s="1226" t="s">
        <v>4100</v>
      </c>
      <c r="K128" s="1221"/>
      <c r="L128" s="1227">
        <v>20</v>
      </c>
      <c r="M128" s="1582">
        <v>1</v>
      </c>
      <c r="N128" s="1579"/>
      <c r="O128" s="1221">
        <v>40</v>
      </c>
    </row>
    <row r="129" spans="1:18">
      <c r="C129" s="1221"/>
      <c r="D129" s="1221"/>
      <c r="E129" s="1579"/>
      <c r="F129" s="1580"/>
      <c r="G129" s="1225" t="s">
        <v>4101</v>
      </c>
      <c r="H129" s="1221" t="s">
        <v>1573</v>
      </c>
      <c r="I129" s="1221"/>
      <c r="J129" s="1229" t="s">
        <v>4100</v>
      </c>
      <c r="K129" s="1221"/>
      <c r="L129" s="1226">
        <v>20</v>
      </c>
      <c r="M129" s="1582"/>
      <c r="N129" s="1579"/>
      <c r="O129" s="1221"/>
    </row>
    <row r="130" spans="1:18">
      <c r="C130" s="1221"/>
      <c r="D130" s="1221"/>
      <c r="E130" s="1579"/>
      <c r="F130" s="1224" t="s">
        <v>3941</v>
      </c>
      <c r="G130" s="1225" t="s">
        <v>1804</v>
      </c>
      <c r="H130" s="1221" t="s">
        <v>1573</v>
      </c>
      <c r="I130" s="1221"/>
      <c r="J130" s="1226" t="s">
        <v>1806</v>
      </c>
      <c r="K130" s="1221"/>
      <c r="L130" s="1227">
        <v>40</v>
      </c>
      <c r="M130" s="1228">
        <v>1</v>
      </c>
      <c r="N130" s="1579"/>
      <c r="O130" s="1221">
        <f>M130*L130</f>
        <v>40</v>
      </c>
    </row>
    <row r="131" spans="1:18">
      <c r="A131" s="1222" t="s">
        <v>4460</v>
      </c>
      <c r="C131" s="1221"/>
      <c r="D131" s="1221"/>
      <c r="E131" s="1579"/>
      <c r="F131" s="1224" t="s">
        <v>4102</v>
      </c>
      <c r="G131" s="1225" t="s">
        <v>1614</v>
      </c>
      <c r="H131" s="1221" t="s">
        <v>1573</v>
      </c>
      <c r="I131" s="1221"/>
      <c r="J131" s="1229" t="s">
        <v>1616</v>
      </c>
      <c r="K131" s="1221"/>
      <c r="L131" s="1226">
        <v>40</v>
      </c>
      <c r="M131" s="1229">
        <v>1</v>
      </c>
      <c r="N131" s="1579"/>
      <c r="O131" s="1221">
        <f t="shared" ref="O131:O138" si="1">M131*L131</f>
        <v>40</v>
      </c>
    </row>
    <row r="132" spans="1:18">
      <c r="C132" s="1221"/>
      <c r="D132" s="1221"/>
      <c r="E132" s="1579"/>
      <c r="F132" s="1224" t="s">
        <v>4103</v>
      </c>
      <c r="G132" s="1225" t="s">
        <v>2538</v>
      </c>
      <c r="H132" s="1221" t="s">
        <v>1573</v>
      </c>
      <c r="I132" s="1221"/>
      <c r="J132" s="1226" t="s">
        <v>4104</v>
      </c>
      <c r="K132" s="1221"/>
      <c r="L132" s="1227">
        <v>36</v>
      </c>
      <c r="M132" s="1228">
        <v>1</v>
      </c>
      <c r="N132" s="1579"/>
      <c r="O132" s="1221">
        <f t="shared" si="1"/>
        <v>36</v>
      </c>
    </row>
    <row r="133" spans="1:18" s="1361" customFormat="1">
      <c r="A133" s="1361" t="s">
        <v>4460</v>
      </c>
      <c r="C133" s="1267"/>
      <c r="D133" s="1267"/>
      <c r="E133" s="1579"/>
      <c r="F133" s="1376" t="s">
        <v>3671</v>
      </c>
      <c r="G133" s="1267" t="s">
        <v>1641</v>
      </c>
      <c r="H133" s="1267" t="s">
        <v>1573</v>
      </c>
      <c r="I133" s="1267"/>
      <c r="J133" s="1377" t="s">
        <v>1640</v>
      </c>
      <c r="K133" s="1267"/>
      <c r="L133" s="1378">
        <v>0</v>
      </c>
      <c r="M133" s="1377">
        <v>0</v>
      </c>
      <c r="N133" s="1579"/>
      <c r="O133" s="1267">
        <v>4</v>
      </c>
    </row>
    <row r="134" spans="1:18">
      <c r="A134" s="1222" t="s">
        <v>4460</v>
      </c>
      <c r="C134" s="1221"/>
      <c r="D134" s="1221"/>
      <c r="E134" s="1579"/>
      <c r="F134" s="1224" t="s">
        <v>3673</v>
      </c>
      <c r="G134" s="1225" t="s">
        <v>1647</v>
      </c>
      <c r="H134" s="1221" t="s">
        <v>1573</v>
      </c>
      <c r="I134" s="1221"/>
      <c r="J134" s="1226" t="s">
        <v>1649</v>
      </c>
      <c r="K134" s="1221"/>
      <c r="L134" s="1227">
        <v>36</v>
      </c>
      <c r="M134" s="1228">
        <v>1</v>
      </c>
      <c r="N134" s="1579"/>
      <c r="O134" s="1221">
        <f t="shared" si="1"/>
        <v>36</v>
      </c>
    </row>
    <row r="135" spans="1:18">
      <c r="C135" s="1221"/>
      <c r="D135" s="1221"/>
      <c r="E135" s="1579"/>
      <c r="F135" s="1224" t="s">
        <v>4105</v>
      </c>
      <c r="G135" s="1225" t="s">
        <v>1654</v>
      </c>
      <c r="H135" s="1221" t="s">
        <v>1573</v>
      </c>
      <c r="I135" s="1221"/>
      <c r="J135" s="1226">
        <v>1748017</v>
      </c>
      <c r="K135" s="1221"/>
      <c r="L135" s="1227">
        <v>40</v>
      </c>
      <c r="M135" s="1228">
        <v>2</v>
      </c>
      <c r="N135" s="1579"/>
      <c r="O135" s="1221">
        <f t="shared" si="1"/>
        <v>80</v>
      </c>
    </row>
    <row r="136" spans="1:18" s="1361" customFormat="1">
      <c r="C136" s="1267"/>
      <c r="D136" s="1267"/>
      <c r="E136" s="1579"/>
      <c r="F136" s="1376" t="s">
        <v>1609</v>
      </c>
      <c r="G136" s="1267" t="s">
        <v>2050</v>
      </c>
      <c r="H136" s="1267" t="s">
        <v>1573</v>
      </c>
      <c r="I136" s="1267"/>
      <c r="J136" s="1378" t="s">
        <v>4106</v>
      </c>
      <c r="K136" s="1267"/>
      <c r="L136" s="1389">
        <v>0</v>
      </c>
      <c r="M136" s="1390">
        <v>0</v>
      </c>
      <c r="N136" s="1579"/>
      <c r="O136" s="1267">
        <v>1</v>
      </c>
    </row>
    <row r="137" spans="1:18">
      <c r="C137" s="1221"/>
      <c r="D137" s="1221"/>
      <c r="E137" s="1579"/>
      <c r="F137" s="1224" t="s">
        <v>4107</v>
      </c>
      <c r="G137" s="1225" t="s">
        <v>1638</v>
      </c>
      <c r="H137" s="1221" t="s">
        <v>1573</v>
      </c>
      <c r="I137" s="1221"/>
      <c r="J137" s="1229" t="s">
        <v>1640</v>
      </c>
      <c r="K137" s="1221"/>
      <c r="L137" s="1226">
        <v>40</v>
      </c>
      <c r="M137" s="1229">
        <v>1</v>
      </c>
      <c r="N137" s="1579"/>
      <c r="O137" s="1221">
        <f t="shared" si="1"/>
        <v>40</v>
      </c>
    </row>
    <row r="138" spans="1:18">
      <c r="C138" s="1221"/>
      <c r="D138" s="1221"/>
      <c r="E138" s="1579"/>
      <c r="F138" s="1224" t="s">
        <v>4108</v>
      </c>
      <c r="G138" s="1225" t="s">
        <v>4109</v>
      </c>
      <c r="H138" s="1221" t="s">
        <v>1573</v>
      </c>
      <c r="I138" s="1221"/>
      <c r="J138" s="1229" t="s">
        <v>4110</v>
      </c>
      <c r="K138" s="1221"/>
      <c r="L138" s="1226">
        <v>40</v>
      </c>
      <c r="M138" s="1229">
        <v>1</v>
      </c>
      <c r="N138" s="1579"/>
      <c r="O138" s="1221">
        <f t="shared" si="1"/>
        <v>40</v>
      </c>
    </row>
    <row r="139" spans="1:18">
      <c r="C139" s="1221"/>
      <c r="D139" s="1221"/>
      <c r="E139" s="1579"/>
      <c r="F139" s="1580" t="s">
        <v>1617</v>
      </c>
      <c r="G139" s="1225" t="s">
        <v>1657</v>
      </c>
      <c r="H139" s="1221" t="s">
        <v>1573</v>
      </c>
      <c r="I139" s="1221"/>
      <c r="J139" s="1226">
        <v>1748017</v>
      </c>
      <c r="K139" s="1221"/>
      <c r="L139" s="1227">
        <v>20</v>
      </c>
      <c r="M139" s="1582">
        <v>1</v>
      </c>
      <c r="N139" s="1579"/>
      <c r="O139" s="1221">
        <v>40</v>
      </c>
    </row>
    <row r="140" spans="1:18">
      <c r="C140" s="1221"/>
      <c r="D140" s="1221"/>
      <c r="E140" s="1579"/>
      <c r="F140" s="1580"/>
      <c r="G140" s="1225" t="s">
        <v>4111</v>
      </c>
      <c r="H140" s="1221" t="s">
        <v>1573</v>
      </c>
      <c r="I140" s="1221"/>
      <c r="J140" s="1229" t="s">
        <v>4112</v>
      </c>
      <c r="K140" s="1221"/>
      <c r="L140" s="1226">
        <v>20</v>
      </c>
      <c r="M140" s="1582"/>
      <c r="N140" s="1579"/>
      <c r="O140" s="1221"/>
    </row>
    <row r="141" spans="1:18">
      <c r="A141" s="1222" t="s">
        <v>4460</v>
      </c>
      <c r="C141" s="1221"/>
      <c r="D141" s="1221"/>
      <c r="E141" s="1579"/>
      <c r="F141" s="1580" t="s">
        <v>281</v>
      </c>
      <c r="G141" s="1225" t="s">
        <v>4113</v>
      </c>
      <c r="H141" s="1221" t="s">
        <v>1573</v>
      </c>
      <c r="I141" s="1221"/>
      <c r="J141" s="1226" t="s">
        <v>4100</v>
      </c>
      <c r="K141" s="1221"/>
      <c r="L141" s="1227">
        <v>20</v>
      </c>
      <c r="M141" s="1582">
        <v>1</v>
      </c>
      <c r="N141" s="1579"/>
      <c r="O141" s="1221">
        <v>40</v>
      </c>
    </row>
    <row r="142" spans="1:18">
      <c r="A142" s="1222" t="s">
        <v>4460</v>
      </c>
      <c r="C142" s="1221"/>
      <c r="D142" s="1221"/>
      <c r="E142" s="1579"/>
      <c r="F142" s="1580"/>
      <c r="G142" s="1225" t="s">
        <v>2514</v>
      </c>
      <c r="H142" s="1221" t="s">
        <v>1573</v>
      </c>
      <c r="I142" s="1221"/>
      <c r="J142" s="1226" t="s">
        <v>4114</v>
      </c>
      <c r="K142" s="1221"/>
      <c r="L142" s="1227">
        <v>20</v>
      </c>
      <c r="M142" s="1582"/>
      <c r="N142" s="1579"/>
      <c r="O142" s="1221"/>
    </row>
    <row r="143" spans="1:18">
      <c r="A143" s="1222" t="s">
        <v>4460</v>
      </c>
      <c r="C143" s="1221"/>
      <c r="D143" s="1221"/>
      <c r="E143" s="1579"/>
      <c r="F143" s="1224" t="s">
        <v>307</v>
      </c>
      <c r="G143" s="1225" t="s">
        <v>2514</v>
      </c>
      <c r="H143" s="1221" t="s">
        <v>1573</v>
      </c>
      <c r="I143" s="1221"/>
      <c r="J143" s="1229" t="s">
        <v>4114</v>
      </c>
      <c r="K143" s="1221"/>
      <c r="L143" s="1226">
        <v>40</v>
      </c>
      <c r="M143" s="1229">
        <v>1</v>
      </c>
      <c r="N143" s="1579"/>
      <c r="O143" s="1221">
        <f>M143*L143</f>
        <v>40</v>
      </c>
    </row>
    <row r="144" spans="1:18" ht="40.5">
      <c r="A144" s="1222" t="s">
        <v>4460</v>
      </c>
      <c r="C144" s="1221"/>
      <c r="D144" s="1221"/>
      <c r="E144" s="1572"/>
      <c r="F144" s="1224" t="s">
        <v>4115</v>
      </c>
      <c r="G144" s="1225" t="s">
        <v>1682</v>
      </c>
      <c r="H144" s="1221" t="s">
        <v>1573</v>
      </c>
      <c r="I144" s="1221"/>
      <c r="J144" s="1229" t="s">
        <v>1684</v>
      </c>
      <c r="K144" s="1221"/>
      <c r="L144" s="1226">
        <v>40</v>
      </c>
      <c r="M144" s="1229">
        <v>6</v>
      </c>
      <c r="N144" s="1572"/>
      <c r="O144" s="1221">
        <f>M144*L144</f>
        <v>240</v>
      </c>
      <c r="Q144" s="1222">
        <v>1072</v>
      </c>
      <c r="R144" s="1222">
        <v>1</v>
      </c>
    </row>
    <row r="145" spans="1:18" ht="21">
      <c r="A145" s="1222" t="s">
        <v>4116</v>
      </c>
      <c r="C145" s="1221"/>
      <c r="D145" s="1221"/>
      <c r="E145" s="1221"/>
      <c r="F145" s="1221" t="s">
        <v>4117</v>
      </c>
      <c r="G145" s="1225" t="s">
        <v>1825</v>
      </c>
      <c r="H145" s="1225" t="s">
        <v>1813</v>
      </c>
      <c r="I145" s="1221"/>
      <c r="J145" s="1225" t="s">
        <v>4118</v>
      </c>
      <c r="K145" s="1221"/>
      <c r="L145" s="1230">
        <v>12</v>
      </c>
      <c r="M145" s="1231">
        <v>6</v>
      </c>
      <c r="N145" s="1571">
        <v>28</v>
      </c>
      <c r="O145" s="1221">
        <f>M145*L145</f>
        <v>72</v>
      </c>
    </row>
    <row r="146" spans="1:18">
      <c r="C146" s="1221"/>
      <c r="D146" s="1221"/>
      <c r="E146" s="1221"/>
      <c r="F146" s="1221" t="s">
        <v>4119</v>
      </c>
      <c r="G146" s="1225" t="s">
        <v>1825</v>
      </c>
      <c r="H146" s="1225" t="s">
        <v>1813</v>
      </c>
      <c r="I146" s="1221"/>
      <c r="J146" s="1225" t="s">
        <v>4118</v>
      </c>
      <c r="K146" s="1221"/>
      <c r="L146" s="1230">
        <v>8</v>
      </c>
      <c r="M146" s="1231">
        <v>1</v>
      </c>
      <c r="N146" s="1579"/>
      <c r="O146" s="1221">
        <v>8</v>
      </c>
    </row>
    <row r="147" spans="1:18" ht="40.5">
      <c r="C147" s="1221"/>
      <c r="D147" s="1221"/>
      <c r="E147" s="1221"/>
      <c r="F147" s="1221" t="s">
        <v>4120</v>
      </c>
      <c r="G147" s="1225" t="s">
        <v>2596</v>
      </c>
      <c r="H147" s="1225" t="s">
        <v>1813</v>
      </c>
      <c r="I147" s="1221"/>
      <c r="J147" s="1225" t="s">
        <v>4121</v>
      </c>
      <c r="K147" s="1221"/>
      <c r="L147" s="1230">
        <v>30</v>
      </c>
      <c r="M147" s="1231">
        <v>2</v>
      </c>
      <c r="N147" s="1579"/>
      <c r="O147" s="1221">
        <f>M147*L147</f>
        <v>60</v>
      </c>
    </row>
    <row r="148" spans="1:18">
      <c r="C148" s="1221"/>
      <c r="D148" s="1221"/>
      <c r="E148" s="1221"/>
      <c r="F148" s="1221" t="s">
        <v>4122</v>
      </c>
      <c r="G148" s="1225" t="s">
        <v>2596</v>
      </c>
      <c r="H148" s="1225" t="s">
        <v>1813</v>
      </c>
      <c r="I148" s="1221"/>
      <c r="J148" s="1225" t="s">
        <v>4121</v>
      </c>
      <c r="K148" s="1221"/>
      <c r="L148" s="1230">
        <v>20</v>
      </c>
      <c r="M148" s="1231">
        <v>1</v>
      </c>
      <c r="N148" s="1579"/>
      <c r="O148" s="1221">
        <v>20</v>
      </c>
    </row>
    <row r="149" spans="1:18" ht="40.5">
      <c r="C149" s="1232"/>
      <c r="D149" s="1221"/>
      <c r="E149" s="1221"/>
      <c r="F149" s="1221" t="s">
        <v>4123</v>
      </c>
      <c r="G149" s="1225" t="s">
        <v>2577</v>
      </c>
      <c r="H149" s="1233" t="s">
        <v>2249</v>
      </c>
      <c r="I149" s="1221"/>
      <c r="J149" s="1225" t="s">
        <v>3701</v>
      </c>
      <c r="K149" s="1221"/>
      <c r="L149" s="1230">
        <v>24</v>
      </c>
      <c r="M149" s="1231">
        <v>3</v>
      </c>
      <c r="N149" s="1579"/>
      <c r="O149" s="1221">
        <f>M149*L149</f>
        <v>72</v>
      </c>
    </row>
    <row r="150" spans="1:18" ht="40.5">
      <c r="C150" s="1221"/>
      <c r="D150" s="1221"/>
      <c r="E150" s="1221"/>
      <c r="F150" s="1221" t="s">
        <v>4124</v>
      </c>
      <c r="G150" s="1225" t="s">
        <v>2577</v>
      </c>
      <c r="H150" s="1233" t="s">
        <v>2249</v>
      </c>
      <c r="I150" s="1221"/>
      <c r="J150" s="1225" t="s">
        <v>3701</v>
      </c>
      <c r="K150" s="1221"/>
      <c r="L150" s="1230">
        <v>8</v>
      </c>
      <c r="M150" s="1231">
        <v>1</v>
      </c>
      <c r="N150" s="1579"/>
      <c r="O150" s="1221">
        <v>8</v>
      </c>
    </row>
    <row r="151" spans="1:18" ht="40.5">
      <c r="C151" s="1221"/>
      <c r="D151" s="1221"/>
      <c r="E151" s="1221"/>
      <c r="F151" s="1221" t="s">
        <v>4125</v>
      </c>
      <c r="G151" s="1225" t="s">
        <v>2581</v>
      </c>
      <c r="H151" s="1233" t="s">
        <v>2249</v>
      </c>
      <c r="I151" s="1221"/>
      <c r="J151" s="1225" t="s">
        <v>3702</v>
      </c>
      <c r="K151" s="1221"/>
      <c r="L151" s="1230">
        <v>24</v>
      </c>
      <c r="M151" s="1231">
        <v>4</v>
      </c>
      <c r="N151" s="1579"/>
      <c r="O151" s="1221">
        <f>M151*L151</f>
        <v>96</v>
      </c>
    </row>
    <row r="152" spans="1:18" ht="40.5">
      <c r="C152" s="1221"/>
      <c r="D152" s="1221"/>
      <c r="E152" s="1221"/>
      <c r="F152" s="1221" t="s">
        <v>4126</v>
      </c>
      <c r="G152" s="1225" t="s">
        <v>2581</v>
      </c>
      <c r="H152" s="1233" t="s">
        <v>2249</v>
      </c>
      <c r="I152" s="1221"/>
      <c r="J152" s="1225" t="s">
        <v>3702</v>
      </c>
      <c r="K152" s="1221"/>
      <c r="L152" s="1230">
        <v>4</v>
      </c>
      <c r="M152" s="1231">
        <v>1</v>
      </c>
      <c r="N152" s="1579"/>
      <c r="O152" s="1221">
        <v>4</v>
      </c>
    </row>
    <row r="153" spans="1:18" ht="40.5">
      <c r="C153" s="1221"/>
      <c r="D153" s="1221"/>
      <c r="E153" s="1221"/>
      <c r="F153" s="1221" t="s">
        <v>4127</v>
      </c>
      <c r="G153" s="1225" t="s">
        <v>2585</v>
      </c>
      <c r="H153" s="1233" t="s">
        <v>2249</v>
      </c>
      <c r="I153" s="1221"/>
      <c r="J153" s="1225" t="s">
        <v>4128</v>
      </c>
      <c r="K153" s="1221"/>
      <c r="L153" s="1230">
        <v>24</v>
      </c>
      <c r="M153" s="1231">
        <v>4</v>
      </c>
      <c r="N153" s="1579"/>
      <c r="O153" s="1221">
        <f>M153*L153</f>
        <v>96</v>
      </c>
    </row>
    <row r="154" spans="1:18" ht="40.5">
      <c r="C154" s="1221"/>
      <c r="D154" s="1221"/>
      <c r="E154" s="1221"/>
      <c r="F154" s="1221" t="s">
        <v>4129</v>
      </c>
      <c r="G154" s="1225" t="s">
        <v>2585</v>
      </c>
      <c r="H154" s="1233" t="s">
        <v>2249</v>
      </c>
      <c r="I154" s="1221"/>
      <c r="J154" s="1225" t="s">
        <v>4128</v>
      </c>
      <c r="K154" s="1221"/>
      <c r="L154" s="1230">
        <v>4</v>
      </c>
      <c r="M154" s="1231">
        <v>1</v>
      </c>
      <c r="N154" s="1579"/>
      <c r="O154" s="1221">
        <v>4</v>
      </c>
    </row>
    <row r="155" spans="1:18" ht="40.5">
      <c r="C155" s="1221"/>
      <c r="D155" s="1221"/>
      <c r="E155" s="1221"/>
      <c r="F155" s="1221" t="s">
        <v>2587</v>
      </c>
      <c r="G155" s="1225" t="s">
        <v>2588</v>
      </c>
      <c r="H155" s="1233" t="s">
        <v>2249</v>
      </c>
      <c r="I155" s="1221"/>
      <c r="J155" s="1225" t="s">
        <v>3699</v>
      </c>
      <c r="K155" s="1221"/>
      <c r="L155" s="1230">
        <v>24</v>
      </c>
      <c r="M155" s="1231">
        <v>3</v>
      </c>
      <c r="N155" s="1579"/>
      <c r="O155" s="1221">
        <f>M155*L155</f>
        <v>72</v>
      </c>
    </row>
    <row r="156" spans="1:18" ht="40.5">
      <c r="C156" s="1221"/>
      <c r="D156" s="1221"/>
      <c r="E156" s="1221"/>
      <c r="F156" s="1221" t="s">
        <v>4130</v>
      </c>
      <c r="G156" s="1225" t="s">
        <v>2588</v>
      </c>
      <c r="H156" s="1233" t="s">
        <v>2249</v>
      </c>
      <c r="I156" s="1221"/>
      <c r="J156" s="1225" t="s">
        <v>3699</v>
      </c>
      <c r="K156" s="1221"/>
      <c r="L156" s="1230">
        <v>8</v>
      </c>
      <c r="M156" s="1231">
        <v>1</v>
      </c>
      <c r="N156" s="1572"/>
      <c r="O156" s="1221">
        <v>8</v>
      </c>
      <c r="Q156" s="1222">
        <v>520</v>
      </c>
      <c r="R156" s="1222">
        <v>28</v>
      </c>
    </row>
    <row r="157" spans="1:18" ht="21">
      <c r="A157" s="1222" t="s">
        <v>4131</v>
      </c>
      <c r="C157" s="1234"/>
      <c r="D157" s="1221"/>
      <c r="E157" s="1571">
        <v>1</v>
      </c>
      <c r="F157" s="1221"/>
      <c r="G157" s="1221">
        <v>7116</v>
      </c>
      <c r="H157" s="1221" t="s">
        <v>2040</v>
      </c>
      <c r="I157" s="1235">
        <v>8945</v>
      </c>
      <c r="J157" s="1221"/>
      <c r="K157" s="1221"/>
      <c r="L157" s="1221">
        <v>25</v>
      </c>
      <c r="M157" s="1221">
        <v>2</v>
      </c>
      <c r="N157" s="1221">
        <v>2</v>
      </c>
      <c r="O157" s="1221">
        <f>M157*L157</f>
        <v>50</v>
      </c>
    </row>
    <row r="158" spans="1:18">
      <c r="C158" s="1234"/>
      <c r="D158" s="1221"/>
      <c r="E158" s="1579"/>
      <c r="F158" s="1221"/>
      <c r="G158" s="1221">
        <v>7118</v>
      </c>
      <c r="H158" s="1221" t="s">
        <v>2040</v>
      </c>
      <c r="I158" s="1235">
        <v>8942</v>
      </c>
      <c r="J158" s="1221"/>
      <c r="K158" s="1221"/>
      <c r="L158" s="1221">
        <v>30</v>
      </c>
      <c r="M158" s="1221">
        <v>1</v>
      </c>
      <c r="N158" s="1221">
        <v>1</v>
      </c>
      <c r="O158" s="1221">
        <f t="shared" ref="O158:O197" si="2">M158*L158</f>
        <v>30</v>
      </c>
    </row>
    <row r="159" spans="1:18">
      <c r="B159" s="1222">
        <v>6196</v>
      </c>
      <c r="C159" s="1236"/>
      <c r="D159" s="1221"/>
      <c r="E159" s="1579"/>
      <c r="F159" s="1221"/>
      <c r="G159" s="1221">
        <v>7128</v>
      </c>
      <c r="H159" s="1221" t="s">
        <v>2040</v>
      </c>
      <c r="I159" s="1235">
        <v>8944</v>
      </c>
      <c r="J159" s="1221"/>
      <c r="K159" s="1221"/>
      <c r="L159" s="1221">
        <v>12</v>
      </c>
      <c r="M159" s="1221">
        <v>2</v>
      </c>
      <c r="N159" s="1221">
        <v>2</v>
      </c>
      <c r="O159" s="1221">
        <f t="shared" si="2"/>
        <v>24</v>
      </c>
    </row>
    <row r="160" spans="1:18">
      <c r="C160" s="1236"/>
      <c r="D160" s="1221"/>
      <c r="E160" s="1579"/>
      <c r="F160" s="1221"/>
      <c r="G160" s="1221">
        <v>7101</v>
      </c>
      <c r="H160" s="1221" t="s">
        <v>2040</v>
      </c>
      <c r="I160" s="1221">
        <v>9376</v>
      </c>
      <c r="J160" s="1221"/>
      <c r="K160" s="1221"/>
      <c r="L160" s="1221">
        <v>15</v>
      </c>
      <c r="M160" s="1221">
        <v>2</v>
      </c>
      <c r="N160" s="1221">
        <v>2</v>
      </c>
      <c r="O160" s="1221">
        <f t="shared" si="2"/>
        <v>30</v>
      </c>
    </row>
    <row r="161" spans="1:18">
      <c r="C161" s="1236"/>
      <c r="D161" s="1221"/>
      <c r="E161" s="1579"/>
      <c r="F161" s="1221"/>
      <c r="G161" s="1221">
        <v>7119</v>
      </c>
      <c r="H161" s="1221" t="s">
        <v>2040</v>
      </c>
      <c r="I161" s="1221">
        <v>8783</v>
      </c>
      <c r="J161" s="1221"/>
      <c r="K161" s="1221"/>
      <c r="L161" s="1221">
        <v>15</v>
      </c>
      <c r="M161" s="1221">
        <v>2</v>
      </c>
      <c r="N161" s="1221">
        <v>2</v>
      </c>
      <c r="O161" s="1221">
        <f t="shared" si="2"/>
        <v>30</v>
      </c>
    </row>
    <row r="162" spans="1:18">
      <c r="C162" s="1236"/>
      <c r="D162" s="1221"/>
      <c r="E162" s="1579"/>
      <c r="F162" s="1221"/>
      <c r="G162" s="1221">
        <v>7129</v>
      </c>
      <c r="H162" s="1221" t="s">
        <v>2040</v>
      </c>
      <c r="I162" s="1221">
        <v>8769</v>
      </c>
      <c r="J162" s="1221"/>
      <c r="K162" s="1221"/>
      <c r="L162" s="1221">
        <v>30</v>
      </c>
      <c r="M162" s="1221">
        <v>1</v>
      </c>
      <c r="N162" s="1221">
        <v>1</v>
      </c>
      <c r="O162" s="1221">
        <f t="shared" si="2"/>
        <v>30</v>
      </c>
    </row>
    <row r="163" spans="1:18">
      <c r="C163" s="1236"/>
      <c r="D163" s="1221"/>
      <c r="E163" s="1579"/>
      <c r="F163" s="1221"/>
      <c r="G163" s="1221">
        <v>7117</v>
      </c>
      <c r="H163" s="1221" t="s">
        <v>2040</v>
      </c>
      <c r="I163" s="1221">
        <v>9373</v>
      </c>
      <c r="J163" s="1221"/>
      <c r="K163" s="1221"/>
      <c r="L163" s="1221">
        <v>12</v>
      </c>
      <c r="M163" s="1221">
        <v>2</v>
      </c>
      <c r="N163" s="1221">
        <v>2</v>
      </c>
      <c r="O163" s="1221">
        <f t="shared" si="2"/>
        <v>24</v>
      </c>
    </row>
    <row r="164" spans="1:18">
      <c r="C164" s="1234"/>
      <c r="D164" s="1221"/>
      <c r="E164" s="1572"/>
      <c r="F164" s="1221"/>
      <c r="G164" s="1221">
        <v>7136</v>
      </c>
      <c r="H164" s="1221" t="s">
        <v>2040</v>
      </c>
      <c r="I164" s="1235">
        <v>9324</v>
      </c>
      <c r="J164" s="1221"/>
      <c r="K164" s="1221"/>
      <c r="L164" s="1221">
        <v>10</v>
      </c>
      <c r="M164" s="1221">
        <v>3</v>
      </c>
      <c r="N164" s="1221">
        <v>3</v>
      </c>
      <c r="O164" s="1221">
        <f t="shared" si="2"/>
        <v>30</v>
      </c>
      <c r="Q164" s="1222">
        <v>248</v>
      </c>
      <c r="R164" s="1222">
        <v>15</v>
      </c>
    </row>
    <row r="165" spans="1:18" ht="60.75">
      <c r="A165" s="1222" t="s">
        <v>4132</v>
      </c>
      <c r="B165" s="1222" t="s">
        <v>4052</v>
      </c>
      <c r="C165" s="1221"/>
      <c r="D165" s="1221"/>
      <c r="E165" s="1571">
        <v>1</v>
      </c>
      <c r="F165" s="1221"/>
      <c r="G165" s="1221">
        <v>6325</v>
      </c>
      <c r="H165" s="1221" t="s">
        <v>2040</v>
      </c>
      <c r="I165" s="1235">
        <v>8132</v>
      </c>
      <c r="J165" s="1235" t="s">
        <v>3210</v>
      </c>
      <c r="K165" s="1221"/>
      <c r="L165" s="1221">
        <v>15</v>
      </c>
      <c r="M165" s="1221">
        <v>1</v>
      </c>
      <c r="N165" s="1221">
        <v>1</v>
      </c>
      <c r="O165" s="1221">
        <f t="shared" si="2"/>
        <v>15</v>
      </c>
    </row>
    <row r="166" spans="1:18" ht="40.5">
      <c r="C166" s="1221"/>
      <c r="D166" s="1221"/>
      <c r="E166" s="1579"/>
      <c r="F166" s="1221"/>
      <c r="G166" s="1221">
        <v>6379</v>
      </c>
      <c r="H166" s="1221" t="s">
        <v>2040</v>
      </c>
      <c r="I166" s="1221"/>
      <c r="J166" s="1235" t="s">
        <v>4133</v>
      </c>
      <c r="K166" s="1221"/>
      <c r="L166" s="1221">
        <v>35</v>
      </c>
      <c r="M166" s="1221">
        <v>1</v>
      </c>
      <c r="N166" s="1221">
        <v>1</v>
      </c>
      <c r="O166" s="1221">
        <f t="shared" si="2"/>
        <v>35</v>
      </c>
    </row>
    <row r="167" spans="1:18">
      <c r="C167" s="1221"/>
      <c r="D167" s="1221"/>
      <c r="E167" s="1579"/>
      <c r="F167" s="1221"/>
      <c r="G167" s="1571">
        <v>7304</v>
      </c>
      <c r="H167" s="1571" t="s">
        <v>2040</v>
      </c>
      <c r="I167" s="1577">
        <v>9031</v>
      </c>
      <c r="J167" s="1221"/>
      <c r="K167" s="1221"/>
      <c r="L167" s="1221">
        <v>25</v>
      </c>
      <c r="M167" s="1221">
        <v>2</v>
      </c>
      <c r="N167" s="1221">
        <v>2</v>
      </c>
      <c r="O167" s="1221">
        <f t="shared" si="2"/>
        <v>50</v>
      </c>
    </row>
    <row r="168" spans="1:18">
      <c r="C168" s="1221"/>
      <c r="D168" s="1221"/>
      <c r="E168" s="1579"/>
      <c r="F168" s="1221"/>
      <c r="G168" s="1572"/>
      <c r="H168" s="1572"/>
      <c r="I168" s="1578"/>
      <c r="J168" s="1221"/>
      <c r="K168" s="1221"/>
      <c r="L168" s="1221">
        <v>20</v>
      </c>
      <c r="M168" s="1221">
        <v>1</v>
      </c>
      <c r="N168" s="1221">
        <v>1</v>
      </c>
      <c r="O168" s="1221">
        <f t="shared" si="2"/>
        <v>20</v>
      </c>
    </row>
    <row r="169" spans="1:18">
      <c r="C169" s="1221"/>
      <c r="D169" s="1221"/>
      <c r="E169" s="1579"/>
      <c r="F169" s="1221"/>
      <c r="G169" s="1571">
        <v>7312</v>
      </c>
      <c r="H169" s="1571" t="s">
        <v>2040</v>
      </c>
      <c r="I169" s="1577">
        <v>8858</v>
      </c>
      <c r="J169" s="1577" t="s">
        <v>3923</v>
      </c>
      <c r="K169" s="1221"/>
      <c r="L169" s="1221">
        <v>20</v>
      </c>
      <c r="M169" s="1221">
        <v>1</v>
      </c>
      <c r="N169" s="1221">
        <v>1</v>
      </c>
      <c r="O169" s="1221">
        <f t="shared" si="2"/>
        <v>20</v>
      </c>
    </row>
    <row r="170" spans="1:18">
      <c r="C170" s="1221"/>
      <c r="D170" s="1221"/>
      <c r="E170" s="1579"/>
      <c r="F170" s="1221"/>
      <c r="G170" s="1572"/>
      <c r="H170" s="1572"/>
      <c r="I170" s="1578"/>
      <c r="J170" s="1578"/>
      <c r="K170" s="1221"/>
      <c r="L170" s="1221">
        <v>15</v>
      </c>
      <c r="M170" s="1221">
        <v>1</v>
      </c>
      <c r="N170" s="1221">
        <v>1</v>
      </c>
      <c r="O170" s="1221">
        <f t="shared" si="2"/>
        <v>15</v>
      </c>
    </row>
    <row r="171" spans="1:18">
      <c r="A171" s="1222" t="s">
        <v>3516</v>
      </c>
      <c r="C171" s="1221"/>
      <c r="D171" s="1221"/>
      <c r="E171" s="1579"/>
      <c r="F171" s="1221"/>
      <c r="G171" s="1571" t="s">
        <v>4134</v>
      </c>
      <c r="H171" s="1571" t="s">
        <v>2040</v>
      </c>
      <c r="I171" s="1221"/>
      <c r="J171" s="1577" t="s">
        <v>4135</v>
      </c>
      <c r="K171" s="1221"/>
      <c r="L171" s="1221">
        <v>4</v>
      </c>
      <c r="M171" s="1221">
        <v>4</v>
      </c>
      <c r="N171" s="1221">
        <v>4</v>
      </c>
      <c r="O171" s="1221">
        <f t="shared" si="2"/>
        <v>16</v>
      </c>
    </row>
    <row r="172" spans="1:18">
      <c r="C172" s="1221"/>
      <c r="D172" s="1221"/>
      <c r="E172" s="1572"/>
      <c r="F172" s="1221"/>
      <c r="G172" s="1572"/>
      <c r="H172" s="1572"/>
      <c r="I172" s="1221"/>
      <c r="J172" s="1578"/>
      <c r="K172" s="1221"/>
      <c r="L172" s="1221">
        <v>2</v>
      </c>
      <c r="M172" s="1221">
        <v>1</v>
      </c>
      <c r="N172" s="1221">
        <v>1</v>
      </c>
      <c r="O172" s="1221">
        <f t="shared" si="2"/>
        <v>2</v>
      </c>
      <c r="Q172" s="1222">
        <v>173</v>
      </c>
      <c r="R172" s="1222">
        <v>12</v>
      </c>
    </row>
    <row r="173" spans="1:18">
      <c r="A173" s="1220" t="s">
        <v>4136</v>
      </c>
      <c r="B173" s="1220"/>
      <c r="C173" s="1221"/>
      <c r="D173" s="1221"/>
      <c r="E173" s="1571">
        <v>1</v>
      </c>
      <c r="F173" s="1237">
        <v>1</v>
      </c>
      <c r="G173" s="1221">
        <v>6445</v>
      </c>
      <c r="H173" s="1221" t="s">
        <v>2040</v>
      </c>
      <c r="I173" s="1221"/>
      <c r="J173" s="1221" t="s">
        <v>4137</v>
      </c>
      <c r="K173" s="1221"/>
      <c r="L173" s="1221">
        <v>30</v>
      </c>
      <c r="M173" s="1221">
        <v>1</v>
      </c>
      <c r="N173" s="1221">
        <v>1</v>
      </c>
      <c r="O173" s="1221">
        <f t="shared" si="2"/>
        <v>30</v>
      </c>
    </row>
    <row r="174" spans="1:18">
      <c r="C174" s="1221"/>
      <c r="D174" s="1221"/>
      <c r="E174" s="1579"/>
      <c r="F174" s="1237">
        <v>1</v>
      </c>
      <c r="G174" s="1221">
        <v>2910</v>
      </c>
      <c r="H174" s="1221" t="s">
        <v>2040</v>
      </c>
      <c r="I174" s="1221"/>
      <c r="J174" s="1221" t="s">
        <v>4138</v>
      </c>
      <c r="K174" s="1221"/>
      <c r="L174" s="1221">
        <v>32</v>
      </c>
      <c r="M174" s="1221">
        <v>1</v>
      </c>
      <c r="N174" s="1221">
        <v>1</v>
      </c>
      <c r="O174" s="1221">
        <f t="shared" si="2"/>
        <v>32</v>
      </c>
    </row>
    <row r="175" spans="1:18">
      <c r="C175" s="1221"/>
      <c r="D175" s="1221"/>
      <c r="E175" s="1579"/>
      <c r="F175" s="1237">
        <v>1</v>
      </c>
      <c r="G175" s="1221">
        <v>6465</v>
      </c>
      <c r="H175" s="1221" t="s">
        <v>2040</v>
      </c>
      <c r="I175" s="1221"/>
      <c r="J175" s="1221" t="s">
        <v>3127</v>
      </c>
      <c r="K175" s="1221"/>
      <c r="L175" s="1221">
        <v>18</v>
      </c>
      <c r="M175" s="1221">
        <v>1</v>
      </c>
      <c r="N175" s="1221">
        <v>1</v>
      </c>
      <c r="O175" s="1221">
        <f t="shared" si="2"/>
        <v>18</v>
      </c>
    </row>
    <row r="176" spans="1:18">
      <c r="C176" s="1221"/>
      <c r="D176" s="1221"/>
      <c r="E176" s="1579"/>
      <c r="F176" s="1237">
        <v>1</v>
      </c>
      <c r="G176" s="1221">
        <v>4419</v>
      </c>
      <c r="H176" s="1221" t="s">
        <v>2040</v>
      </c>
      <c r="I176" s="1221"/>
      <c r="J176" s="1221" t="s">
        <v>4139</v>
      </c>
      <c r="K176" s="1221"/>
      <c r="L176" s="1221">
        <v>44</v>
      </c>
      <c r="M176" s="1221">
        <v>1</v>
      </c>
      <c r="N176" s="1221">
        <v>1</v>
      </c>
      <c r="O176" s="1221">
        <f t="shared" si="2"/>
        <v>44</v>
      </c>
    </row>
    <row r="177" spans="1:18">
      <c r="C177" s="1221"/>
      <c r="D177" s="1221"/>
      <c r="E177" s="1579"/>
      <c r="F177" s="1237">
        <v>1</v>
      </c>
      <c r="G177" s="1221">
        <v>4408</v>
      </c>
      <c r="H177" s="1221" t="s">
        <v>2040</v>
      </c>
      <c r="I177" s="1221"/>
      <c r="J177" s="1221" t="s">
        <v>3963</v>
      </c>
      <c r="K177" s="1221"/>
      <c r="L177" s="1221">
        <v>25</v>
      </c>
      <c r="M177" s="1221">
        <v>1</v>
      </c>
      <c r="N177" s="1221">
        <v>1</v>
      </c>
      <c r="O177" s="1221">
        <f t="shared" si="2"/>
        <v>25</v>
      </c>
    </row>
    <row r="178" spans="1:18">
      <c r="C178" s="1221"/>
      <c r="D178" s="1221"/>
      <c r="E178" s="1579"/>
      <c r="F178" s="1237" t="s">
        <v>1576</v>
      </c>
      <c r="G178" s="1221">
        <v>4421</v>
      </c>
      <c r="H178" s="1221" t="s">
        <v>2040</v>
      </c>
      <c r="I178" s="1221"/>
      <c r="J178" s="1221" t="s">
        <v>3951</v>
      </c>
      <c r="K178" s="1221"/>
      <c r="L178" s="1221">
        <v>20</v>
      </c>
      <c r="M178" s="1221">
        <v>2</v>
      </c>
      <c r="N178" s="1221">
        <v>2</v>
      </c>
      <c r="O178" s="1221">
        <f t="shared" si="2"/>
        <v>40</v>
      </c>
    </row>
    <row r="179" spans="1:18">
      <c r="C179" s="1221"/>
      <c r="D179" s="1221"/>
      <c r="E179" s="1579"/>
      <c r="F179" s="1237" t="s">
        <v>1576</v>
      </c>
      <c r="G179" s="1221">
        <v>9070</v>
      </c>
      <c r="H179" s="1221" t="s">
        <v>2040</v>
      </c>
      <c r="I179" s="1221"/>
      <c r="J179" s="1221" t="s">
        <v>984</v>
      </c>
      <c r="K179" s="1221"/>
      <c r="L179" s="1221">
        <v>18</v>
      </c>
      <c r="M179" s="1221">
        <v>2</v>
      </c>
      <c r="N179" s="1221">
        <v>2</v>
      </c>
      <c r="O179" s="1221">
        <f t="shared" si="2"/>
        <v>36</v>
      </c>
    </row>
    <row r="180" spans="1:18">
      <c r="C180" s="1221"/>
      <c r="D180" s="1221"/>
      <c r="E180" s="1579"/>
      <c r="F180" s="1237" t="s">
        <v>4140</v>
      </c>
      <c r="G180" s="1221">
        <v>4403</v>
      </c>
      <c r="H180" s="1221" t="s">
        <v>2040</v>
      </c>
      <c r="I180" s="1221"/>
      <c r="J180" s="1221" t="s">
        <v>3136</v>
      </c>
      <c r="K180" s="1221"/>
      <c r="L180" s="1221">
        <v>12</v>
      </c>
      <c r="M180" s="1221">
        <v>6</v>
      </c>
      <c r="N180" s="1221">
        <v>6</v>
      </c>
      <c r="O180" s="1221">
        <f t="shared" si="2"/>
        <v>72</v>
      </c>
    </row>
    <row r="181" spans="1:18">
      <c r="C181" s="1221"/>
      <c r="D181" s="1221"/>
      <c r="E181" s="1579"/>
      <c r="F181" s="1237" t="s">
        <v>3047</v>
      </c>
      <c r="G181" s="1221" t="s">
        <v>3153</v>
      </c>
      <c r="H181" s="1221" t="s">
        <v>2040</v>
      </c>
      <c r="I181" s="1221"/>
      <c r="J181" s="1221" t="s">
        <v>3154</v>
      </c>
      <c r="K181" s="1221"/>
      <c r="L181" s="1221">
        <v>15</v>
      </c>
      <c r="M181" s="1221">
        <v>4</v>
      </c>
      <c r="N181" s="1221">
        <v>4</v>
      </c>
      <c r="O181" s="1221">
        <f t="shared" si="2"/>
        <v>60</v>
      </c>
    </row>
    <row r="182" spans="1:18">
      <c r="C182" s="1221"/>
      <c r="D182" s="1221"/>
      <c r="E182" s="1579"/>
      <c r="F182" s="1237" t="s">
        <v>3041</v>
      </c>
      <c r="G182" s="1221">
        <v>6494</v>
      </c>
      <c r="H182" s="1221" t="s">
        <v>2040</v>
      </c>
      <c r="I182" s="1221"/>
      <c r="J182" s="1221" t="s">
        <v>4141</v>
      </c>
      <c r="K182" s="1221"/>
      <c r="L182" s="1221">
        <v>16</v>
      </c>
      <c r="M182" s="1221">
        <v>3</v>
      </c>
      <c r="N182" s="1221">
        <v>3</v>
      </c>
      <c r="O182" s="1221">
        <f t="shared" si="2"/>
        <v>48</v>
      </c>
    </row>
    <row r="183" spans="1:18">
      <c r="C183" s="1221"/>
      <c r="D183" s="1221"/>
      <c r="E183" s="1579"/>
      <c r="F183" s="1237">
        <v>1</v>
      </c>
      <c r="G183" s="1221">
        <v>6462</v>
      </c>
      <c r="H183" s="1221" t="s">
        <v>2040</v>
      </c>
      <c r="I183" s="1221"/>
      <c r="J183" s="1221" t="s">
        <v>4142</v>
      </c>
      <c r="K183" s="1221"/>
      <c r="L183" s="1221">
        <v>9</v>
      </c>
      <c r="M183" s="1221">
        <v>1</v>
      </c>
      <c r="N183" s="1221">
        <v>1</v>
      </c>
      <c r="O183" s="1221">
        <f t="shared" si="2"/>
        <v>9</v>
      </c>
    </row>
    <row r="184" spans="1:18">
      <c r="C184" s="1221"/>
      <c r="D184" s="1221"/>
      <c r="E184" s="1572"/>
      <c r="F184" s="1237" t="s">
        <v>1576</v>
      </c>
      <c r="G184" s="1221">
        <v>4425</v>
      </c>
      <c r="H184" s="1221" t="s">
        <v>2040</v>
      </c>
      <c r="I184" s="1221"/>
      <c r="J184" s="1221" t="s">
        <v>4143</v>
      </c>
      <c r="K184" s="1221"/>
      <c r="L184" s="1221">
        <v>13</v>
      </c>
      <c r="M184" s="1221">
        <v>2</v>
      </c>
      <c r="N184" s="1221">
        <v>2</v>
      </c>
      <c r="O184" s="1221">
        <f t="shared" si="2"/>
        <v>26</v>
      </c>
      <c r="Q184" s="1222">
        <v>440</v>
      </c>
      <c r="R184" s="1222">
        <v>25</v>
      </c>
    </row>
    <row r="185" spans="1:18" ht="21">
      <c r="A185" s="1222" t="s">
        <v>4144</v>
      </c>
      <c r="B185" s="1222" t="s">
        <v>4457</v>
      </c>
      <c r="C185" s="1235"/>
      <c r="D185" s="1221"/>
      <c r="E185" s="1575">
        <v>1</v>
      </c>
      <c r="F185" s="1221"/>
      <c r="G185" s="1221">
        <v>6688</v>
      </c>
      <c r="H185" s="1221" t="s">
        <v>2040</v>
      </c>
      <c r="I185" s="1235"/>
      <c r="J185" s="1235" t="s">
        <v>3207</v>
      </c>
      <c r="K185" s="1221"/>
      <c r="L185" s="1221">
        <v>20</v>
      </c>
      <c r="M185" s="1221">
        <v>1</v>
      </c>
      <c r="N185" s="1221">
        <v>1</v>
      </c>
      <c r="O185" s="1221">
        <f t="shared" si="2"/>
        <v>20</v>
      </c>
    </row>
    <row r="186" spans="1:18">
      <c r="C186" s="1235"/>
      <c r="D186" s="1221"/>
      <c r="E186" s="1575"/>
      <c r="F186" s="1221"/>
      <c r="G186" s="1221">
        <v>4628</v>
      </c>
      <c r="H186" s="1221" t="s">
        <v>2040</v>
      </c>
      <c r="I186" s="1235">
        <v>9281</v>
      </c>
      <c r="J186" s="1235" t="s">
        <v>3965</v>
      </c>
      <c r="K186" s="1221"/>
      <c r="L186" s="1221">
        <v>15</v>
      </c>
      <c r="M186" s="1221">
        <v>2</v>
      </c>
      <c r="N186" s="1221">
        <v>2</v>
      </c>
      <c r="O186" s="1221">
        <f t="shared" si="2"/>
        <v>30</v>
      </c>
    </row>
    <row r="187" spans="1:18">
      <c r="C187" s="1235"/>
      <c r="D187" s="1221"/>
      <c r="E187" s="1575"/>
      <c r="F187" s="1221"/>
      <c r="G187" s="1221">
        <v>4629</v>
      </c>
      <c r="H187" s="1221" t="s">
        <v>2040</v>
      </c>
      <c r="I187" s="1235">
        <v>9382</v>
      </c>
      <c r="J187" s="1235" t="s">
        <v>3197</v>
      </c>
      <c r="K187" s="1221"/>
      <c r="L187" s="1221">
        <v>10</v>
      </c>
      <c r="M187" s="1221">
        <v>2</v>
      </c>
      <c r="N187" s="1221">
        <v>2</v>
      </c>
      <c r="O187" s="1221">
        <f t="shared" si="2"/>
        <v>20</v>
      </c>
    </row>
    <row r="188" spans="1:18">
      <c r="A188" s="1222" t="s">
        <v>4477</v>
      </c>
      <c r="C188" s="1235"/>
      <c r="D188" s="1221"/>
      <c r="E188" s="1575"/>
      <c r="F188" s="1221"/>
      <c r="G188" s="1221">
        <v>4624</v>
      </c>
      <c r="H188" s="1221" t="s">
        <v>2040</v>
      </c>
      <c r="I188" s="1235">
        <v>9201</v>
      </c>
      <c r="J188" s="1235" t="s">
        <v>3966</v>
      </c>
      <c r="K188" s="1221"/>
      <c r="L188" s="1221">
        <v>30</v>
      </c>
      <c r="M188" s="1221">
        <v>1</v>
      </c>
      <c r="N188" s="1221">
        <v>1</v>
      </c>
      <c r="O188" s="1221">
        <f t="shared" si="2"/>
        <v>30</v>
      </c>
    </row>
    <row r="189" spans="1:18" ht="40.5">
      <c r="C189" s="1235"/>
      <c r="D189" s="1221"/>
      <c r="E189" s="1575"/>
      <c r="F189" s="1221"/>
      <c r="G189" s="1221">
        <v>5416</v>
      </c>
      <c r="H189" s="1221" t="s">
        <v>2040</v>
      </c>
      <c r="I189" s="1235">
        <v>3131</v>
      </c>
      <c r="J189" s="1235" t="s">
        <v>909</v>
      </c>
      <c r="K189" s="1221"/>
      <c r="L189" s="1221">
        <v>30</v>
      </c>
      <c r="M189" s="1221">
        <v>1</v>
      </c>
      <c r="N189" s="1221">
        <v>1</v>
      </c>
      <c r="O189" s="1221">
        <f t="shared" si="2"/>
        <v>30</v>
      </c>
    </row>
    <row r="190" spans="1:18" ht="23.25">
      <c r="A190" s="182" t="s">
        <v>3597</v>
      </c>
      <c r="C190" s="1235"/>
      <c r="D190" s="1221"/>
      <c r="E190" s="1575"/>
      <c r="F190" s="1221"/>
      <c r="G190" s="1221">
        <v>5418</v>
      </c>
      <c r="H190" s="1221" t="s">
        <v>2040</v>
      </c>
      <c r="I190" s="1235" t="s">
        <v>3967</v>
      </c>
      <c r="J190" s="1235" t="s">
        <v>3204</v>
      </c>
      <c r="K190" s="1221"/>
      <c r="L190" s="1221">
        <v>20</v>
      </c>
      <c r="M190" s="1221">
        <v>1</v>
      </c>
      <c r="N190" s="1221">
        <v>1</v>
      </c>
      <c r="O190" s="1221">
        <f t="shared" si="2"/>
        <v>20</v>
      </c>
    </row>
    <row r="191" spans="1:18">
      <c r="C191" s="1235"/>
      <c r="D191" s="1221"/>
      <c r="E191" s="1575"/>
      <c r="F191" s="1221"/>
      <c r="G191" s="1221" t="s">
        <v>3968</v>
      </c>
      <c r="H191" s="1221" t="s">
        <v>2040</v>
      </c>
      <c r="I191" s="1235" t="s">
        <v>3969</v>
      </c>
      <c r="J191" s="1235" t="s">
        <v>3970</v>
      </c>
      <c r="K191" s="1221"/>
      <c r="L191" s="1221">
        <v>10</v>
      </c>
      <c r="M191" s="1221">
        <v>1</v>
      </c>
      <c r="N191" s="1221">
        <v>1</v>
      </c>
      <c r="O191" s="1221">
        <f t="shared" si="2"/>
        <v>10</v>
      </c>
    </row>
    <row r="192" spans="1:18" ht="40.5">
      <c r="C192" s="1235"/>
      <c r="D192" s="1221"/>
      <c r="E192" s="1575"/>
      <c r="F192" s="1221"/>
      <c r="G192" s="1221">
        <v>6657</v>
      </c>
      <c r="H192" s="1221" t="s">
        <v>2040</v>
      </c>
      <c r="I192" s="1235">
        <v>6657</v>
      </c>
      <c r="J192" s="1235" t="s">
        <v>2359</v>
      </c>
      <c r="K192" s="1221"/>
      <c r="L192" s="1221">
        <v>20</v>
      </c>
      <c r="M192" s="1221">
        <v>1</v>
      </c>
      <c r="N192" s="1221">
        <v>1</v>
      </c>
      <c r="O192" s="1221">
        <f t="shared" si="2"/>
        <v>20</v>
      </c>
    </row>
    <row r="193" spans="1:18" ht="60.75">
      <c r="C193" s="1235"/>
      <c r="D193" s="1221"/>
      <c r="E193" s="1575"/>
      <c r="F193" s="1221"/>
      <c r="G193" s="1221">
        <v>4602</v>
      </c>
      <c r="H193" s="1221" t="s">
        <v>2040</v>
      </c>
      <c r="I193" s="1235">
        <v>9184</v>
      </c>
      <c r="J193" s="1235" t="s">
        <v>3166</v>
      </c>
      <c r="K193" s="1221"/>
      <c r="L193" s="1221">
        <v>15</v>
      </c>
      <c r="M193" s="1221">
        <v>2</v>
      </c>
      <c r="N193" s="1221">
        <v>2</v>
      </c>
      <c r="O193" s="1221">
        <f t="shared" si="2"/>
        <v>30</v>
      </c>
    </row>
    <row r="194" spans="1:18">
      <c r="C194" s="1235"/>
      <c r="D194" s="1221"/>
      <c r="E194" s="1575"/>
      <c r="F194" s="1221"/>
      <c r="G194" s="1221">
        <v>6679</v>
      </c>
      <c r="H194" s="1221" t="s">
        <v>2040</v>
      </c>
      <c r="I194" s="1235">
        <v>8695</v>
      </c>
      <c r="J194" s="1235" t="s">
        <v>3974</v>
      </c>
      <c r="K194" s="1221"/>
      <c r="L194" s="1221">
        <v>20</v>
      </c>
      <c r="M194" s="1221">
        <v>1</v>
      </c>
      <c r="N194" s="1221">
        <v>1</v>
      </c>
      <c r="O194" s="1221">
        <f t="shared" si="2"/>
        <v>20</v>
      </c>
    </row>
    <row r="195" spans="1:18">
      <c r="C195" s="1235"/>
      <c r="D195" s="1221"/>
      <c r="E195" s="1575"/>
      <c r="F195" s="1221"/>
      <c r="G195" s="1221">
        <v>6662</v>
      </c>
      <c r="H195" s="1221" t="s">
        <v>2040</v>
      </c>
      <c r="I195" s="1235">
        <v>8798</v>
      </c>
      <c r="J195" s="1235" t="s">
        <v>4145</v>
      </c>
      <c r="K195" s="1221"/>
      <c r="L195" s="1221">
        <v>20</v>
      </c>
      <c r="M195" s="1221">
        <v>1</v>
      </c>
      <c r="N195" s="1221">
        <v>1</v>
      </c>
      <c r="O195" s="1221">
        <f t="shared" si="2"/>
        <v>20</v>
      </c>
    </row>
    <row r="196" spans="1:18">
      <c r="C196" s="1235"/>
      <c r="D196" s="1221"/>
      <c r="E196" s="1575"/>
      <c r="F196" s="1221"/>
      <c r="G196" s="1221">
        <v>4654</v>
      </c>
      <c r="H196" s="1221" t="s">
        <v>2040</v>
      </c>
      <c r="I196" s="1235"/>
      <c r="J196" s="1235" t="s">
        <v>3199</v>
      </c>
      <c r="K196" s="1221"/>
      <c r="L196" s="1221">
        <v>12</v>
      </c>
      <c r="M196" s="1221">
        <v>1</v>
      </c>
      <c r="N196" s="1221">
        <v>1</v>
      </c>
      <c r="O196" s="1221">
        <f t="shared" si="2"/>
        <v>12</v>
      </c>
    </row>
    <row r="197" spans="1:18">
      <c r="C197" s="1235"/>
      <c r="D197" s="1221"/>
      <c r="E197" s="1575"/>
      <c r="F197" s="1221"/>
      <c r="G197" s="1221">
        <v>4654</v>
      </c>
      <c r="H197" s="1221" t="s">
        <v>2040</v>
      </c>
      <c r="I197" s="1221"/>
      <c r="J197" s="1221" t="s">
        <v>3199</v>
      </c>
      <c r="K197" s="1221"/>
      <c r="L197" s="1221">
        <v>13</v>
      </c>
      <c r="M197" s="1221">
        <v>1</v>
      </c>
      <c r="N197" s="1221">
        <v>1</v>
      </c>
      <c r="O197" s="1221">
        <f t="shared" si="2"/>
        <v>13</v>
      </c>
      <c r="Q197" s="1222">
        <v>275</v>
      </c>
      <c r="R197" s="1222">
        <v>16</v>
      </c>
    </row>
    <row r="198" spans="1:18" ht="40.5">
      <c r="A198" s="1222" t="s">
        <v>4146</v>
      </c>
      <c r="C198" s="1221"/>
      <c r="D198" s="1221"/>
      <c r="E198" s="1221"/>
      <c r="F198" s="1221"/>
      <c r="G198" s="1221" t="s">
        <v>2602</v>
      </c>
      <c r="H198" s="1221" t="s">
        <v>4147</v>
      </c>
      <c r="I198" s="1221"/>
      <c r="J198" s="1221">
        <v>11617544805</v>
      </c>
      <c r="K198" s="1221"/>
      <c r="L198" s="1221">
        <v>20</v>
      </c>
      <c r="M198" s="1221">
        <v>2</v>
      </c>
      <c r="N198" s="1221">
        <v>2</v>
      </c>
      <c r="O198" s="1221">
        <f>M198*L198</f>
        <v>40</v>
      </c>
    </row>
    <row r="199" spans="1:18">
      <c r="C199" s="1221"/>
      <c r="D199" s="1221"/>
      <c r="E199" s="1221"/>
      <c r="F199" s="1221"/>
      <c r="G199" s="1571" t="s">
        <v>2319</v>
      </c>
      <c r="H199" s="1571" t="s">
        <v>4147</v>
      </c>
      <c r="I199" s="1221"/>
      <c r="J199" s="1571">
        <v>11617544806</v>
      </c>
      <c r="K199" s="1221"/>
      <c r="L199" s="1221">
        <v>20</v>
      </c>
      <c r="M199" s="1221">
        <v>1</v>
      </c>
      <c r="N199" s="1221">
        <v>1</v>
      </c>
      <c r="O199" s="1221">
        <f>M199*L199</f>
        <v>20</v>
      </c>
    </row>
    <row r="200" spans="1:18">
      <c r="C200" s="1221"/>
      <c r="D200" s="1221"/>
      <c r="E200" s="1221"/>
      <c r="F200" s="1221"/>
      <c r="G200" s="1572"/>
      <c r="H200" s="1572"/>
      <c r="I200" s="1221"/>
      <c r="J200" s="1572"/>
      <c r="K200" s="1221"/>
      <c r="L200" s="1221">
        <v>30</v>
      </c>
      <c r="M200" s="1221">
        <v>1</v>
      </c>
      <c r="N200" s="1221">
        <v>1</v>
      </c>
      <c r="O200" s="1221">
        <f>M200*L200</f>
        <v>30</v>
      </c>
      <c r="Q200" s="1222">
        <v>90</v>
      </c>
      <c r="R200" s="1222">
        <v>4</v>
      </c>
    </row>
    <row r="201" spans="1:18" ht="40.5">
      <c r="A201" s="1222" t="s">
        <v>4148</v>
      </c>
      <c r="C201" s="1235"/>
      <c r="D201" s="1221"/>
      <c r="E201" s="1221">
        <v>2</v>
      </c>
      <c r="F201" s="1221" t="s">
        <v>3988</v>
      </c>
      <c r="G201" s="1221">
        <v>6277</v>
      </c>
      <c r="H201" s="1221" t="s">
        <v>2040</v>
      </c>
      <c r="I201" s="1235">
        <v>8485</v>
      </c>
      <c r="J201" s="1235" t="s">
        <v>828</v>
      </c>
      <c r="K201" s="1221"/>
      <c r="L201" s="1221">
        <v>12</v>
      </c>
      <c r="M201" s="1221">
        <v>4</v>
      </c>
      <c r="N201" s="1221">
        <v>4</v>
      </c>
      <c r="O201" s="1221">
        <f>M201*L201</f>
        <v>48</v>
      </c>
    </row>
    <row r="202" spans="1:18" ht="21">
      <c r="A202" s="1222" t="s">
        <v>3573</v>
      </c>
      <c r="C202" s="1235"/>
      <c r="D202" s="1221"/>
      <c r="E202" s="1221">
        <v>3</v>
      </c>
      <c r="F202" s="1221" t="s">
        <v>4149</v>
      </c>
      <c r="G202" s="1221">
        <v>4216</v>
      </c>
      <c r="H202" s="1221" t="s">
        <v>2040</v>
      </c>
      <c r="I202" s="1235">
        <v>9226</v>
      </c>
      <c r="J202" s="1235" t="s">
        <v>832</v>
      </c>
      <c r="K202" s="1221"/>
      <c r="L202" s="1221">
        <v>40</v>
      </c>
      <c r="M202" s="1221">
        <v>2</v>
      </c>
      <c r="N202" s="1221">
        <v>2</v>
      </c>
      <c r="O202" s="1221">
        <f t="shared" ref="O202:O225" si="3">M202*L202</f>
        <v>80</v>
      </c>
    </row>
    <row r="203" spans="1:18" ht="21">
      <c r="C203" s="1235"/>
      <c r="D203" s="1221"/>
      <c r="E203" s="1221">
        <v>2</v>
      </c>
      <c r="F203" s="1221" t="s">
        <v>4149</v>
      </c>
      <c r="G203" s="1221">
        <v>4235</v>
      </c>
      <c r="H203" s="1221" t="s">
        <v>2040</v>
      </c>
      <c r="I203" s="1235"/>
      <c r="J203" s="1235" t="s">
        <v>3229</v>
      </c>
      <c r="K203" s="1221"/>
      <c r="L203" s="1221">
        <v>20</v>
      </c>
      <c r="M203" s="1221">
        <v>2</v>
      </c>
      <c r="N203" s="1221">
        <v>2</v>
      </c>
      <c r="O203" s="1221">
        <f t="shared" si="3"/>
        <v>40</v>
      </c>
    </row>
    <row r="204" spans="1:18">
      <c r="C204" s="1235"/>
      <c r="D204" s="1221"/>
      <c r="E204" s="1221">
        <v>2</v>
      </c>
      <c r="F204" s="1221">
        <v>1</v>
      </c>
      <c r="G204" s="1221">
        <v>7297</v>
      </c>
      <c r="H204" s="1221" t="s">
        <v>2040</v>
      </c>
      <c r="I204" s="1235"/>
      <c r="J204" s="1235" t="s">
        <v>3230</v>
      </c>
      <c r="K204" s="1221"/>
      <c r="L204" s="1221">
        <v>25</v>
      </c>
      <c r="M204" s="1221">
        <v>1</v>
      </c>
      <c r="N204" s="1221">
        <v>1</v>
      </c>
      <c r="O204" s="1221">
        <f t="shared" si="3"/>
        <v>25</v>
      </c>
    </row>
    <row r="205" spans="1:18" ht="40.5">
      <c r="C205" s="1235"/>
      <c r="D205" s="1221"/>
      <c r="E205" s="1221">
        <v>2</v>
      </c>
      <c r="F205" s="1221" t="s">
        <v>4149</v>
      </c>
      <c r="G205" s="1221">
        <v>6252</v>
      </c>
      <c r="H205" s="1221" t="s">
        <v>2040</v>
      </c>
      <c r="I205" s="1235">
        <v>8711</v>
      </c>
      <c r="J205" s="1235" t="s">
        <v>3234</v>
      </c>
      <c r="K205" s="1221"/>
      <c r="L205" s="1221">
        <v>14</v>
      </c>
      <c r="M205" s="1221">
        <v>2</v>
      </c>
      <c r="N205" s="1221">
        <v>2</v>
      </c>
      <c r="O205" s="1221">
        <f t="shared" si="3"/>
        <v>28</v>
      </c>
    </row>
    <row r="206" spans="1:18" ht="40.5">
      <c r="C206" s="1235"/>
      <c r="D206" s="1221"/>
      <c r="E206" s="1221">
        <v>2</v>
      </c>
      <c r="F206" s="1221" t="s">
        <v>4149</v>
      </c>
      <c r="G206" s="1221">
        <v>7219</v>
      </c>
      <c r="H206" s="1221" t="s">
        <v>2040</v>
      </c>
      <c r="I206" s="1235">
        <v>8796</v>
      </c>
      <c r="J206" s="1235" t="s">
        <v>3235</v>
      </c>
      <c r="K206" s="1221"/>
      <c r="L206" s="1221">
        <v>9</v>
      </c>
      <c r="M206" s="1221">
        <v>2</v>
      </c>
      <c r="N206" s="1221">
        <v>2</v>
      </c>
      <c r="O206" s="1221">
        <f t="shared" si="3"/>
        <v>18</v>
      </c>
    </row>
    <row r="207" spans="1:18" ht="40.5">
      <c r="C207" s="1235"/>
      <c r="D207" s="1221"/>
      <c r="E207" s="1221">
        <v>2</v>
      </c>
      <c r="F207" s="1221" t="s">
        <v>3980</v>
      </c>
      <c r="G207" s="1221">
        <v>7241</v>
      </c>
      <c r="H207" s="1221" t="s">
        <v>2040</v>
      </c>
      <c r="I207" s="1235">
        <v>8795</v>
      </c>
      <c r="J207" s="1235" t="s">
        <v>3236</v>
      </c>
      <c r="K207" s="1221"/>
      <c r="L207" s="1221">
        <v>12</v>
      </c>
      <c r="M207" s="1221">
        <v>3</v>
      </c>
      <c r="N207" s="1221">
        <v>3</v>
      </c>
      <c r="O207" s="1221">
        <f t="shared" si="3"/>
        <v>36</v>
      </c>
    </row>
    <row r="208" spans="1:18" ht="60.75">
      <c r="C208" s="1235"/>
      <c r="D208" s="1221"/>
      <c r="E208" s="1221">
        <v>1</v>
      </c>
      <c r="F208" s="1221" t="s">
        <v>4150</v>
      </c>
      <c r="G208" s="1221">
        <v>4203</v>
      </c>
      <c r="H208" s="1221" t="s">
        <v>2040</v>
      </c>
      <c r="I208" s="1235">
        <v>9211</v>
      </c>
      <c r="J208" s="1235" t="s">
        <v>3982</v>
      </c>
      <c r="K208" s="1221"/>
      <c r="L208" s="1221">
        <v>10</v>
      </c>
      <c r="M208" s="1221">
        <v>12</v>
      </c>
      <c r="N208" s="1221">
        <v>12</v>
      </c>
      <c r="O208" s="1221">
        <f t="shared" si="3"/>
        <v>120</v>
      </c>
    </row>
    <row r="209" spans="1:15" ht="60.75">
      <c r="C209" s="1235"/>
      <c r="D209" s="1221"/>
      <c r="E209" s="1221">
        <v>1</v>
      </c>
      <c r="F209" s="1221" t="s">
        <v>4151</v>
      </c>
      <c r="G209" s="1221">
        <v>62009</v>
      </c>
      <c r="H209" s="1221" t="s">
        <v>2040</v>
      </c>
      <c r="I209" s="1235"/>
      <c r="J209" s="1235" t="s">
        <v>4152</v>
      </c>
      <c r="K209" s="1221"/>
      <c r="L209" s="1221">
        <v>8</v>
      </c>
      <c r="M209" s="1221">
        <v>11</v>
      </c>
      <c r="N209" s="1221">
        <v>11</v>
      </c>
      <c r="O209" s="1221">
        <f t="shared" si="3"/>
        <v>88</v>
      </c>
    </row>
    <row r="210" spans="1:15" ht="60.75">
      <c r="C210" s="1235"/>
      <c r="D210" s="1221"/>
      <c r="E210" s="1221">
        <v>3</v>
      </c>
      <c r="F210" s="1221" t="s">
        <v>3998</v>
      </c>
      <c r="G210" s="1221">
        <v>4204</v>
      </c>
      <c r="H210" s="1221" t="s">
        <v>2040</v>
      </c>
      <c r="I210" s="1235">
        <v>9148</v>
      </c>
      <c r="J210" s="1235" t="s">
        <v>3238</v>
      </c>
      <c r="K210" s="1221"/>
      <c r="L210" s="1221">
        <v>30</v>
      </c>
      <c r="M210" s="1221">
        <v>10</v>
      </c>
      <c r="N210" s="1221">
        <v>10</v>
      </c>
      <c r="O210" s="1221">
        <f t="shared" si="3"/>
        <v>300</v>
      </c>
    </row>
    <row r="211" spans="1:15" ht="81">
      <c r="A211" s="1222" t="s">
        <v>4082</v>
      </c>
      <c r="C211" s="1235"/>
      <c r="D211" s="1221"/>
      <c r="E211" s="1221" t="s">
        <v>4149</v>
      </c>
      <c r="F211" s="1221" t="s">
        <v>3981</v>
      </c>
      <c r="G211" s="1221">
        <v>4211</v>
      </c>
      <c r="H211" s="1221" t="s">
        <v>2040</v>
      </c>
      <c r="I211" s="1235"/>
      <c r="J211" s="1235" t="s">
        <v>3983</v>
      </c>
      <c r="K211" s="1221"/>
      <c r="L211" s="1221">
        <v>15</v>
      </c>
      <c r="M211" s="1221">
        <v>8</v>
      </c>
      <c r="N211" s="1221">
        <v>8</v>
      </c>
      <c r="O211" s="1221">
        <f t="shared" si="3"/>
        <v>120</v>
      </c>
    </row>
    <row r="212" spans="1:15" ht="40.5">
      <c r="C212" s="1235"/>
      <c r="D212" s="1221"/>
      <c r="E212" s="1221">
        <v>2</v>
      </c>
      <c r="F212" s="1221" t="s">
        <v>4151</v>
      </c>
      <c r="G212" s="1221">
        <v>4207</v>
      </c>
      <c r="H212" s="1221" t="s">
        <v>2040</v>
      </c>
      <c r="I212" s="1235"/>
      <c r="J212" s="1235" t="s">
        <v>3986</v>
      </c>
      <c r="K212" s="1221"/>
      <c r="L212" s="1221">
        <v>15</v>
      </c>
      <c r="M212" s="1221">
        <v>11</v>
      </c>
      <c r="N212" s="1221">
        <v>11</v>
      </c>
      <c r="O212" s="1221">
        <f t="shared" si="3"/>
        <v>165</v>
      </c>
    </row>
    <row r="213" spans="1:15" ht="60.75">
      <c r="C213" s="1235"/>
      <c r="D213" s="1221"/>
      <c r="E213" s="1221">
        <v>3</v>
      </c>
      <c r="F213" s="1221" t="s">
        <v>3976</v>
      </c>
      <c r="G213" s="1221">
        <v>4236</v>
      </c>
      <c r="H213" s="1221" t="s">
        <v>2040</v>
      </c>
      <c r="I213" s="1235">
        <v>9197</v>
      </c>
      <c r="J213" s="1235" t="s">
        <v>3239</v>
      </c>
      <c r="K213" s="1221"/>
      <c r="L213" s="1221">
        <v>30</v>
      </c>
      <c r="M213" s="1221">
        <v>5</v>
      </c>
      <c r="N213" s="1221">
        <v>5</v>
      </c>
      <c r="O213" s="1221">
        <f t="shared" si="3"/>
        <v>150</v>
      </c>
    </row>
    <row r="214" spans="1:15" ht="60.75">
      <c r="C214" s="1235"/>
      <c r="D214" s="1221"/>
      <c r="E214" s="1221">
        <v>1</v>
      </c>
      <c r="F214" s="1221" t="s">
        <v>3988</v>
      </c>
      <c r="G214" s="1221">
        <v>4221</v>
      </c>
      <c r="H214" s="1221" t="s">
        <v>2040</v>
      </c>
      <c r="I214" s="1235">
        <v>9164</v>
      </c>
      <c r="J214" s="1235" t="s">
        <v>3241</v>
      </c>
      <c r="K214" s="1221"/>
      <c r="L214" s="1221">
        <v>15</v>
      </c>
      <c r="M214" s="1221">
        <v>4</v>
      </c>
      <c r="N214" s="1221">
        <v>4</v>
      </c>
      <c r="O214" s="1221">
        <f t="shared" si="3"/>
        <v>60</v>
      </c>
    </row>
    <row r="215" spans="1:15" ht="40.5">
      <c r="C215" s="1235"/>
      <c r="D215" s="1221"/>
      <c r="E215" s="1221">
        <v>3</v>
      </c>
      <c r="F215" s="1221" t="s">
        <v>4149</v>
      </c>
      <c r="G215" s="1221">
        <v>4219</v>
      </c>
      <c r="H215" s="1221" t="s">
        <v>2040</v>
      </c>
      <c r="I215" s="1235">
        <v>9158</v>
      </c>
      <c r="J215" s="1235" t="s">
        <v>816</v>
      </c>
      <c r="K215" s="1221"/>
      <c r="L215" s="1221">
        <v>30</v>
      </c>
      <c r="M215" s="1221">
        <v>2</v>
      </c>
      <c r="N215" s="1221">
        <v>2</v>
      </c>
      <c r="O215" s="1221">
        <f t="shared" si="3"/>
        <v>60</v>
      </c>
    </row>
    <row r="216" spans="1:15" ht="60.75">
      <c r="C216" s="1235"/>
      <c r="D216" s="1221"/>
      <c r="E216" s="1221">
        <v>3</v>
      </c>
      <c r="F216" s="1221" t="s">
        <v>3980</v>
      </c>
      <c r="G216" s="1221">
        <v>4220</v>
      </c>
      <c r="H216" s="1221" t="s">
        <v>2040</v>
      </c>
      <c r="I216" s="1235">
        <v>9155</v>
      </c>
      <c r="J216" s="1235" t="s">
        <v>3987</v>
      </c>
      <c r="K216" s="1221"/>
      <c r="L216" s="1221">
        <v>13</v>
      </c>
      <c r="M216" s="1221">
        <v>3</v>
      </c>
      <c r="N216" s="1221">
        <v>3</v>
      </c>
      <c r="O216" s="1221">
        <f t="shared" si="3"/>
        <v>39</v>
      </c>
    </row>
    <row r="217" spans="1:15" ht="60.75">
      <c r="C217" s="1235"/>
      <c r="D217" s="1221"/>
      <c r="E217" s="1221">
        <v>1</v>
      </c>
      <c r="F217" s="1221" t="s">
        <v>3980</v>
      </c>
      <c r="G217" s="1221">
        <v>4218</v>
      </c>
      <c r="H217" s="1221" t="s">
        <v>2040</v>
      </c>
      <c r="I217" s="1235">
        <v>9163</v>
      </c>
      <c r="J217" s="1235" t="s">
        <v>820</v>
      </c>
      <c r="K217" s="1221"/>
      <c r="L217" s="1221">
        <v>20</v>
      </c>
      <c r="M217" s="1221">
        <v>3</v>
      </c>
      <c r="N217" s="1221">
        <v>3</v>
      </c>
      <c r="O217" s="1221">
        <f t="shared" si="3"/>
        <v>60</v>
      </c>
    </row>
    <row r="218" spans="1:15">
      <c r="C218" s="1235"/>
      <c r="D218" s="1221"/>
      <c r="E218" s="1221">
        <v>3</v>
      </c>
      <c r="F218" s="1221" t="s">
        <v>3980</v>
      </c>
      <c r="G218" s="1221">
        <v>4274</v>
      </c>
      <c r="H218" s="1221" t="s">
        <v>2040</v>
      </c>
      <c r="I218" s="1235">
        <v>9598</v>
      </c>
      <c r="J218" s="1235" t="s">
        <v>870</v>
      </c>
      <c r="K218" s="1221"/>
      <c r="L218" s="1221">
        <v>35</v>
      </c>
      <c r="M218" s="1221">
        <v>3</v>
      </c>
      <c r="N218" s="1221">
        <v>3</v>
      </c>
      <c r="O218" s="1221">
        <f t="shared" si="3"/>
        <v>105</v>
      </c>
    </row>
    <row r="219" spans="1:15">
      <c r="C219" s="1235"/>
      <c r="D219" s="1221"/>
      <c r="E219" s="1221">
        <v>2</v>
      </c>
      <c r="F219" s="1221">
        <v>1</v>
      </c>
      <c r="G219" s="1221">
        <v>4244</v>
      </c>
      <c r="H219" s="1221" t="s">
        <v>2040</v>
      </c>
      <c r="I219" s="1235">
        <v>9246</v>
      </c>
      <c r="J219" s="1235" t="s">
        <v>899</v>
      </c>
      <c r="K219" s="1221"/>
      <c r="L219" s="1221">
        <v>25</v>
      </c>
      <c r="M219" s="1221">
        <v>1</v>
      </c>
      <c r="N219" s="1221">
        <v>1</v>
      </c>
      <c r="O219" s="1221">
        <f t="shared" si="3"/>
        <v>25</v>
      </c>
    </row>
    <row r="220" spans="1:15">
      <c r="C220" s="1235"/>
      <c r="D220" s="1221"/>
      <c r="E220" s="1221">
        <v>3</v>
      </c>
      <c r="F220" s="1221">
        <v>1</v>
      </c>
      <c r="G220" s="1221">
        <v>4243</v>
      </c>
      <c r="H220" s="1221" t="s">
        <v>2040</v>
      </c>
      <c r="I220" s="1235"/>
      <c r="J220" s="1235" t="s">
        <v>3252</v>
      </c>
      <c r="K220" s="1221"/>
      <c r="L220" s="1221">
        <v>25</v>
      </c>
      <c r="M220" s="1221">
        <v>1</v>
      </c>
      <c r="N220" s="1221">
        <v>1</v>
      </c>
      <c r="O220" s="1221">
        <f t="shared" si="3"/>
        <v>25</v>
      </c>
    </row>
    <row r="221" spans="1:15">
      <c r="C221" s="1235"/>
      <c r="D221" s="1221"/>
      <c r="E221" s="1221">
        <v>3</v>
      </c>
      <c r="F221" s="1221">
        <v>1</v>
      </c>
      <c r="G221" s="1221">
        <v>7260</v>
      </c>
      <c r="H221" s="1221" t="s">
        <v>2040</v>
      </c>
      <c r="I221" s="1235">
        <v>8883</v>
      </c>
      <c r="J221" s="1235" t="s">
        <v>901</v>
      </c>
      <c r="K221" s="1221"/>
      <c r="L221" s="1221">
        <v>40</v>
      </c>
      <c r="M221" s="1221">
        <v>1</v>
      </c>
      <c r="N221" s="1221">
        <v>1</v>
      </c>
      <c r="O221" s="1221">
        <f t="shared" si="3"/>
        <v>40</v>
      </c>
    </row>
    <row r="222" spans="1:15" ht="21">
      <c r="C222" s="1235"/>
      <c r="D222" s="1221"/>
      <c r="E222" s="1221">
        <v>3</v>
      </c>
      <c r="F222" s="1221" t="s">
        <v>4149</v>
      </c>
      <c r="G222" s="1221" t="s">
        <v>3996</v>
      </c>
      <c r="H222" s="1221" t="s">
        <v>2040</v>
      </c>
      <c r="I222" s="1235">
        <v>9715</v>
      </c>
      <c r="J222" s="1235" t="s">
        <v>3997</v>
      </c>
      <c r="K222" s="1221"/>
      <c r="L222" s="1221">
        <v>15</v>
      </c>
      <c r="M222" s="1221">
        <v>2</v>
      </c>
      <c r="N222" s="1221">
        <v>2</v>
      </c>
      <c r="O222" s="1221">
        <f t="shared" si="3"/>
        <v>30</v>
      </c>
    </row>
    <row r="223" spans="1:15" ht="40.5">
      <c r="C223" s="1221"/>
      <c r="D223" s="1221"/>
      <c r="E223" s="1221">
        <v>3</v>
      </c>
      <c r="F223" s="1221" t="s">
        <v>4153</v>
      </c>
      <c r="G223" s="1221" t="s">
        <v>3265</v>
      </c>
      <c r="H223" s="1221" t="s">
        <v>2040</v>
      </c>
      <c r="I223" s="1221"/>
      <c r="J223" s="1221" t="s">
        <v>4154</v>
      </c>
      <c r="K223" s="1221"/>
      <c r="L223" s="1221">
        <v>15</v>
      </c>
      <c r="M223" s="1221">
        <v>2</v>
      </c>
      <c r="N223" s="1221">
        <v>2</v>
      </c>
      <c r="O223" s="1221">
        <f t="shared" si="3"/>
        <v>30</v>
      </c>
    </row>
    <row r="224" spans="1:15" ht="40.5">
      <c r="C224" s="1221"/>
      <c r="D224" s="1221"/>
      <c r="E224" s="1221">
        <v>3</v>
      </c>
      <c r="F224" s="1221">
        <v>1</v>
      </c>
      <c r="G224" s="1221" t="s">
        <v>3284</v>
      </c>
      <c r="H224" s="1221" t="s">
        <v>4155</v>
      </c>
      <c r="I224" s="1221"/>
      <c r="J224" s="1238" t="s">
        <v>3285</v>
      </c>
      <c r="K224" s="1221"/>
      <c r="L224" s="1221">
        <v>30</v>
      </c>
      <c r="M224" s="1221">
        <v>1</v>
      </c>
      <c r="N224" s="1221">
        <v>1</v>
      </c>
      <c r="O224" s="1221">
        <f t="shared" si="3"/>
        <v>30</v>
      </c>
    </row>
    <row r="225" spans="1:18">
      <c r="B225" s="1222" t="s">
        <v>4451</v>
      </c>
      <c r="C225" s="1221"/>
      <c r="D225" s="1221"/>
      <c r="E225" s="1221">
        <v>3</v>
      </c>
      <c r="F225" s="1221">
        <v>1</v>
      </c>
      <c r="G225" s="1221" t="s">
        <v>4156</v>
      </c>
      <c r="H225" s="1221" t="s">
        <v>4155</v>
      </c>
      <c r="I225" s="1221"/>
      <c r="J225" s="1238" t="s">
        <v>4157</v>
      </c>
      <c r="K225" s="1221"/>
      <c r="L225" s="1221">
        <v>40</v>
      </c>
      <c r="M225" s="1221">
        <v>1</v>
      </c>
      <c r="N225" s="1221">
        <v>1</v>
      </c>
      <c r="O225" s="1221">
        <f t="shared" si="3"/>
        <v>40</v>
      </c>
      <c r="Q225" s="1222">
        <v>1762</v>
      </c>
      <c r="R225" s="1222">
        <v>97</v>
      </c>
    </row>
    <row r="226" spans="1:18" ht="21">
      <c r="A226" s="1222" t="s">
        <v>4158</v>
      </c>
      <c r="C226" s="1239"/>
      <c r="D226" s="1221"/>
      <c r="E226" s="1221"/>
      <c r="F226" s="1221">
        <v>1</v>
      </c>
      <c r="G226" s="1225" t="s">
        <v>4159</v>
      </c>
      <c r="H226" s="1221"/>
      <c r="I226" s="1221"/>
      <c r="J226" s="1221" t="s">
        <v>2246</v>
      </c>
      <c r="K226" s="1221"/>
      <c r="L226" s="1221">
        <v>30</v>
      </c>
      <c r="M226" s="1221">
        <v>1</v>
      </c>
      <c r="N226" s="1221">
        <v>1</v>
      </c>
      <c r="O226" s="1221">
        <v>30</v>
      </c>
    </row>
    <row r="227" spans="1:18">
      <c r="C227" s="1239"/>
      <c r="D227" s="1221"/>
      <c r="E227" s="1221"/>
      <c r="F227" s="1221">
        <v>2</v>
      </c>
      <c r="G227" s="1225" t="s">
        <v>4160</v>
      </c>
      <c r="H227" s="1221"/>
      <c r="I227" s="1221"/>
      <c r="J227" s="1221" t="s">
        <v>2248</v>
      </c>
      <c r="K227" s="1221"/>
      <c r="L227" s="1221">
        <v>30</v>
      </c>
      <c r="M227" s="1221">
        <v>1</v>
      </c>
      <c r="N227" s="1221">
        <v>1</v>
      </c>
      <c r="O227" s="1221">
        <v>30</v>
      </c>
      <c r="Q227" s="1222">
        <v>60</v>
      </c>
      <c r="R227" s="1222">
        <v>2</v>
      </c>
    </row>
    <row r="228" spans="1:18">
      <c r="A228" s="1220" t="s">
        <v>4161</v>
      </c>
      <c r="B228" s="1220"/>
      <c r="C228" s="1240"/>
      <c r="D228" s="1221"/>
      <c r="E228" s="1221"/>
      <c r="F228" s="1221" t="s">
        <v>4162</v>
      </c>
      <c r="G228" s="1221">
        <v>7152</v>
      </c>
      <c r="H228" s="1221" t="s">
        <v>2040</v>
      </c>
      <c r="I228" s="1221">
        <v>9308</v>
      </c>
      <c r="J228" s="1221"/>
      <c r="K228" s="1221"/>
      <c r="L228" s="1221">
        <v>25</v>
      </c>
      <c r="M228" s="1221">
        <v>1</v>
      </c>
      <c r="N228" s="1221">
        <v>1</v>
      </c>
      <c r="O228" s="1221">
        <v>25</v>
      </c>
      <c r="Q228" s="1222">
        <v>25</v>
      </c>
      <c r="R228" s="1222">
        <v>1</v>
      </c>
    </row>
    <row r="229" spans="1:18" ht="60.75">
      <c r="A229" s="1222" t="s">
        <v>4163</v>
      </c>
      <c r="B229" s="1222" t="s">
        <v>4545</v>
      </c>
      <c r="C229" s="1225"/>
      <c r="D229" s="1221"/>
      <c r="E229" s="1221"/>
      <c r="F229" s="1241"/>
      <c r="G229" s="1225">
        <v>65037</v>
      </c>
      <c r="H229" s="1221" t="s">
        <v>2040</v>
      </c>
      <c r="I229" s="1221"/>
      <c r="J229" s="1225" t="s">
        <v>4164</v>
      </c>
      <c r="K229" s="1221"/>
      <c r="L229" s="1221">
        <v>30</v>
      </c>
      <c r="M229" s="1221">
        <v>1</v>
      </c>
      <c r="N229" s="1221">
        <v>1</v>
      </c>
      <c r="O229" s="1221">
        <v>30</v>
      </c>
      <c r="Q229" s="1222">
        <v>30</v>
      </c>
      <c r="R229" s="1222">
        <v>1</v>
      </c>
    </row>
    <row r="230" spans="1:18" ht="40.5">
      <c r="A230" s="1222" t="s">
        <v>4165</v>
      </c>
      <c r="C230" s="1235"/>
      <c r="D230" s="1221"/>
      <c r="E230" s="1221">
        <v>1</v>
      </c>
      <c r="F230" s="1237" t="s">
        <v>1576</v>
      </c>
      <c r="G230" s="1221">
        <v>4505</v>
      </c>
      <c r="H230" s="1221" t="s">
        <v>2040</v>
      </c>
      <c r="I230" s="1235">
        <v>9150</v>
      </c>
      <c r="J230" s="1235" t="s">
        <v>685</v>
      </c>
      <c r="K230" s="1221"/>
      <c r="L230" s="1221">
        <v>15</v>
      </c>
      <c r="M230" s="1221">
        <v>2</v>
      </c>
      <c r="N230" s="1221">
        <v>2</v>
      </c>
      <c r="O230" s="1221">
        <f>M230*L230</f>
        <v>30</v>
      </c>
    </row>
    <row r="231" spans="1:18" ht="40.5">
      <c r="C231" s="1235"/>
      <c r="D231" s="1221"/>
      <c r="E231" s="1221">
        <v>1</v>
      </c>
      <c r="F231" s="1237" t="s">
        <v>4166</v>
      </c>
      <c r="G231" s="1221">
        <v>4527</v>
      </c>
      <c r="H231" s="1221" t="s">
        <v>2040</v>
      </c>
      <c r="I231" s="1235">
        <v>9451</v>
      </c>
      <c r="J231" s="1235" t="s">
        <v>633</v>
      </c>
      <c r="K231" s="1221"/>
      <c r="L231" s="1221">
        <v>10</v>
      </c>
      <c r="M231" s="1221">
        <v>7</v>
      </c>
      <c r="N231" s="1221">
        <v>7</v>
      </c>
      <c r="O231" s="1221">
        <f t="shared" ref="O231:O286" si="4">M231*L231</f>
        <v>70</v>
      </c>
    </row>
    <row r="232" spans="1:18" ht="40.5">
      <c r="C232" s="1235"/>
      <c r="D232" s="1221"/>
      <c r="E232" s="1221">
        <v>1</v>
      </c>
      <c r="F232" s="1237" t="s">
        <v>2501</v>
      </c>
      <c r="G232" s="1221">
        <v>4584</v>
      </c>
      <c r="H232" s="1221" t="s">
        <v>2040</v>
      </c>
      <c r="I232" s="1235">
        <v>9428</v>
      </c>
      <c r="J232" s="1235" t="s">
        <v>3056</v>
      </c>
      <c r="K232" s="1221"/>
      <c r="L232" s="1221">
        <v>30</v>
      </c>
      <c r="M232" s="1221">
        <v>1</v>
      </c>
      <c r="N232" s="1221">
        <v>1</v>
      </c>
      <c r="O232" s="1221">
        <f t="shared" si="4"/>
        <v>30</v>
      </c>
    </row>
    <row r="233" spans="1:18" ht="81">
      <c r="C233" s="1235"/>
      <c r="D233" s="1221"/>
      <c r="E233" s="1221">
        <v>1</v>
      </c>
      <c r="F233" s="1237" t="s">
        <v>2501</v>
      </c>
      <c r="G233" s="1221">
        <v>6512</v>
      </c>
      <c r="H233" s="1221" t="s">
        <v>2040</v>
      </c>
      <c r="I233" s="1235">
        <v>8016</v>
      </c>
      <c r="J233" s="1235" t="s">
        <v>656</v>
      </c>
      <c r="K233" s="1221"/>
      <c r="L233" s="1221">
        <v>30</v>
      </c>
      <c r="M233" s="1221">
        <v>1</v>
      </c>
      <c r="N233" s="1221">
        <v>1</v>
      </c>
      <c r="O233" s="1221">
        <f t="shared" si="4"/>
        <v>30</v>
      </c>
    </row>
    <row r="234" spans="1:18" ht="40.5">
      <c r="C234" s="1235"/>
      <c r="D234" s="1221"/>
      <c r="E234" s="1221">
        <v>1</v>
      </c>
      <c r="F234" s="1237" t="s">
        <v>1576</v>
      </c>
      <c r="G234" s="1221">
        <v>6509</v>
      </c>
      <c r="H234" s="1221" t="s">
        <v>2040</v>
      </c>
      <c r="I234" s="1235">
        <v>8002</v>
      </c>
      <c r="J234" s="1235" t="s">
        <v>658</v>
      </c>
      <c r="K234" s="1221"/>
      <c r="L234" s="1221">
        <v>30</v>
      </c>
      <c r="M234" s="1221">
        <v>2</v>
      </c>
      <c r="N234" s="1221">
        <v>2</v>
      </c>
      <c r="O234" s="1221">
        <f t="shared" si="4"/>
        <v>60</v>
      </c>
    </row>
    <row r="235" spans="1:18">
      <c r="C235" s="1235"/>
      <c r="D235" s="1221"/>
      <c r="E235" s="1221">
        <v>2</v>
      </c>
      <c r="F235" s="1237" t="s">
        <v>4167</v>
      </c>
      <c r="G235" s="1571">
        <v>4530</v>
      </c>
      <c r="H235" s="1221" t="s">
        <v>2040</v>
      </c>
      <c r="I235" s="1577">
        <v>9280</v>
      </c>
      <c r="J235" s="1577" t="s">
        <v>4168</v>
      </c>
      <c r="K235" s="1221"/>
      <c r="L235" s="1221">
        <v>9</v>
      </c>
      <c r="M235" s="1221">
        <v>8</v>
      </c>
      <c r="N235" s="1221">
        <v>8</v>
      </c>
      <c r="O235" s="1221">
        <f t="shared" si="4"/>
        <v>72</v>
      </c>
    </row>
    <row r="236" spans="1:18">
      <c r="C236" s="1235"/>
      <c r="D236" s="1221"/>
      <c r="E236" s="1221">
        <v>2</v>
      </c>
      <c r="F236" s="1237" t="s">
        <v>3941</v>
      </c>
      <c r="G236" s="1572"/>
      <c r="H236" s="1221" t="s">
        <v>2040</v>
      </c>
      <c r="I236" s="1578"/>
      <c r="J236" s="1578"/>
      <c r="K236" s="1221"/>
      <c r="L236" s="1221">
        <v>8</v>
      </c>
      <c r="M236" s="1221">
        <v>1</v>
      </c>
      <c r="N236" s="1221">
        <v>1</v>
      </c>
      <c r="O236" s="1221">
        <f t="shared" si="4"/>
        <v>8</v>
      </c>
    </row>
    <row r="237" spans="1:18" ht="60.75">
      <c r="C237" s="1235"/>
      <c r="D237" s="1221"/>
      <c r="E237" s="1221">
        <v>2</v>
      </c>
      <c r="F237" s="1237" t="s">
        <v>4097</v>
      </c>
      <c r="G237" s="1221" t="s">
        <v>3062</v>
      </c>
      <c r="H237" s="1221" t="s">
        <v>2040</v>
      </c>
      <c r="I237" s="1235">
        <v>9280</v>
      </c>
      <c r="J237" s="1235" t="s">
        <v>4169</v>
      </c>
      <c r="K237" s="1221"/>
      <c r="L237" s="1221">
        <v>9</v>
      </c>
      <c r="M237" s="1221">
        <v>5</v>
      </c>
      <c r="N237" s="1221">
        <v>5</v>
      </c>
      <c r="O237" s="1221">
        <f t="shared" si="4"/>
        <v>45</v>
      </c>
    </row>
    <row r="238" spans="1:18" ht="40.5">
      <c r="C238" s="1235"/>
      <c r="D238" s="1221"/>
      <c r="E238" s="1221">
        <v>1</v>
      </c>
      <c r="F238" s="1237" t="s">
        <v>1576</v>
      </c>
      <c r="G238" s="1221">
        <v>6556</v>
      </c>
      <c r="H238" s="1221" t="s">
        <v>2040</v>
      </c>
      <c r="I238" s="1235">
        <v>8710</v>
      </c>
      <c r="J238" s="1235" t="s">
        <v>717</v>
      </c>
      <c r="K238" s="1221"/>
      <c r="L238" s="1221">
        <v>20</v>
      </c>
      <c r="M238" s="1221">
        <v>2</v>
      </c>
      <c r="N238" s="1221">
        <v>2</v>
      </c>
      <c r="O238" s="1221">
        <f t="shared" si="4"/>
        <v>40</v>
      </c>
    </row>
    <row r="239" spans="1:18" ht="40.5">
      <c r="C239" s="1235"/>
      <c r="D239" s="1221"/>
      <c r="E239" s="1221">
        <v>1</v>
      </c>
      <c r="F239" s="1237" t="s">
        <v>2501</v>
      </c>
      <c r="G239" s="1221">
        <v>6502</v>
      </c>
      <c r="H239" s="1221" t="s">
        <v>2040</v>
      </c>
      <c r="I239" s="1235">
        <v>8435</v>
      </c>
      <c r="J239" s="1235" t="s">
        <v>719</v>
      </c>
      <c r="K239" s="1221"/>
      <c r="L239" s="1221">
        <v>60</v>
      </c>
      <c r="M239" s="1221">
        <v>1</v>
      </c>
      <c r="N239" s="1221">
        <v>1</v>
      </c>
      <c r="O239" s="1221">
        <f t="shared" si="4"/>
        <v>60</v>
      </c>
    </row>
    <row r="240" spans="1:18" ht="40.5">
      <c r="C240" s="1235"/>
      <c r="D240" s="1221"/>
      <c r="E240" s="1221">
        <v>1</v>
      </c>
      <c r="F240" s="1237" t="s">
        <v>2501</v>
      </c>
      <c r="G240" s="1221">
        <v>6520</v>
      </c>
      <c r="H240" s="1221" t="s">
        <v>2040</v>
      </c>
      <c r="I240" s="1235">
        <v>8434</v>
      </c>
      <c r="J240" s="1235" t="s">
        <v>721</v>
      </c>
      <c r="K240" s="1221"/>
      <c r="L240" s="1221">
        <v>60</v>
      </c>
      <c r="M240" s="1221">
        <v>1</v>
      </c>
      <c r="N240" s="1221">
        <v>1</v>
      </c>
      <c r="O240" s="1221">
        <f t="shared" si="4"/>
        <v>60</v>
      </c>
    </row>
    <row r="241" spans="1:15" ht="40.5">
      <c r="C241" s="1235"/>
      <c r="D241" s="1221"/>
      <c r="E241" s="1221">
        <v>1</v>
      </c>
      <c r="F241" s="1237" t="s">
        <v>1576</v>
      </c>
      <c r="G241" s="1221">
        <v>6506</v>
      </c>
      <c r="H241" s="1221" t="s">
        <v>2040</v>
      </c>
      <c r="I241" s="1235">
        <v>8010</v>
      </c>
      <c r="J241" s="1235" t="s">
        <v>723</v>
      </c>
      <c r="K241" s="1221"/>
      <c r="L241" s="1221">
        <v>25</v>
      </c>
      <c r="M241" s="1221">
        <v>2</v>
      </c>
      <c r="N241" s="1221">
        <v>2</v>
      </c>
      <c r="O241" s="1221">
        <f t="shared" si="4"/>
        <v>50</v>
      </c>
    </row>
    <row r="242" spans="1:15" ht="81">
      <c r="C242" s="1235"/>
      <c r="D242" s="1221"/>
      <c r="E242" s="1221">
        <v>1</v>
      </c>
      <c r="F242" s="1237" t="s">
        <v>1576</v>
      </c>
      <c r="G242" s="1221">
        <v>6505</v>
      </c>
      <c r="H242" s="1221" t="s">
        <v>2040</v>
      </c>
      <c r="I242" s="1235">
        <v>9136</v>
      </c>
      <c r="J242" s="1235" t="s">
        <v>3072</v>
      </c>
      <c r="K242" s="1221"/>
      <c r="L242" s="1221">
        <v>20</v>
      </c>
      <c r="M242" s="1221">
        <v>2</v>
      </c>
      <c r="N242" s="1221">
        <v>2</v>
      </c>
      <c r="O242" s="1221">
        <f t="shared" si="4"/>
        <v>40</v>
      </c>
    </row>
    <row r="243" spans="1:15" ht="40.5">
      <c r="A243" s="1222" t="s">
        <v>3463</v>
      </c>
      <c r="C243" s="1235"/>
      <c r="D243" s="1221"/>
      <c r="E243" s="1221">
        <v>1</v>
      </c>
      <c r="F243" s="1237" t="s">
        <v>2501</v>
      </c>
      <c r="G243" s="1221">
        <v>4591</v>
      </c>
      <c r="H243" s="1221" t="s">
        <v>2040</v>
      </c>
      <c r="I243" s="1235"/>
      <c r="J243" s="1235" t="s">
        <v>772</v>
      </c>
      <c r="K243" s="1221"/>
      <c r="L243" s="1221">
        <v>40</v>
      </c>
      <c r="M243" s="1221">
        <v>1</v>
      </c>
      <c r="N243" s="1221">
        <v>1</v>
      </c>
      <c r="O243" s="1221">
        <f t="shared" si="4"/>
        <v>40</v>
      </c>
    </row>
    <row r="244" spans="1:15">
      <c r="C244" s="1235"/>
      <c r="D244" s="1221"/>
      <c r="E244" s="1221">
        <v>1</v>
      </c>
      <c r="F244" s="1237" t="s">
        <v>2501</v>
      </c>
      <c r="G244" s="1571">
        <v>4531</v>
      </c>
      <c r="H244" s="1221" t="s">
        <v>2040</v>
      </c>
      <c r="I244" s="1577">
        <v>9301</v>
      </c>
      <c r="J244" s="1577" t="s">
        <v>728</v>
      </c>
      <c r="K244" s="1221"/>
      <c r="L244" s="1221">
        <v>30</v>
      </c>
      <c r="M244" s="1221">
        <v>1</v>
      </c>
      <c r="N244" s="1221">
        <v>1</v>
      </c>
      <c r="O244" s="1221">
        <f t="shared" si="4"/>
        <v>30</v>
      </c>
    </row>
    <row r="245" spans="1:15">
      <c r="C245" s="1235"/>
      <c r="D245" s="1221"/>
      <c r="E245" s="1221">
        <v>1</v>
      </c>
      <c r="F245" s="1237" t="s">
        <v>2504</v>
      </c>
      <c r="G245" s="1572"/>
      <c r="H245" s="1221" t="s">
        <v>2040</v>
      </c>
      <c r="I245" s="1578"/>
      <c r="J245" s="1578"/>
      <c r="K245" s="1221"/>
      <c r="L245" s="1221">
        <v>40</v>
      </c>
      <c r="M245" s="1221">
        <v>1</v>
      </c>
      <c r="N245" s="1221">
        <v>1</v>
      </c>
      <c r="O245" s="1221">
        <f t="shared" si="4"/>
        <v>40</v>
      </c>
    </row>
    <row r="246" spans="1:15" ht="40.5">
      <c r="A246" s="1222" t="s">
        <v>3481</v>
      </c>
      <c r="C246" s="1235"/>
      <c r="D246" s="1221"/>
      <c r="E246" s="1221">
        <v>1</v>
      </c>
      <c r="F246" s="1237" t="s">
        <v>2501</v>
      </c>
      <c r="G246" s="1221">
        <v>4523</v>
      </c>
      <c r="H246" s="1221" t="s">
        <v>2040</v>
      </c>
      <c r="I246" s="1235">
        <v>9300</v>
      </c>
      <c r="J246" s="1235" t="s">
        <v>690</v>
      </c>
      <c r="K246" s="1221"/>
      <c r="L246" s="1221">
        <v>30</v>
      </c>
      <c r="M246" s="1221">
        <v>1</v>
      </c>
      <c r="N246" s="1221">
        <v>1</v>
      </c>
      <c r="O246" s="1221">
        <f t="shared" si="4"/>
        <v>30</v>
      </c>
    </row>
    <row r="247" spans="1:15" ht="40.5">
      <c r="A247" s="1222" t="s">
        <v>4447</v>
      </c>
      <c r="C247" s="1235"/>
      <c r="D247" s="1221"/>
      <c r="E247" s="1221">
        <v>1</v>
      </c>
      <c r="F247" s="1237" t="s">
        <v>1576</v>
      </c>
      <c r="G247" s="1221">
        <v>6571</v>
      </c>
      <c r="H247" s="1221" t="s">
        <v>2040</v>
      </c>
      <c r="I247" s="1235">
        <v>8894</v>
      </c>
      <c r="J247" s="1235" t="s">
        <v>794</v>
      </c>
      <c r="K247" s="1221"/>
      <c r="L247" s="1221">
        <v>25</v>
      </c>
      <c r="M247" s="1221">
        <v>2</v>
      </c>
      <c r="N247" s="1221">
        <v>2</v>
      </c>
      <c r="O247" s="1221">
        <f t="shared" si="4"/>
        <v>50</v>
      </c>
    </row>
    <row r="248" spans="1:15" ht="40.5">
      <c r="A248" s="1222" t="s">
        <v>4442</v>
      </c>
      <c r="B248" s="1222">
        <v>4555</v>
      </c>
      <c r="C248" s="1235"/>
      <c r="D248" s="1221"/>
      <c r="E248" s="1221">
        <v>1</v>
      </c>
      <c r="F248" s="1237" t="s">
        <v>1576</v>
      </c>
      <c r="G248" s="1221">
        <v>4587</v>
      </c>
      <c r="H248" s="1221" t="s">
        <v>2040</v>
      </c>
      <c r="I248" s="1235">
        <v>9415</v>
      </c>
      <c r="J248" s="1235" t="s">
        <v>3907</v>
      </c>
      <c r="K248" s="1221"/>
      <c r="L248" s="1221">
        <v>20</v>
      </c>
      <c r="M248" s="1221">
        <v>2</v>
      </c>
      <c r="N248" s="1221">
        <v>2</v>
      </c>
      <c r="O248" s="1221">
        <f t="shared" si="4"/>
        <v>40</v>
      </c>
    </row>
    <row r="249" spans="1:15" ht="81">
      <c r="C249" s="1235"/>
      <c r="D249" s="1221"/>
      <c r="E249" s="1221">
        <v>1</v>
      </c>
      <c r="F249" s="1237" t="s">
        <v>2501</v>
      </c>
      <c r="G249" s="1221">
        <v>4567</v>
      </c>
      <c r="H249" s="1221" t="s">
        <v>2040</v>
      </c>
      <c r="I249" s="1235">
        <v>9413</v>
      </c>
      <c r="J249" s="1235" t="s">
        <v>3075</v>
      </c>
      <c r="K249" s="1221"/>
      <c r="L249" s="1221">
        <v>30</v>
      </c>
      <c r="M249" s="1221">
        <v>1</v>
      </c>
      <c r="N249" s="1221">
        <v>1</v>
      </c>
      <c r="O249" s="1221">
        <f t="shared" si="4"/>
        <v>30</v>
      </c>
    </row>
    <row r="250" spans="1:15" s="1284" customFormat="1" ht="40.5">
      <c r="C250" s="1281"/>
      <c r="D250" s="1282"/>
      <c r="E250" s="1282">
        <v>1</v>
      </c>
      <c r="F250" s="1283" t="s">
        <v>2501</v>
      </c>
      <c r="G250" s="1282">
        <v>4513</v>
      </c>
      <c r="H250" s="1282" t="s">
        <v>2040</v>
      </c>
      <c r="I250" s="1281" t="s">
        <v>4440</v>
      </c>
      <c r="J250" s="1281" t="s">
        <v>3080</v>
      </c>
      <c r="K250" s="1282"/>
      <c r="L250" s="1282">
        <v>30</v>
      </c>
      <c r="M250" s="1282">
        <v>1</v>
      </c>
      <c r="N250" s="1282">
        <v>1</v>
      </c>
      <c r="O250" s="1282">
        <f t="shared" si="4"/>
        <v>30</v>
      </c>
    </row>
    <row r="251" spans="1:15" ht="40.5">
      <c r="A251" s="1222" t="s">
        <v>4442</v>
      </c>
      <c r="C251" s="1235"/>
      <c r="D251" s="1221"/>
      <c r="E251" s="1221">
        <v>1</v>
      </c>
      <c r="F251" s="1237" t="s">
        <v>2501</v>
      </c>
      <c r="G251" s="1221">
        <v>6557</v>
      </c>
      <c r="H251" s="1221" t="s">
        <v>2040</v>
      </c>
      <c r="I251" s="1235"/>
      <c r="J251" s="1235" t="s">
        <v>4170</v>
      </c>
      <c r="K251" s="1221"/>
      <c r="L251" s="1221">
        <v>25</v>
      </c>
      <c r="M251" s="1221">
        <v>1</v>
      </c>
      <c r="N251" s="1221">
        <v>1</v>
      </c>
      <c r="O251" s="1221">
        <f t="shared" si="4"/>
        <v>25</v>
      </c>
    </row>
    <row r="252" spans="1:15" ht="60.75">
      <c r="A252" s="1222" t="s">
        <v>3481</v>
      </c>
      <c r="C252" s="1235"/>
      <c r="D252" s="1221"/>
      <c r="E252" s="1221">
        <v>2</v>
      </c>
      <c r="F252" s="1237" t="s">
        <v>4097</v>
      </c>
      <c r="G252" s="1221" t="s">
        <v>3911</v>
      </c>
      <c r="H252" s="1221" t="s">
        <v>2040</v>
      </c>
      <c r="I252" s="1235"/>
      <c r="J252" s="1235" t="s">
        <v>3912</v>
      </c>
      <c r="K252" s="1221"/>
      <c r="L252" s="1221">
        <v>6</v>
      </c>
      <c r="M252" s="1221">
        <v>5</v>
      </c>
      <c r="N252" s="1221">
        <v>5</v>
      </c>
      <c r="O252" s="1221">
        <f t="shared" si="4"/>
        <v>30</v>
      </c>
    </row>
    <row r="253" spans="1:15" ht="40.5">
      <c r="A253" s="1222" t="s">
        <v>3474</v>
      </c>
      <c r="C253" s="1235"/>
      <c r="D253" s="1221"/>
      <c r="E253" s="1221">
        <v>2</v>
      </c>
      <c r="F253" s="1237" t="s">
        <v>2501</v>
      </c>
      <c r="G253" s="1221" t="s">
        <v>4171</v>
      </c>
      <c r="H253" s="1221" t="s">
        <v>2040</v>
      </c>
      <c r="I253" s="1235"/>
      <c r="J253" s="1235" t="s">
        <v>4172</v>
      </c>
      <c r="K253" s="1221"/>
      <c r="L253" s="1221">
        <v>20</v>
      </c>
      <c r="M253" s="1221">
        <v>1</v>
      </c>
      <c r="N253" s="1221">
        <v>1</v>
      </c>
      <c r="O253" s="1221">
        <f t="shared" si="4"/>
        <v>20</v>
      </c>
    </row>
    <row r="254" spans="1:15" ht="40.5">
      <c r="A254" s="1222" t="s">
        <v>3474</v>
      </c>
      <c r="C254" s="1235"/>
      <c r="D254" s="1221"/>
      <c r="E254" s="1221">
        <v>2</v>
      </c>
      <c r="F254" s="1237" t="s">
        <v>1576</v>
      </c>
      <c r="G254" s="1221">
        <v>65069</v>
      </c>
      <c r="H254" s="1221" t="s">
        <v>2040</v>
      </c>
      <c r="I254" s="1235" t="s">
        <v>4499</v>
      </c>
      <c r="J254" s="1235" t="s">
        <v>4173</v>
      </c>
      <c r="K254" s="1221"/>
      <c r="L254" s="1221">
        <v>15</v>
      </c>
      <c r="M254" s="1221">
        <v>2</v>
      </c>
      <c r="N254" s="1221">
        <v>2</v>
      </c>
      <c r="O254" s="1221">
        <f t="shared" si="4"/>
        <v>30</v>
      </c>
    </row>
    <row r="255" spans="1:15" ht="40.5">
      <c r="C255" s="1235"/>
      <c r="D255" s="1221"/>
      <c r="E255" s="1221">
        <v>2</v>
      </c>
      <c r="F255" s="1237" t="s">
        <v>2501</v>
      </c>
      <c r="G255" s="1221">
        <v>65031</v>
      </c>
      <c r="H255" s="1221" t="s">
        <v>2040</v>
      </c>
      <c r="I255" s="1235"/>
      <c r="J255" s="1235" t="s">
        <v>3918</v>
      </c>
      <c r="K255" s="1221"/>
      <c r="L255" s="1221">
        <v>7</v>
      </c>
      <c r="M255" s="1221">
        <v>1</v>
      </c>
      <c r="N255" s="1221">
        <v>1</v>
      </c>
      <c r="O255" s="1221">
        <f t="shared" si="4"/>
        <v>7</v>
      </c>
    </row>
    <row r="256" spans="1:15">
      <c r="C256" s="1235"/>
      <c r="D256" s="1221"/>
      <c r="E256" s="1221">
        <v>2</v>
      </c>
      <c r="F256" s="1237" t="s">
        <v>2504</v>
      </c>
      <c r="G256" s="1221"/>
      <c r="H256" s="1221" t="s">
        <v>2040</v>
      </c>
      <c r="I256" s="1235"/>
      <c r="J256" s="1235"/>
      <c r="K256" s="1221"/>
      <c r="L256" s="1221">
        <v>8</v>
      </c>
      <c r="M256" s="1221">
        <v>1</v>
      </c>
      <c r="N256" s="1221">
        <v>1</v>
      </c>
      <c r="O256" s="1221">
        <f t="shared" si="4"/>
        <v>8</v>
      </c>
    </row>
    <row r="257" spans="1:15" ht="40.5">
      <c r="A257" s="1222" t="s">
        <v>3474</v>
      </c>
      <c r="B257" s="1222" t="s">
        <v>1966</v>
      </c>
      <c r="C257" s="1235"/>
      <c r="D257" s="1221"/>
      <c r="E257" s="1221">
        <v>2</v>
      </c>
      <c r="F257" s="1237" t="s">
        <v>2501</v>
      </c>
      <c r="G257" s="1221">
        <v>4593</v>
      </c>
      <c r="H257" s="1221" t="s">
        <v>2040</v>
      </c>
      <c r="I257" s="1235">
        <v>9440</v>
      </c>
      <c r="J257" s="1235" t="s">
        <v>3083</v>
      </c>
      <c r="K257" s="1221"/>
      <c r="L257" s="1221">
        <v>30</v>
      </c>
      <c r="M257" s="1221">
        <v>1</v>
      </c>
      <c r="N257" s="1221">
        <v>1</v>
      </c>
      <c r="O257" s="1221">
        <f t="shared" si="4"/>
        <v>30</v>
      </c>
    </row>
    <row r="258" spans="1:15" ht="40.5">
      <c r="C258" s="1235"/>
      <c r="D258" s="1221"/>
      <c r="E258" s="1221">
        <v>2</v>
      </c>
      <c r="F258" s="1237" t="s">
        <v>1576</v>
      </c>
      <c r="G258" s="1221">
        <v>6585</v>
      </c>
      <c r="H258" s="1221" t="s">
        <v>2040</v>
      </c>
      <c r="I258" s="1235">
        <v>8982</v>
      </c>
      <c r="J258" s="1235" t="s">
        <v>637</v>
      </c>
      <c r="K258" s="1221"/>
      <c r="L258" s="1221">
        <v>15</v>
      </c>
      <c r="M258" s="1221">
        <v>2</v>
      </c>
      <c r="N258" s="1221">
        <v>2</v>
      </c>
      <c r="O258" s="1221">
        <f t="shared" si="4"/>
        <v>30</v>
      </c>
    </row>
    <row r="259" spans="1:15" ht="81">
      <c r="C259" s="1235" t="s">
        <v>4174</v>
      </c>
      <c r="D259" s="1221"/>
      <c r="E259" s="1221">
        <v>2</v>
      </c>
      <c r="F259" s="1237" t="s">
        <v>3041</v>
      </c>
      <c r="G259" s="1221" t="s">
        <v>4175</v>
      </c>
      <c r="H259" s="1221" t="s">
        <v>2040</v>
      </c>
      <c r="I259" s="1235">
        <v>9280</v>
      </c>
      <c r="J259" s="1235" t="s">
        <v>4176</v>
      </c>
      <c r="K259" s="1221"/>
      <c r="L259" s="1221">
        <v>9</v>
      </c>
      <c r="M259" s="1221">
        <v>3</v>
      </c>
      <c r="N259" s="1221">
        <v>3</v>
      </c>
      <c r="O259" s="1221">
        <f t="shared" si="4"/>
        <v>27</v>
      </c>
    </row>
    <row r="260" spans="1:15" ht="40.5">
      <c r="A260" s="1222" t="s">
        <v>3474</v>
      </c>
      <c r="C260" s="1235"/>
      <c r="D260" s="1221"/>
      <c r="E260" s="1221">
        <v>2</v>
      </c>
      <c r="F260" s="1237" t="s">
        <v>2501</v>
      </c>
      <c r="G260" s="1221">
        <v>65022</v>
      </c>
      <c r="H260" s="1221" t="s">
        <v>2040</v>
      </c>
      <c r="I260" s="1235"/>
      <c r="J260" s="1235" t="s">
        <v>4177</v>
      </c>
      <c r="K260" s="1221"/>
      <c r="L260" s="1221">
        <v>30</v>
      </c>
      <c r="M260" s="1221">
        <v>1</v>
      </c>
      <c r="N260" s="1221">
        <v>1</v>
      </c>
      <c r="O260" s="1221">
        <f t="shared" si="4"/>
        <v>30</v>
      </c>
    </row>
    <row r="261" spans="1:15">
      <c r="A261" s="1222" t="s">
        <v>3521</v>
      </c>
      <c r="C261" s="1235"/>
      <c r="D261" s="1221"/>
      <c r="E261" s="1221">
        <v>3</v>
      </c>
      <c r="F261" s="1237" t="s">
        <v>1576</v>
      </c>
      <c r="G261" s="1571">
        <v>7340</v>
      </c>
      <c r="H261" s="1221" t="s">
        <v>2040</v>
      </c>
      <c r="I261" s="1577">
        <v>9167</v>
      </c>
      <c r="J261" s="1577" t="s">
        <v>2420</v>
      </c>
      <c r="K261" s="1221"/>
      <c r="L261" s="1221">
        <v>17</v>
      </c>
      <c r="M261" s="1221">
        <v>2</v>
      </c>
      <c r="N261" s="1221">
        <v>2</v>
      </c>
      <c r="O261" s="1221">
        <f t="shared" si="4"/>
        <v>34</v>
      </c>
    </row>
    <row r="262" spans="1:15">
      <c r="C262" s="1235"/>
      <c r="D262" s="1221"/>
      <c r="E262" s="1221">
        <v>3</v>
      </c>
      <c r="F262" s="1237" t="s">
        <v>1580</v>
      </c>
      <c r="G262" s="1572"/>
      <c r="H262" s="1221" t="s">
        <v>2040</v>
      </c>
      <c r="I262" s="1578"/>
      <c r="J262" s="1578"/>
      <c r="K262" s="1221"/>
      <c r="L262" s="1221">
        <v>16</v>
      </c>
      <c r="M262" s="1221">
        <v>1</v>
      </c>
      <c r="N262" s="1221">
        <v>1</v>
      </c>
      <c r="O262" s="1221">
        <f t="shared" si="4"/>
        <v>16</v>
      </c>
    </row>
    <row r="263" spans="1:15">
      <c r="C263" s="1235"/>
      <c r="D263" s="1221"/>
      <c r="E263" s="1221">
        <v>3</v>
      </c>
      <c r="F263" s="1237" t="s">
        <v>3041</v>
      </c>
      <c r="G263" s="1571">
        <v>7341</v>
      </c>
      <c r="H263" s="1221" t="s">
        <v>2040</v>
      </c>
      <c r="I263" s="1577">
        <v>9209</v>
      </c>
      <c r="J263" s="1577" t="s">
        <v>2358</v>
      </c>
      <c r="K263" s="1221"/>
      <c r="L263" s="1221">
        <v>13</v>
      </c>
      <c r="M263" s="1221">
        <v>3</v>
      </c>
      <c r="N263" s="1221">
        <v>3</v>
      </c>
      <c r="O263" s="1221">
        <f t="shared" si="4"/>
        <v>39</v>
      </c>
    </row>
    <row r="264" spans="1:15">
      <c r="C264" s="1235"/>
      <c r="D264" s="1221"/>
      <c r="E264" s="1221">
        <v>3</v>
      </c>
      <c r="F264" s="1237" t="s">
        <v>1582</v>
      </c>
      <c r="G264" s="1572"/>
      <c r="H264" s="1221" t="s">
        <v>2040</v>
      </c>
      <c r="I264" s="1578"/>
      <c r="J264" s="1578"/>
      <c r="K264" s="1221"/>
      <c r="L264" s="1221">
        <v>11</v>
      </c>
      <c r="M264" s="1221">
        <v>1</v>
      </c>
      <c r="N264" s="1221">
        <v>1</v>
      </c>
      <c r="O264" s="1221">
        <f t="shared" si="4"/>
        <v>11</v>
      </c>
    </row>
    <row r="265" spans="1:15" ht="81">
      <c r="C265" s="1235"/>
      <c r="D265" s="1221"/>
      <c r="E265" s="1221">
        <v>3</v>
      </c>
      <c r="F265" s="1237" t="s">
        <v>4178</v>
      </c>
      <c r="G265" s="1221">
        <v>7342</v>
      </c>
      <c r="H265" s="1221" t="s">
        <v>2040</v>
      </c>
      <c r="I265" s="1235">
        <v>9190</v>
      </c>
      <c r="J265" s="1235" t="s">
        <v>4179</v>
      </c>
      <c r="K265" s="1221"/>
      <c r="L265" s="1221">
        <v>10</v>
      </c>
      <c r="M265" s="1221">
        <v>10</v>
      </c>
      <c r="N265" s="1221">
        <v>10</v>
      </c>
      <c r="O265" s="1221">
        <f t="shared" si="4"/>
        <v>100</v>
      </c>
    </row>
    <row r="266" spans="1:15">
      <c r="C266" s="1235"/>
      <c r="D266" s="1221"/>
      <c r="E266" s="1221">
        <v>3</v>
      </c>
      <c r="F266" s="1237" t="s">
        <v>4097</v>
      </c>
      <c r="G266" s="1221">
        <v>7343</v>
      </c>
      <c r="H266" s="1221" t="s">
        <v>2040</v>
      </c>
      <c r="I266" s="1235">
        <v>9219</v>
      </c>
      <c r="J266" s="1235" t="s">
        <v>2412</v>
      </c>
      <c r="K266" s="1221"/>
      <c r="L266" s="1221">
        <v>20</v>
      </c>
      <c r="M266" s="1221">
        <v>5</v>
      </c>
      <c r="N266" s="1221">
        <v>5</v>
      </c>
      <c r="O266" s="1221">
        <f t="shared" si="4"/>
        <v>100</v>
      </c>
    </row>
    <row r="267" spans="1:15">
      <c r="A267" s="1222" t="s">
        <v>4082</v>
      </c>
      <c r="C267" s="1235"/>
      <c r="D267" s="1221"/>
      <c r="E267" s="1221">
        <v>4</v>
      </c>
      <c r="F267" s="1237" t="s">
        <v>1576</v>
      </c>
      <c r="G267" s="1221">
        <v>4346</v>
      </c>
      <c r="H267" s="1221" t="s">
        <v>2040</v>
      </c>
      <c r="I267" s="1235">
        <v>9448</v>
      </c>
      <c r="J267" s="1235" t="s">
        <v>3090</v>
      </c>
      <c r="K267" s="1221"/>
      <c r="L267" s="1221">
        <v>25</v>
      </c>
      <c r="M267" s="1221">
        <v>2</v>
      </c>
      <c r="N267" s="1221">
        <v>2</v>
      </c>
      <c r="O267" s="1221">
        <f t="shared" si="4"/>
        <v>50</v>
      </c>
    </row>
    <row r="268" spans="1:15" s="1361" customFormat="1">
      <c r="C268" s="1527"/>
      <c r="D268" s="1267"/>
      <c r="E268" s="1267">
        <v>4</v>
      </c>
      <c r="F268" s="1415" t="s">
        <v>1576</v>
      </c>
      <c r="G268" s="1571">
        <v>4350</v>
      </c>
      <c r="H268" s="1267" t="s">
        <v>2040</v>
      </c>
      <c r="I268" s="1577">
        <v>9444</v>
      </c>
      <c r="J268" s="1577" t="s">
        <v>2413</v>
      </c>
      <c r="K268" s="1267"/>
      <c r="L268" s="1267">
        <v>30</v>
      </c>
      <c r="M268" s="1267">
        <v>0</v>
      </c>
      <c r="N268" s="1267">
        <v>0</v>
      </c>
      <c r="O268" s="1267">
        <v>1</v>
      </c>
    </row>
    <row r="269" spans="1:15" s="1309" customFormat="1">
      <c r="C269" s="1525"/>
      <c r="D269" s="1311"/>
      <c r="E269" s="1311">
        <v>4</v>
      </c>
      <c r="F269" s="1526" t="s">
        <v>1580</v>
      </c>
      <c r="G269" s="1572"/>
      <c r="H269" s="1311" t="s">
        <v>2040</v>
      </c>
      <c r="I269" s="1578"/>
      <c r="J269" s="1578"/>
      <c r="K269" s="1311"/>
      <c r="L269" s="1311">
        <v>40</v>
      </c>
      <c r="M269" s="1311">
        <v>0</v>
      </c>
      <c r="N269" s="1311">
        <v>0</v>
      </c>
      <c r="O269" s="1311">
        <f t="shared" si="4"/>
        <v>0</v>
      </c>
    </row>
    <row r="270" spans="1:15">
      <c r="C270" s="1235"/>
      <c r="D270" s="1221"/>
      <c r="E270" s="1221">
        <v>3</v>
      </c>
      <c r="F270" s="1237" t="s">
        <v>4166</v>
      </c>
      <c r="G270" s="1221">
        <v>4353</v>
      </c>
      <c r="H270" s="1221" t="s">
        <v>2040</v>
      </c>
      <c r="I270" s="1235"/>
      <c r="J270" s="1235" t="s">
        <v>3088</v>
      </c>
      <c r="K270" s="1221"/>
      <c r="L270" s="1221">
        <v>6</v>
      </c>
      <c r="M270" s="1221">
        <v>7</v>
      </c>
      <c r="N270" s="1221">
        <v>7</v>
      </c>
      <c r="O270" s="1221">
        <f t="shared" si="4"/>
        <v>42</v>
      </c>
    </row>
    <row r="271" spans="1:15">
      <c r="C271" s="1235"/>
      <c r="D271" s="1221"/>
      <c r="E271" s="1221">
        <v>4</v>
      </c>
      <c r="F271" s="1237" t="s">
        <v>1576</v>
      </c>
      <c r="G271" s="1221">
        <v>4340</v>
      </c>
      <c r="H271" s="1221" t="s">
        <v>2040</v>
      </c>
      <c r="I271" s="1235">
        <v>9465</v>
      </c>
      <c r="J271" s="1235" t="s">
        <v>2380</v>
      </c>
      <c r="K271" s="1221"/>
      <c r="L271" s="1221">
        <v>20</v>
      </c>
      <c r="M271" s="1221">
        <v>2</v>
      </c>
      <c r="N271" s="1221">
        <v>2</v>
      </c>
      <c r="O271" s="1221">
        <f t="shared" si="4"/>
        <v>40</v>
      </c>
    </row>
    <row r="272" spans="1:15">
      <c r="C272" s="1235"/>
      <c r="D272" s="1221"/>
      <c r="E272" s="1221">
        <v>4</v>
      </c>
      <c r="F272" s="1237" t="s">
        <v>1576</v>
      </c>
      <c r="G272" s="1221">
        <v>4356</v>
      </c>
      <c r="H272" s="1221" t="s">
        <v>2040</v>
      </c>
      <c r="I272" s="1235"/>
      <c r="J272" s="1235" t="s">
        <v>3092</v>
      </c>
      <c r="K272" s="1221"/>
      <c r="L272" s="1221">
        <v>10</v>
      </c>
      <c r="M272" s="1221">
        <v>2</v>
      </c>
      <c r="N272" s="1221">
        <v>2</v>
      </c>
      <c r="O272" s="1221">
        <f t="shared" si="4"/>
        <v>20</v>
      </c>
    </row>
    <row r="273" spans="1:18">
      <c r="C273" s="1235"/>
      <c r="D273" s="1221"/>
      <c r="E273" s="1221">
        <v>4</v>
      </c>
      <c r="F273" s="1237" t="s">
        <v>2501</v>
      </c>
      <c r="G273" s="1571" t="s">
        <v>3089</v>
      </c>
      <c r="H273" s="1221" t="s">
        <v>2040</v>
      </c>
      <c r="I273" s="1235"/>
      <c r="J273" s="1577" t="s">
        <v>4180</v>
      </c>
      <c r="K273" s="1221"/>
      <c r="L273" s="1221">
        <v>17</v>
      </c>
      <c r="M273" s="1221">
        <v>1</v>
      </c>
      <c r="N273" s="1221">
        <v>1</v>
      </c>
      <c r="O273" s="1221">
        <f t="shared" si="4"/>
        <v>17</v>
      </c>
    </row>
    <row r="274" spans="1:18">
      <c r="A274" s="1222" t="s">
        <v>4082</v>
      </c>
      <c r="C274" s="1235"/>
      <c r="D274" s="1221"/>
      <c r="E274" s="1221">
        <v>4</v>
      </c>
      <c r="F274" s="1237" t="s">
        <v>2504</v>
      </c>
      <c r="G274" s="1572"/>
      <c r="H274" s="1221" t="s">
        <v>2040</v>
      </c>
      <c r="I274" s="1235">
        <v>4346</v>
      </c>
      <c r="J274" s="1578"/>
      <c r="K274" s="1221"/>
      <c r="L274" s="1221">
        <v>18</v>
      </c>
      <c r="M274" s="1221">
        <v>1</v>
      </c>
      <c r="N274" s="1221">
        <v>1</v>
      </c>
      <c r="O274" s="1221">
        <f t="shared" si="4"/>
        <v>18</v>
      </c>
    </row>
    <row r="275" spans="1:18" ht="40.5">
      <c r="C275" s="1242"/>
      <c r="D275" s="1221"/>
      <c r="E275" s="1221">
        <v>2</v>
      </c>
      <c r="F275" s="1237" t="s">
        <v>2501</v>
      </c>
      <c r="G275" s="1221" t="s">
        <v>4181</v>
      </c>
      <c r="H275" s="1221" t="s">
        <v>2040</v>
      </c>
      <c r="I275" s="1242"/>
      <c r="J275" s="1221" t="s">
        <v>4182</v>
      </c>
      <c r="K275" s="1221"/>
      <c r="L275" s="1221">
        <v>60</v>
      </c>
      <c r="M275" s="1221">
        <v>1</v>
      </c>
      <c r="N275" s="1221">
        <v>1</v>
      </c>
      <c r="O275" s="1221">
        <f t="shared" si="4"/>
        <v>60</v>
      </c>
    </row>
    <row r="276" spans="1:18">
      <c r="C276" s="1242"/>
      <c r="D276" s="1221"/>
      <c r="E276" s="1221">
        <v>3</v>
      </c>
      <c r="F276" s="1237" t="s">
        <v>3041</v>
      </c>
      <c r="G276" s="1221" t="s">
        <v>802</v>
      </c>
      <c r="H276" s="1221" t="s">
        <v>2040</v>
      </c>
      <c r="I276" s="1242"/>
      <c r="J276" s="1242"/>
      <c r="K276" s="1221"/>
      <c r="L276" s="1221">
        <v>13</v>
      </c>
      <c r="M276" s="1221">
        <v>3</v>
      </c>
      <c r="N276" s="1221">
        <v>3</v>
      </c>
      <c r="O276" s="1221">
        <f t="shared" si="4"/>
        <v>39</v>
      </c>
    </row>
    <row r="277" spans="1:18">
      <c r="C277" s="1243"/>
      <c r="D277" s="1221"/>
      <c r="E277" s="1221">
        <v>4</v>
      </c>
      <c r="F277" s="1237" t="s">
        <v>2501</v>
      </c>
      <c r="G277" s="1221" t="s">
        <v>2094</v>
      </c>
      <c r="H277" s="1221" t="s">
        <v>4183</v>
      </c>
      <c r="I277" s="1243"/>
      <c r="J277" s="1221"/>
      <c r="K277" s="1221"/>
      <c r="L277" s="1221">
        <v>100</v>
      </c>
      <c r="M277" s="1221">
        <v>1</v>
      </c>
      <c r="N277" s="1221">
        <v>1</v>
      </c>
      <c r="O277" s="1221">
        <f t="shared" si="4"/>
        <v>100</v>
      </c>
    </row>
    <row r="278" spans="1:18">
      <c r="C278" s="1243"/>
      <c r="D278" s="1221"/>
      <c r="E278" s="1221">
        <v>4</v>
      </c>
      <c r="F278" s="1237" t="s">
        <v>1576</v>
      </c>
      <c r="G278" s="1221" t="s">
        <v>2096</v>
      </c>
      <c r="H278" s="1221" t="s">
        <v>4184</v>
      </c>
      <c r="I278" s="1243"/>
      <c r="J278" s="1221"/>
      <c r="K278" s="1221"/>
      <c r="L278" s="1221">
        <v>50</v>
      </c>
      <c r="M278" s="1221">
        <v>2</v>
      </c>
      <c r="N278" s="1221">
        <v>2</v>
      </c>
      <c r="O278" s="1221">
        <f t="shared" si="4"/>
        <v>100</v>
      </c>
    </row>
    <row r="279" spans="1:18">
      <c r="C279" s="1243"/>
      <c r="D279" s="1221"/>
      <c r="E279" s="1221">
        <v>4</v>
      </c>
      <c r="F279" s="1237" t="s">
        <v>2501</v>
      </c>
      <c r="G279" s="1221" t="s">
        <v>3098</v>
      </c>
      <c r="H279" s="1221" t="s">
        <v>4183</v>
      </c>
      <c r="I279" s="1243"/>
      <c r="J279" s="1221"/>
      <c r="K279" s="1221"/>
      <c r="L279" s="1221">
        <v>100</v>
      </c>
      <c r="M279" s="1221">
        <v>1</v>
      </c>
      <c r="N279" s="1221">
        <v>1</v>
      </c>
      <c r="O279" s="1221">
        <f t="shared" si="4"/>
        <v>100</v>
      </c>
      <c r="Q279" s="1222">
        <v>2108</v>
      </c>
      <c r="R279" s="1222">
        <v>111</v>
      </c>
    </row>
    <row r="280" spans="1:18" ht="60.75">
      <c r="A280" s="1222" t="s">
        <v>4185</v>
      </c>
      <c r="C280" s="1244"/>
      <c r="D280" s="1221"/>
      <c r="E280" s="1221"/>
      <c r="F280" s="1221"/>
      <c r="G280" s="1225">
        <v>6771</v>
      </c>
      <c r="H280" s="1221" t="s">
        <v>2040</v>
      </c>
      <c r="I280" s="1225">
        <v>9351</v>
      </c>
      <c r="J280" s="1225" t="s">
        <v>4186</v>
      </c>
      <c r="K280" s="1221"/>
      <c r="L280" s="1242">
        <v>15</v>
      </c>
      <c r="M280" s="1242">
        <v>2</v>
      </c>
      <c r="N280" s="1242">
        <v>2</v>
      </c>
      <c r="O280" s="1221">
        <f t="shared" si="4"/>
        <v>30</v>
      </c>
    </row>
    <row r="281" spans="1:18" ht="40.5">
      <c r="C281" s="1245"/>
      <c r="D281" s="1221"/>
      <c r="E281" s="1221"/>
      <c r="F281" s="1221"/>
      <c r="G281" s="1225">
        <v>6770</v>
      </c>
      <c r="H281" s="1221" t="s">
        <v>2040</v>
      </c>
      <c r="I281" s="1225">
        <v>9359</v>
      </c>
      <c r="J281" s="1225" t="s">
        <v>3115</v>
      </c>
      <c r="K281" s="1221"/>
      <c r="L281" s="1242">
        <v>20</v>
      </c>
      <c r="M281" s="1242">
        <v>1</v>
      </c>
      <c r="N281" s="1242">
        <v>1</v>
      </c>
      <c r="O281" s="1221">
        <f t="shared" si="4"/>
        <v>20</v>
      </c>
    </row>
    <row r="282" spans="1:18">
      <c r="C282" s="1244"/>
      <c r="D282" s="1221"/>
      <c r="E282" s="1221"/>
      <c r="F282" s="1221"/>
      <c r="G282" s="1225">
        <v>6108</v>
      </c>
      <c r="H282" s="1221" t="s">
        <v>2040</v>
      </c>
      <c r="I282" s="1225">
        <v>8722</v>
      </c>
      <c r="J282" s="1246" t="s">
        <v>3118</v>
      </c>
      <c r="K282" s="1223"/>
      <c r="L282" s="1223">
        <v>10</v>
      </c>
      <c r="M282" s="1223">
        <v>2</v>
      </c>
      <c r="N282" s="1223">
        <v>2</v>
      </c>
      <c r="O282" s="1223">
        <f t="shared" si="4"/>
        <v>20</v>
      </c>
      <c r="Q282" s="1222">
        <v>70</v>
      </c>
      <c r="R282" s="1222">
        <v>5</v>
      </c>
    </row>
    <row r="283" spans="1:18" ht="21">
      <c r="A283" s="1222" t="s">
        <v>4187</v>
      </c>
      <c r="C283" s="1221"/>
      <c r="D283" s="1221"/>
      <c r="E283" s="1221"/>
      <c r="F283" s="1221"/>
      <c r="G283" s="1221" t="s">
        <v>4188</v>
      </c>
      <c r="H283" s="1221" t="s">
        <v>2040</v>
      </c>
      <c r="I283" s="1221"/>
      <c r="J283" s="1221"/>
      <c r="K283" s="1221"/>
      <c r="L283" s="1221">
        <v>4</v>
      </c>
      <c r="M283" s="1221">
        <v>2</v>
      </c>
      <c r="N283" s="1221">
        <v>2</v>
      </c>
      <c r="O283" s="1221">
        <f t="shared" si="4"/>
        <v>8</v>
      </c>
    </row>
    <row r="284" spans="1:18">
      <c r="C284" s="1221"/>
      <c r="D284" s="1221"/>
      <c r="E284" s="1221"/>
      <c r="F284" s="1221"/>
      <c r="G284" s="1221" t="s">
        <v>4188</v>
      </c>
      <c r="H284" s="1221" t="s">
        <v>2040</v>
      </c>
      <c r="I284" s="1221"/>
      <c r="J284" s="1221"/>
      <c r="K284" s="1221"/>
      <c r="L284" s="1221">
        <v>2</v>
      </c>
      <c r="M284" s="1221">
        <v>1</v>
      </c>
      <c r="N284" s="1221">
        <v>1</v>
      </c>
      <c r="O284" s="1221">
        <f t="shared" si="4"/>
        <v>2</v>
      </c>
    </row>
    <row r="285" spans="1:18">
      <c r="C285" s="1221"/>
      <c r="D285" s="1221"/>
      <c r="E285" s="1221"/>
      <c r="F285" s="1221"/>
      <c r="G285" s="1221" t="s">
        <v>4189</v>
      </c>
      <c r="H285" s="1221" t="s">
        <v>2040</v>
      </c>
      <c r="I285" s="1221"/>
      <c r="J285" s="1221"/>
      <c r="K285" s="1221"/>
      <c r="L285" s="1221">
        <v>4</v>
      </c>
      <c r="M285" s="1221">
        <v>2</v>
      </c>
      <c r="N285" s="1221">
        <v>2</v>
      </c>
      <c r="O285" s="1221">
        <f t="shared" si="4"/>
        <v>8</v>
      </c>
    </row>
    <row r="286" spans="1:18">
      <c r="C286" s="1221"/>
      <c r="D286" s="1221"/>
      <c r="E286" s="1221"/>
      <c r="F286" s="1221"/>
      <c r="G286" s="1221" t="s">
        <v>4189</v>
      </c>
      <c r="H286" s="1221" t="s">
        <v>2040</v>
      </c>
      <c r="I286" s="1221"/>
      <c r="J286" s="1221"/>
      <c r="K286" s="1221"/>
      <c r="L286" s="1221">
        <v>2</v>
      </c>
      <c r="M286" s="1221">
        <v>1</v>
      </c>
      <c r="N286" s="1221">
        <v>1</v>
      </c>
      <c r="O286" s="1221">
        <f t="shared" si="4"/>
        <v>2</v>
      </c>
      <c r="Q286" s="1222">
        <v>20</v>
      </c>
      <c r="R286" s="1222">
        <v>6</v>
      </c>
    </row>
    <row r="287" spans="1:18" ht="40.5">
      <c r="A287" s="1222" t="s">
        <v>3515</v>
      </c>
      <c r="C287" s="1247"/>
      <c r="D287" s="1221"/>
      <c r="E287" s="1221"/>
      <c r="F287" s="1221"/>
      <c r="G287" s="1221">
        <v>7142</v>
      </c>
      <c r="H287" s="1221" t="s">
        <v>2040</v>
      </c>
      <c r="I287" s="1221">
        <v>9326</v>
      </c>
      <c r="J287" s="1221" t="s">
        <v>4190</v>
      </c>
      <c r="K287" s="1221"/>
      <c r="L287" s="1221">
        <v>25</v>
      </c>
      <c r="M287" s="1221">
        <v>1</v>
      </c>
      <c r="N287" s="1221">
        <v>1</v>
      </c>
      <c r="O287" s="1221">
        <v>25</v>
      </c>
      <c r="Q287" s="1222">
        <v>25</v>
      </c>
      <c r="R287" s="1222">
        <v>1</v>
      </c>
    </row>
    <row r="288" spans="1:18" ht="21">
      <c r="A288" s="1222" t="s">
        <v>4191</v>
      </c>
      <c r="C288" s="1248"/>
      <c r="D288" s="1221"/>
      <c r="E288" s="1221"/>
      <c r="F288" s="1221"/>
      <c r="G288" s="1575" t="s">
        <v>4009</v>
      </c>
      <c r="H288" s="1576" t="s">
        <v>4010</v>
      </c>
      <c r="I288" s="1248"/>
      <c r="J288" s="1576">
        <v>11617533400</v>
      </c>
      <c r="K288" s="1221"/>
      <c r="L288" s="1221">
        <v>25</v>
      </c>
      <c r="M288" s="1221">
        <v>1</v>
      </c>
      <c r="N288" s="1221">
        <v>1</v>
      </c>
      <c r="O288" s="1221">
        <f>M288*L288</f>
        <v>25</v>
      </c>
    </row>
    <row r="289" spans="1:18">
      <c r="C289" s="1248"/>
      <c r="D289" s="1221"/>
      <c r="E289" s="1221"/>
      <c r="F289" s="1221"/>
      <c r="G289" s="1575"/>
      <c r="H289" s="1576"/>
      <c r="I289" s="1248"/>
      <c r="J289" s="1576"/>
      <c r="K289" s="1221"/>
      <c r="L289" s="1221">
        <v>5</v>
      </c>
      <c r="M289" s="1221">
        <v>1</v>
      </c>
      <c r="N289" s="1221">
        <v>1</v>
      </c>
      <c r="O289" s="1221">
        <f>M289*L289</f>
        <v>5</v>
      </c>
    </row>
    <row r="290" spans="1:18" s="1309" customFormat="1">
      <c r="C290" s="1310"/>
      <c r="D290" s="1311"/>
      <c r="E290" s="1311"/>
      <c r="F290" s="1311"/>
      <c r="G290" s="1575" t="s">
        <v>4012</v>
      </c>
      <c r="H290" s="1576" t="s">
        <v>4010</v>
      </c>
      <c r="I290" s="1310"/>
      <c r="J290" s="1576">
        <v>11617501566</v>
      </c>
      <c r="K290" s="1311"/>
      <c r="L290" s="1311">
        <v>0</v>
      </c>
      <c r="M290" s="1311">
        <v>0</v>
      </c>
      <c r="N290" s="1311">
        <v>0</v>
      </c>
      <c r="O290" s="1311">
        <f>M290*L290</f>
        <v>0</v>
      </c>
    </row>
    <row r="291" spans="1:18" s="1309" customFormat="1">
      <c r="C291" s="1311"/>
      <c r="D291" s="1311"/>
      <c r="E291" s="1311"/>
      <c r="F291" s="1311"/>
      <c r="G291" s="1575"/>
      <c r="H291" s="1576"/>
      <c r="I291" s="1311"/>
      <c r="J291" s="1576"/>
      <c r="K291" s="1311"/>
      <c r="L291" s="1311">
        <v>0</v>
      </c>
      <c r="M291" s="1311">
        <v>0</v>
      </c>
      <c r="N291" s="1311">
        <v>0</v>
      </c>
      <c r="O291" s="1311">
        <v>0</v>
      </c>
      <c r="Q291" s="1309">
        <v>60</v>
      </c>
      <c r="R291" s="1309">
        <v>4</v>
      </c>
    </row>
    <row r="292" spans="1:18" ht="81">
      <c r="A292" s="1222" t="s">
        <v>4192</v>
      </c>
      <c r="C292" s="1243"/>
      <c r="D292" s="1221"/>
      <c r="E292" s="1221"/>
      <c r="F292" s="1221"/>
      <c r="G292" s="1221" t="s">
        <v>476</v>
      </c>
      <c r="H292" s="1221" t="s">
        <v>3708</v>
      </c>
      <c r="I292" s="1238" t="s">
        <v>4193</v>
      </c>
      <c r="J292" s="1249" t="s">
        <v>4194</v>
      </c>
      <c r="K292" s="1221"/>
      <c r="L292" s="1221">
        <v>24</v>
      </c>
      <c r="M292" s="1221">
        <v>9</v>
      </c>
      <c r="N292" s="1221">
        <v>9</v>
      </c>
      <c r="O292" s="1221">
        <f>M292*L292</f>
        <v>216</v>
      </c>
    </row>
    <row r="293" spans="1:18" ht="60.75">
      <c r="C293" s="1243"/>
      <c r="D293" s="1221"/>
      <c r="E293" s="1221"/>
      <c r="F293" s="1221"/>
      <c r="G293" s="1221" t="s">
        <v>1259</v>
      </c>
      <c r="H293" s="1221" t="s">
        <v>3708</v>
      </c>
      <c r="I293" s="1238" t="s">
        <v>4195</v>
      </c>
      <c r="J293" s="1249" t="s">
        <v>4196</v>
      </c>
      <c r="K293" s="1221"/>
      <c r="L293" s="1221">
        <v>24</v>
      </c>
      <c r="M293" s="1221">
        <v>2</v>
      </c>
      <c r="N293" s="1221">
        <v>2</v>
      </c>
      <c r="O293" s="1221">
        <f t="shared" ref="O293:O356" si="5">M293*L293</f>
        <v>48</v>
      </c>
    </row>
    <row r="294" spans="1:18" ht="101.25">
      <c r="C294" s="1243"/>
      <c r="D294" s="1221"/>
      <c r="E294" s="1221"/>
      <c r="F294" s="1221"/>
      <c r="G294" s="1221" t="s">
        <v>484</v>
      </c>
      <c r="H294" s="1221" t="s">
        <v>3708</v>
      </c>
      <c r="I294" s="1238" t="s">
        <v>4197</v>
      </c>
      <c r="J294" s="1238"/>
      <c r="K294" s="1221"/>
      <c r="L294" s="1221">
        <v>24</v>
      </c>
      <c r="M294" s="1221">
        <v>1</v>
      </c>
      <c r="N294" s="1221">
        <v>1</v>
      </c>
      <c r="O294" s="1221">
        <f t="shared" si="5"/>
        <v>24</v>
      </c>
    </row>
    <row r="295" spans="1:18" ht="81">
      <c r="C295" s="1243"/>
      <c r="D295" s="1221"/>
      <c r="E295" s="1221"/>
      <c r="F295" s="1221"/>
      <c r="G295" s="1221" t="s">
        <v>486</v>
      </c>
      <c r="H295" s="1221" t="s">
        <v>3708</v>
      </c>
      <c r="I295" s="1238" t="s">
        <v>4198</v>
      </c>
      <c r="J295" s="1238"/>
      <c r="K295" s="1221"/>
      <c r="L295" s="1221">
        <v>24</v>
      </c>
      <c r="M295" s="1221">
        <v>1</v>
      </c>
      <c r="N295" s="1221">
        <v>1</v>
      </c>
      <c r="O295" s="1221">
        <f t="shared" si="5"/>
        <v>24</v>
      </c>
    </row>
    <row r="296" spans="1:18" ht="81">
      <c r="C296" s="1243"/>
      <c r="D296" s="1221"/>
      <c r="E296" s="1221"/>
      <c r="F296" s="1221"/>
      <c r="G296" s="1221" t="s">
        <v>490</v>
      </c>
      <c r="H296" s="1221" t="s">
        <v>3708</v>
      </c>
      <c r="I296" s="1238" t="s">
        <v>4199</v>
      </c>
      <c r="J296" s="1238"/>
      <c r="K296" s="1221"/>
      <c r="L296" s="1221">
        <v>24</v>
      </c>
      <c r="M296" s="1221">
        <v>1</v>
      </c>
      <c r="N296" s="1221">
        <v>1</v>
      </c>
      <c r="O296" s="1221">
        <f t="shared" si="5"/>
        <v>24</v>
      </c>
    </row>
    <row r="297" spans="1:18" ht="60.75">
      <c r="C297" s="1243"/>
      <c r="D297" s="1221"/>
      <c r="E297" s="1221"/>
      <c r="F297" s="1221"/>
      <c r="G297" s="1221" t="s">
        <v>502</v>
      </c>
      <c r="H297" s="1221" t="s">
        <v>3708</v>
      </c>
      <c r="I297" s="1238" t="s">
        <v>4200</v>
      </c>
      <c r="J297" s="1238"/>
      <c r="K297" s="1221"/>
      <c r="L297" s="1221">
        <v>24</v>
      </c>
      <c r="M297" s="1221">
        <v>1</v>
      </c>
      <c r="N297" s="1221">
        <v>1</v>
      </c>
      <c r="O297" s="1221">
        <f t="shared" si="5"/>
        <v>24</v>
      </c>
    </row>
    <row r="298" spans="1:18" s="1493" customFormat="1" ht="60.75">
      <c r="C298" s="1494"/>
      <c r="D298" s="1495"/>
      <c r="E298" s="1495"/>
      <c r="F298" s="1495"/>
      <c r="G298" s="1496" t="s">
        <v>508</v>
      </c>
      <c r="H298" s="1495" t="s">
        <v>3708</v>
      </c>
      <c r="I298" s="1497" t="s">
        <v>4201</v>
      </c>
      <c r="J298" s="1498" t="s">
        <v>4202</v>
      </c>
      <c r="K298" s="1495"/>
      <c r="L298" s="1495">
        <v>0</v>
      </c>
      <c r="M298" s="1495">
        <v>0</v>
      </c>
      <c r="N298" s="1495">
        <v>0</v>
      </c>
      <c r="O298" s="1495">
        <v>48</v>
      </c>
    </row>
    <row r="299" spans="1:18" ht="40.5">
      <c r="C299" s="1243"/>
      <c r="D299" s="1221"/>
      <c r="E299" s="1221"/>
      <c r="F299" s="1221"/>
      <c r="G299" s="1221" t="s">
        <v>184</v>
      </c>
      <c r="H299" s="1221" t="s">
        <v>4203</v>
      </c>
      <c r="I299" s="1243" t="s">
        <v>4204</v>
      </c>
      <c r="J299" s="1238"/>
      <c r="K299" s="1221"/>
      <c r="L299" s="1221">
        <v>40</v>
      </c>
      <c r="M299" s="1221">
        <v>8</v>
      </c>
      <c r="N299" s="1221">
        <v>8</v>
      </c>
      <c r="O299" s="1221">
        <f t="shared" si="5"/>
        <v>320</v>
      </c>
    </row>
    <row r="300" spans="1:18">
      <c r="C300" s="1243"/>
      <c r="D300" s="1221"/>
      <c r="E300" s="1221"/>
      <c r="F300" s="1221"/>
      <c r="G300" s="1571" t="s">
        <v>1187</v>
      </c>
      <c r="H300" s="1221" t="s">
        <v>4203</v>
      </c>
      <c r="I300" s="1573" t="s">
        <v>4205</v>
      </c>
      <c r="J300" s="1238"/>
      <c r="K300" s="1221"/>
      <c r="L300" s="1221">
        <v>40</v>
      </c>
      <c r="M300" s="1221">
        <v>7</v>
      </c>
      <c r="N300" s="1221">
        <v>7</v>
      </c>
      <c r="O300" s="1221">
        <f t="shared" si="5"/>
        <v>280</v>
      </c>
    </row>
    <row r="301" spans="1:18">
      <c r="C301" s="1243"/>
      <c r="D301" s="1221"/>
      <c r="E301" s="1221"/>
      <c r="F301" s="1221"/>
      <c r="G301" s="1572"/>
      <c r="H301" s="1221" t="s">
        <v>4203</v>
      </c>
      <c r="I301" s="1574"/>
      <c r="J301" s="1238"/>
      <c r="K301" s="1221"/>
      <c r="L301" s="1221">
        <v>30</v>
      </c>
      <c r="M301" s="1221">
        <v>1</v>
      </c>
      <c r="N301" s="1221">
        <v>1</v>
      </c>
      <c r="O301" s="1221">
        <f t="shared" si="5"/>
        <v>30</v>
      </c>
    </row>
    <row r="302" spans="1:18">
      <c r="C302" s="1243"/>
      <c r="D302" s="1221"/>
      <c r="E302" s="1221"/>
      <c r="F302" s="1221"/>
      <c r="G302" s="1571" t="s">
        <v>188</v>
      </c>
      <c r="H302" s="1221" t="s">
        <v>4203</v>
      </c>
      <c r="I302" s="1573" t="s">
        <v>4206</v>
      </c>
      <c r="J302" s="1238"/>
      <c r="K302" s="1221"/>
      <c r="L302" s="1221">
        <v>40</v>
      </c>
      <c r="M302" s="1221">
        <v>4</v>
      </c>
      <c r="N302" s="1221">
        <v>4</v>
      </c>
      <c r="O302" s="1221">
        <f t="shared" si="5"/>
        <v>160</v>
      </c>
    </row>
    <row r="303" spans="1:18">
      <c r="C303" s="1243"/>
      <c r="D303" s="1221"/>
      <c r="E303" s="1221"/>
      <c r="F303" s="1221"/>
      <c r="G303" s="1572"/>
      <c r="H303" s="1221" t="s">
        <v>4203</v>
      </c>
      <c r="I303" s="1574"/>
      <c r="J303" s="1238"/>
      <c r="K303" s="1221"/>
      <c r="L303" s="1221">
        <v>21</v>
      </c>
      <c r="M303" s="1221">
        <v>1</v>
      </c>
      <c r="N303" s="1221">
        <v>1</v>
      </c>
      <c r="O303" s="1221">
        <f t="shared" si="5"/>
        <v>21</v>
      </c>
    </row>
    <row r="304" spans="1:18" ht="40.5">
      <c r="C304" s="1243"/>
      <c r="D304" s="1221"/>
      <c r="E304" s="1221"/>
      <c r="F304" s="1221"/>
      <c r="G304" s="1221" t="s">
        <v>191</v>
      </c>
      <c r="H304" s="1221" t="s">
        <v>4203</v>
      </c>
      <c r="I304" s="1243" t="s">
        <v>4207</v>
      </c>
      <c r="J304" s="1238"/>
      <c r="K304" s="1221"/>
      <c r="L304" s="1221">
        <v>40</v>
      </c>
      <c r="M304" s="1221">
        <v>4</v>
      </c>
      <c r="N304" s="1221">
        <v>4</v>
      </c>
      <c r="O304" s="1221">
        <f t="shared" si="5"/>
        <v>160</v>
      </c>
    </row>
    <row r="305" spans="3:15">
      <c r="C305" s="1243"/>
      <c r="D305" s="1221"/>
      <c r="E305" s="1221"/>
      <c r="F305" s="1221"/>
      <c r="G305" s="1571" t="s">
        <v>193</v>
      </c>
      <c r="H305" s="1221" t="s">
        <v>4203</v>
      </c>
      <c r="I305" s="1573" t="s">
        <v>3721</v>
      </c>
      <c r="J305" s="1238"/>
      <c r="K305" s="1221"/>
      <c r="L305" s="1221">
        <v>31</v>
      </c>
      <c r="M305" s="1221">
        <v>1</v>
      </c>
      <c r="N305" s="1221">
        <v>1</v>
      </c>
      <c r="O305" s="1221">
        <f t="shared" si="5"/>
        <v>31</v>
      </c>
    </row>
    <row r="306" spans="3:15">
      <c r="C306" s="1243"/>
      <c r="D306" s="1221"/>
      <c r="E306" s="1221"/>
      <c r="F306" s="1221"/>
      <c r="G306" s="1572"/>
      <c r="H306" s="1221" t="s">
        <v>4203</v>
      </c>
      <c r="I306" s="1574"/>
      <c r="J306" s="1238"/>
      <c r="K306" s="1221"/>
      <c r="L306" s="1221">
        <v>30</v>
      </c>
      <c r="M306" s="1221">
        <v>1</v>
      </c>
      <c r="N306" s="1221">
        <v>1</v>
      </c>
      <c r="O306" s="1221">
        <f t="shared" si="5"/>
        <v>30</v>
      </c>
    </row>
    <row r="307" spans="3:15" ht="60.75">
      <c r="C307" s="1243"/>
      <c r="D307" s="1221"/>
      <c r="E307" s="1221"/>
      <c r="F307" s="1221"/>
      <c r="G307" s="1221" t="s">
        <v>196</v>
      </c>
      <c r="H307" s="1221" t="s">
        <v>4203</v>
      </c>
      <c r="I307" s="1243" t="s">
        <v>3722</v>
      </c>
      <c r="J307" s="1238"/>
      <c r="K307" s="1221"/>
      <c r="L307" s="1221">
        <v>41</v>
      </c>
      <c r="M307" s="1221">
        <v>1</v>
      </c>
      <c r="N307" s="1221">
        <v>1</v>
      </c>
      <c r="O307" s="1221">
        <f t="shared" si="5"/>
        <v>41</v>
      </c>
    </row>
    <row r="308" spans="3:15" ht="60.75">
      <c r="C308" s="1243"/>
      <c r="D308" s="1221"/>
      <c r="E308" s="1221"/>
      <c r="F308" s="1221"/>
      <c r="G308" s="1221" t="s">
        <v>199</v>
      </c>
      <c r="H308" s="1221" t="s">
        <v>4203</v>
      </c>
      <c r="I308" s="1243" t="s">
        <v>3723</v>
      </c>
      <c r="J308" s="1238"/>
      <c r="K308" s="1221"/>
      <c r="L308" s="1221">
        <v>15</v>
      </c>
      <c r="M308" s="1221">
        <v>1</v>
      </c>
      <c r="N308" s="1221">
        <v>1</v>
      </c>
      <c r="O308" s="1221">
        <f t="shared" si="5"/>
        <v>15</v>
      </c>
    </row>
    <row r="309" spans="3:15" ht="40.5">
      <c r="C309" s="1243"/>
      <c r="D309" s="1221"/>
      <c r="E309" s="1221"/>
      <c r="F309" s="1221"/>
      <c r="G309" s="1221" t="s">
        <v>202</v>
      </c>
      <c r="H309" s="1221" t="s">
        <v>4203</v>
      </c>
      <c r="I309" s="1243" t="s">
        <v>3724</v>
      </c>
      <c r="J309" s="1238"/>
      <c r="K309" s="1221"/>
      <c r="L309" s="1221">
        <v>20</v>
      </c>
      <c r="M309" s="1221">
        <v>1</v>
      </c>
      <c r="N309" s="1221">
        <v>1</v>
      </c>
      <c r="O309" s="1221">
        <f t="shared" si="5"/>
        <v>20</v>
      </c>
    </row>
    <row r="310" spans="3:15" ht="60.75">
      <c r="C310" s="1243"/>
      <c r="D310" s="1221"/>
      <c r="E310" s="1221"/>
      <c r="F310" s="1221"/>
      <c r="G310" s="1221" t="s">
        <v>204</v>
      </c>
      <c r="H310" s="1221" t="s">
        <v>4203</v>
      </c>
      <c r="I310" s="1243" t="s">
        <v>4208</v>
      </c>
      <c r="J310" s="1238"/>
      <c r="K310" s="1221"/>
      <c r="L310" s="1221">
        <v>20</v>
      </c>
      <c r="M310" s="1221">
        <v>1</v>
      </c>
      <c r="N310" s="1221">
        <v>1</v>
      </c>
      <c r="O310" s="1221">
        <f t="shared" si="5"/>
        <v>20</v>
      </c>
    </row>
    <row r="311" spans="3:15" ht="60.75">
      <c r="C311" s="1243"/>
      <c r="D311" s="1221"/>
      <c r="E311" s="1221"/>
      <c r="F311" s="1221"/>
      <c r="G311" s="1221" t="s">
        <v>207</v>
      </c>
      <c r="H311" s="1221" t="s">
        <v>4203</v>
      </c>
      <c r="I311" s="1243" t="s">
        <v>3725</v>
      </c>
      <c r="J311" s="1238"/>
      <c r="K311" s="1221"/>
      <c r="L311" s="1221">
        <v>20</v>
      </c>
      <c r="M311" s="1221">
        <v>1</v>
      </c>
      <c r="N311" s="1221">
        <v>1</v>
      </c>
      <c r="O311" s="1221">
        <f t="shared" si="5"/>
        <v>20</v>
      </c>
    </row>
    <row r="312" spans="3:15" ht="60.75">
      <c r="C312" s="1243"/>
      <c r="D312" s="1221"/>
      <c r="E312" s="1221"/>
      <c r="F312" s="1221"/>
      <c r="G312" s="1221" t="s">
        <v>213</v>
      </c>
      <c r="H312" s="1221" t="s">
        <v>4203</v>
      </c>
      <c r="I312" s="1243" t="s">
        <v>3726</v>
      </c>
      <c r="J312" s="1238"/>
      <c r="K312" s="1221"/>
      <c r="L312" s="1221">
        <v>30</v>
      </c>
      <c r="M312" s="1221">
        <v>1</v>
      </c>
      <c r="N312" s="1221">
        <v>1</v>
      </c>
      <c r="O312" s="1221">
        <f t="shared" si="5"/>
        <v>30</v>
      </c>
    </row>
    <row r="313" spans="3:15" ht="60.75">
      <c r="C313" s="1243"/>
      <c r="D313" s="1221"/>
      <c r="E313" s="1221"/>
      <c r="F313" s="1221"/>
      <c r="G313" s="1221" t="s">
        <v>218</v>
      </c>
      <c r="H313" s="1221" t="s">
        <v>4203</v>
      </c>
      <c r="I313" s="1243" t="s">
        <v>3728</v>
      </c>
      <c r="J313" s="1238"/>
      <c r="K313" s="1221"/>
      <c r="L313" s="1221">
        <v>34</v>
      </c>
      <c r="M313" s="1221">
        <v>1</v>
      </c>
      <c r="N313" s="1221">
        <v>1</v>
      </c>
      <c r="O313" s="1221">
        <f t="shared" si="5"/>
        <v>34</v>
      </c>
    </row>
    <row r="314" spans="3:15" ht="60.75">
      <c r="C314" s="1243"/>
      <c r="D314" s="1221"/>
      <c r="E314" s="1221"/>
      <c r="F314" s="1221"/>
      <c r="G314" s="1221" t="s">
        <v>220</v>
      </c>
      <c r="H314" s="1221" t="s">
        <v>4203</v>
      </c>
      <c r="I314" s="1243" t="s">
        <v>3729</v>
      </c>
      <c r="J314" s="1238"/>
      <c r="K314" s="1221"/>
      <c r="L314" s="1221">
        <v>23</v>
      </c>
      <c r="M314" s="1221">
        <v>1</v>
      </c>
      <c r="N314" s="1221">
        <v>1</v>
      </c>
      <c r="O314" s="1221">
        <f t="shared" si="5"/>
        <v>23</v>
      </c>
    </row>
    <row r="315" spans="3:15" s="1309" customFormat="1" ht="60.75">
      <c r="C315" s="1379"/>
      <c r="D315" s="1311"/>
      <c r="E315" s="1311"/>
      <c r="F315" s="1311"/>
      <c r="G315" s="1311" t="s">
        <v>225</v>
      </c>
      <c r="H315" s="1311" t="s">
        <v>4203</v>
      </c>
      <c r="I315" s="1379" t="s">
        <v>4209</v>
      </c>
      <c r="J315" s="1380"/>
      <c r="K315" s="1311"/>
      <c r="L315" s="1311">
        <v>0</v>
      </c>
      <c r="M315" s="1311">
        <v>0</v>
      </c>
      <c r="N315" s="1311">
        <v>0</v>
      </c>
      <c r="O315" s="1311">
        <f t="shared" si="5"/>
        <v>0</v>
      </c>
    </row>
    <row r="316" spans="3:15" ht="60.75">
      <c r="C316" s="1243"/>
      <c r="D316" s="1221"/>
      <c r="E316" s="1221"/>
      <c r="F316" s="1221"/>
      <c r="G316" s="1221" t="s">
        <v>232</v>
      </c>
      <c r="H316" s="1221" t="s">
        <v>4203</v>
      </c>
      <c r="I316" s="1243" t="s">
        <v>3732</v>
      </c>
      <c r="J316" s="1238"/>
      <c r="K316" s="1221"/>
      <c r="L316" s="1221">
        <v>19</v>
      </c>
      <c r="M316" s="1221">
        <v>1</v>
      </c>
      <c r="N316" s="1221">
        <v>1</v>
      </c>
      <c r="O316" s="1221">
        <f t="shared" si="5"/>
        <v>19</v>
      </c>
    </row>
    <row r="317" spans="3:15" ht="60.75">
      <c r="C317" s="1243"/>
      <c r="D317" s="1221"/>
      <c r="E317" s="1221"/>
      <c r="F317" s="1221"/>
      <c r="G317" s="1221" t="s">
        <v>239</v>
      </c>
      <c r="H317" s="1221" t="s">
        <v>4203</v>
      </c>
      <c r="I317" s="1243" t="s">
        <v>3734</v>
      </c>
      <c r="J317" s="1238"/>
      <c r="K317" s="1221"/>
      <c r="L317" s="1221">
        <v>30</v>
      </c>
      <c r="M317" s="1221">
        <v>1</v>
      </c>
      <c r="N317" s="1221">
        <v>1</v>
      </c>
      <c r="O317" s="1221">
        <f t="shared" si="5"/>
        <v>30</v>
      </c>
    </row>
    <row r="318" spans="3:15" ht="60.75">
      <c r="C318" s="1243"/>
      <c r="D318" s="1221"/>
      <c r="E318" s="1221"/>
      <c r="F318" s="1221"/>
      <c r="G318" s="1571" t="s">
        <v>241</v>
      </c>
      <c r="H318" s="1221" t="s">
        <v>4203</v>
      </c>
      <c r="I318" s="1243" t="s">
        <v>3735</v>
      </c>
      <c r="J318" s="1238"/>
      <c r="K318" s="1221"/>
      <c r="L318" s="1221">
        <v>50</v>
      </c>
      <c r="M318" s="1221">
        <v>1</v>
      </c>
      <c r="N318" s="1221">
        <v>1</v>
      </c>
      <c r="O318" s="1221">
        <f t="shared" si="5"/>
        <v>50</v>
      </c>
    </row>
    <row r="319" spans="3:15">
      <c r="C319" s="1243"/>
      <c r="D319" s="1221"/>
      <c r="E319" s="1221"/>
      <c r="F319" s="1221"/>
      <c r="G319" s="1572"/>
      <c r="H319" s="1221" t="s">
        <v>4203</v>
      </c>
      <c r="I319" s="1243"/>
      <c r="J319" s="1238"/>
      <c r="K319" s="1221"/>
      <c r="L319" s="1221">
        <v>36</v>
      </c>
      <c r="M319" s="1221">
        <v>1</v>
      </c>
      <c r="N319" s="1221">
        <v>1</v>
      </c>
      <c r="O319" s="1221">
        <f t="shared" si="5"/>
        <v>36</v>
      </c>
    </row>
    <row r="320" spans="3:15" ht="60.75">
      <c r="C320" s="1243"/>
      <c r="D320" s="1221"/>
      <c r="E320" s="1221"/>
      <c r="F320" s="1221"/>
      <c r="G320" s="1571" t="s">
        <v>243</v>
      </c>
      <c r="H320" s="1221" t="s">
        <v>4203</v>
      </c>
      <c r="I320" s="1243" t="s">
        <v>4210</v>
      </c>
      <c r="J320" s="1238"/>
      <c r="K320" s="1221"/>
      <c r="L320" s="1221">
        <v>40</v>
      </c>
      <c r="M320" s="1221">
        <v>1</v>
      </c>
      <c r="N320" s="1221">
        <v>1</v>
      </c>
      <c r="O320" s="1221">
        <f t="shared" si="5"/>
        <v>40</v>
      </c>
    </row>
    <row r="321" spans="1:15">
      <c r="C321" s="1243"/>
      <c r="D321" s="1221"/>
      <c r="E321" s="1221"/>
      <c r="F321" s="1221"/>
      <c r="G321" s="1572"/>
      <c r="H321" s="1221" t="s">
        <v>4203</v>
      </c>
      <c r="I321" s="1243"/>
      <c r="J321" s="1238"/>
      <c r="K321" s="1221"/>
      <c r="L321" s="1221">
        <v>20</v>
      </c>
      <c r="M321" s="1221">
        <v>1</v>
      </c>
      <c r="N321" s="1221">
        <v>1</v>
      </c>
      <c r="O321" s="1221">
        <f t="shared" si="5"/>
        <v>20</v>
      </c>
    </row>
    <row r="322" spans="1:15" ht="60.75">
      <c r="C322" s="1243"/>
      <c r="D322" s="1221"/>
      <c r="E322" s="1221"/>
      <c r="F322" s="1221"/>
      <c r="G322" s="1221" t="s">
        <v>246</v>
      </c>
      <c r="H322" s="1221" t="s">
        <v>4203</v>
      </c>
      <c r="I322" s="1243" t="s">
        <v>3736</v>
      </c>
      <c r="J322" s="1238"/>
      <c r="K322" s="1221"/>
      <c r="L322" s="1221">
        <v>40</v>
      </c>
      <c r="M322" s="1221">
        <v>1</v>
      </c>
      <c r="N322" s="1221">
        <v>1</v>
      </c>
      <c r="O322" s="1221">
        <f t="shared" si="5"/>
        <v>40</v>
      </c>
    </row>
    <row r="323" spans="1:15" s="1309" customFormat="1" ht="60.75">
      <c r="C323" s="1379"/>
      <c r="D323" s="1311"/>
      <c r="E323" s="1311"/>
      <c r="F323" s="1311"/>
      <c r="G323" s="1311" t="s">
        <v>248</v>
      </c>
      <c r="H323" s="1311" t="s">
        <v>4203</v>
      </c>
      <c r="I323" s="1379" t="s">
        <v>4211</v>
      </c>
      <c r="J323" s="1380"/>
      <c r="K323" s="1311"/>
      <c r="L323" s="1311">
        <v>0</v>
      </c>
      <c r="M323" s="1311">
        <v>0</v>
      </c>
      <c r="N323" s="1311">
        <v>0</v>
      </c>
      <c r="O323" s="1311">
        <v>0</v>
      </c>
    </row>
    <row r="324" spans="1:15" ht="81">
      <c r="C324" s="1243"/>
      <c r="D324" s="1221"/>
      <c r="E324" s="1221"/>
      <c r="F324" s="1221"/>
      <c r="G324" s="1221" t="s">
        <v>2250</v>
      </c>
      <c r="H324" s="1221" t="s">
        <v>4203</v>
      </c>
      <c r="I324" s="1243" t="s">
        <v>4212</v>
      </c>
      <c r="J324" s="1238"/>
      <c r="K324" s="1221"/>
      <c r="L324" s="1221">
        <v>27</v>
      </c>
      <c r="M324" s="1221">
        <v>1</v>
      </c>
      <c r="N324" s="1221">
        <v>1</v>
      </c>
      <c r="O324" s="1221">
        <f t="shared" si="5"/>
        <v>27</v>
      </c>
    </row>
    <row r="325" spans="1:15" ht="81">
      <c r="C325" s="1243"/>
      <c r="D325" s="1221"/>
      <c r="E325" s="1221"/>
      <c r="F325" s="1221"/>
      <c r="G325" s="1221" t="s">
        <v>2251</v>
      </c>
      <c r="H325" s="1221" t="s">
        <v>4203</v>
      </c>
      <c r="I325" s="1243" t="s">
        <v>3737</v>
      </c>
      <c r="J325" s="1238"/>
      <c r="K325" s="1221"/>
      <c r="L325" s="1221">
        <v>30</v>
      </c>
      <c r="M325" s="1221">
        <v>1</v>
      </c>
      <c r="N325" s="1221">
        <v>1</v>
      </c>
      <c r="O325" s="1221">
        <f t="shared" si="5"/>
        <v>30</v>
      </c>
    </row>
    <row r="326" spans="1:15" ht="81">
      <c r="C326" s="1243"/>
      <c r="D326" s="1221"/>
      <c r="E326" s="1221"/>
      <c r="F326" s="1221"/>
      <c r="G326" s="1225" t="s">
        <v>2252</v>
      </c>
      <c r="H326" s="1221" t="s">
        <v>4203</v>
      </c>
      <c r="I326" s="1243" t="s">
        <v>4213</v>
      </c>
      <c r="J326" s="1238"/>
      <c r="K326" s="1221"/>
      <c r="L326" s="1221">
        <v>30</v>
      </c>
      <c r="M326" s="1221">
        <v>1</v>
      </c>
      <c r="N326" s="1221">
        <v>1</v>
      </c>
      <c r="O326" s="1221">
        <f t="shared" si="5"/>
        <v>30</v>
      </c>
    </row>
    <row r="327" spans="1:15" ht="81">
      <c r="C327" s="1243"/>
      <c r="D327" s="1221"/>
      <c r="E327" s="1221"/>
      <c r="F327" s="1221"/>
      <c r="G327" s="1225" t="s">
        <v>2253</v>
      </c>
      <c r="H327" s="1221" t="s">
        <v>4203</v>
      </c>
      <c r="I327" s="1243" t="s">
        <v>4214</v>
      </c>
      <c r="J327" s="1238"/>
      <c r="K327" s="1221"/>
      <c r="L327" s="1221">
        <v>30</v>
      </c>
      <c r="M327" s="1221">
        <v>1</v>
      </c>
      <c r="N327" s="1221">
        <v>1</v>
      </c>
      <c r="O327" s="1221">
        <f t="shared" si="5"/>
        <v>30</v>
      </c>
    </row>
    <row r="328" spans="1:15" ht="60.75">
      <c r="C328" s="1243"/>
      <c r="D328" s="1221"/>
      <c r="E328" s="1221"/>
      <c r="F328" s="1221"/>
      <c r="G328" s="1225" t="s">
        <v>271</v>
      </c>
      <c r="H328" s="1221" t="s">
        <v>4203</v>
      </c>
      <c r="I328" s="1243" t="s">
        <v>4215</v>
      </c>
      <c r="J328" s="1238"/>
      <c r="K328" s="1221"/>
      <c r="L328" s="1221">
        <v>29</v>
      </c>
      <c r="M328" s="1221">
        <v>1</v>
      </c>
      <c r="N328" s="1221">
        <v>1</v>
      </c>
      <c r="O328" s="1221">
        <f t="shared" si="5"/>
        <v>29</v>
      </c>
    </row>
    <row r="329" spans="1:15" ht="60.75">
      <c r="C329" s="1243"/>
      <c r="D329" s="1221"/>
      <c r="E329" s="1221"/>
      <c r="F329" s="1221"/>
      <c r="G329" s="1225" t="s">
        <v>273</v>
      </c>
      <c r="H329" s="1221" t="s">
        <v>4203</v>
      </c>
      <c r="I329" s="1243" t="s">
        <v>4216</v>
      </c>
      <c r="J329" s="1238"/>
      <c r="K329" s="1221"/>
      <c r="L329" s="1221">
        <v>30</v>
      </c>
      <c r="M329" s="1221">
        <v>1</v>
      </c>
      <c r="N329" s="1221">
        <v>1</v>
      </c>
      <c r="O329" s="1221">
        <f t="shared" si="5"/>
        <v>30</v>
      </c>
    </row>
    <row r="330" spans="1:15" ht="60.75">
      <c r="C330" s="1243"/>
      <c r="D330" s="1221"/>
      <c r="E330" s="1221"/>
      <c r="F330" s="1221"/>
      <c r="G330" s="1225" t="s">
        <v>1199</v>
      </c>
      <c r="H330" s="1221" t="s">
        <v>4203</v>
      </c>
      <c r="I330" s="1243" t="s">
        <v>4217</v>
      </c>
      <c r="J330" s="1238"/>
      <c r="K330" s="1221"/>
      <c r="L330" s="1221">
        <v>30</v>
      </c>
      <c r="M330" s="1221">
        <v>1</v>
      </c>
      <c r="N330" s="1221">
        <v>1</v>
      </c>
      <c r="O330" s="1221">
        <f t="shared" si="5"/>
        <v>30</v>
      </c>
    </row>
    <row r="331" spans="1:15" ht="60.75">
      <c r="C331" s="1243"/>
      <c r="D331" s="1221"/>
      <c r="E331" s="1221"/>
      <c r="F331" s="1221"/>
      <c r="G331" s="1225" t="s">
        <v>3306</v>
      </c>
      <c r="H331" s="1221" t="s">
        <v>4203</v>
      </c>
      <c r="I331" s="1243" t="s">
        <v>3738</v>
      </c>
      <c r="J331" s="1249" t="s">
        <v>4196</v>
      </c>
      <c r="K331" s="1221"/>
      <c r="L331" s="1221">
        <v>40</v>
      </c>
      <c r="M331" s="1221">
        <v>6</v>
      </c>
      <c r="N331" s="1221">
        <v>6</v>
      </c>
      <c r="O331" s="1221">
        <f t="shared" si="5"/>
        <v>240</v>
      </c>
    </row>
    <row r="332" spans="1:15" ht="60.75">
      <c r="C332" s="1243"/>
      <c r="D332" s="1221"/>
      <c r="E332" s="1221"/>
      <c r="F332" s="1221"/>
      <c r="G332" s="1225" t="s">
        <v>3739</v>
      </c>
      <c r="H332" s="1221" t="s">
        <v>4203</v>
      </c>
      <c r="I332" s="1243" t="s">
        <v>3740</v>
      </c>
      <c r="J332" s="1249" t="s">
        <v>4196</v>
      </c>
      <c r="K332" s="1221"/>
      <c r="L332" s="1221">
        <v>40</v>
      </c>
      <c r="M332" s="1221">
        <v>6</v>
      </c>
      <c r="N332" s="1221">
        <v>6</v>
      </c>
      <c r="O332" s="1221">
        <f t="shared" si="5"/>
        <v>240</v>
      </c>
    </row>
    <row r="333" spans="1:15" ht="60.75">
      <c r="C333" s="1243"/>
      <c r="D333" s="1221"/>
      <c r="E333" s="1221"/>
      <c r="F333" s="1221"/>
      <c r="G333" s="1225" t="s">
        <v>3307</v>
      </c>
      <c r="H333" s="1221" t="s">
        <v>4203</v>
      </c>
      <c r="I333" s="1243" t="s">
        <v>3741</v>
      </c>
      <c r="J333" s="1249" t="s">
        <v>4196</v>
      </c>
      <c r="K333" s="1221"/>
      <c r="L333" s="1221">
        <v>50</v>
      </c>
      <c r="M333" s="1221">
        <v>5</v>
      </c>
      <c r="N333" s="1221">
        <v>5</v>
      </c>
      <c r="O333" s="1221">
        <f t="shared" si="5"/>
        <v>250</v>
      </c>
    </row>
    <row r="334" spans="1:15" ht="60.75">
      <c r="C334" s="1243"/>
      <c r="D334" s="1221"/>
      <c r="E334" s="1221"/>
      <c r="F334" s="1221"/>
      <c r="G334" s="1225" t="s">
        <v>3308</v>
      </c>
      <c r="H334" s="1221" t="s">
        <v>4203</v>
      </c>
      <c r="I334" s="1243" t="s">
        <v>3742</v>
      </c>
      <c r="J334" s="1249" t="s">
        <v>4196</v>
      </c>
      <c r="K334" s="1221"/>
      <c r="L334" s="1221">
        <v>40</v>
      </c>
      <c r="M334" s="1221">
        <v>6</v>
      </c>
      <c r="N334" s="1221">
        <v>6</v>
      </c>
      <c r="O334" s="1221">
        <f t="shared" si="5"/>
        <v>240</v>
      </c>
    </row>
    <row r="335" spans="1:15" ht="60.75">
      <c r="C335" s="1243"/>
      <c r="D335" s="1221"/>
      <c r="E335" s="1221"/>
      <c r="F335" s="1221"/>
      <c r="G335" s="1225" t="s">
        <v>1213</v>
      </c>
      <c r="H335" s="1221" t="s">
        <v>4203</v>
      </c>
      <c r="I335" s="1243" t="s">
        <v>3743</v>
      </c>
      <c r="J335" s="1238"/>
      <c r="K335" s="1221"/>
      <c r="L335" s="1221">
        <v>30</v>
      </c>
      <c r="M335" s="1221">
        <v>1</v>
      </c>
      <c r="N335" s="1221">
        <v>1</v>
      </c>
      <c r="O335" s="1221">
        <f t="shared" si="5"/>
        <v>30</v>
      </c>
    </row>
    <row r="336" spans="1:15" ht="60.75">
      <c r="A336" s="1361"/>
      <c r="C336" s="1243"/>
      <c r="D336" s="1221"/>
      <c r="E336" s="1221"/>
      <c r="F336" s="1221"/>
      <c r="G336" s="1225" t="s">
        <v>1219</v>
      </c>
      <c r="H336" s="1221" t="s">
        <v>4203</v>
      </c>
      <c r="I336" s="1243" t="s">
        <v>4218</v>
      </c>
      <c r="J336" s="1238"/>
      <c r="K336" s="1221"/>
      <c r="L336" s="1221">
        <v>30</v>
      </c>
      <c r="M336" s="1221">
        <v>1</v>
      </c>
      <c r="N336" s="1221">
        <v>1</v>
      </c>
      <c r="O336" s="1221">
        <f t="shared" si="5"/>
        <v>30</v>
      </c>
    </row>
    <row r="337" spans="1:15" ht="60.75">
      <c r="C337" s="1243"/>
      <c r="D337" s="1221"/>
      <c r="E337" s="1221"/>
      <c r="F337" s="1221"/>
      <c r="G337" s="1225" t="s">
        <v>1222</v>
      </c>
      <c r="H337" s="1221" t="s">
        <v>4203</v>
      </c>
      <c r="I337" s="1243" t="s">
        <v>4219</v>
      </c>
      <c r="J337" s="1238"/>
      <c r="K337" s="1221"/>
      <c r="L337" s="1221">
        <v>30</v>
      </c>
      <c r="M337" s="1221">
        <v>1</v>
      </c>
      <c r="N337" s="1221">
        <v>1</v>
      </c>
      <c r="O337" s="1221">
        <f t="shared" si="5"/>
        <v>30</v>
      </c>
    </row>
    <row r="338" spans="1:15" ht="60.75">
      <c r="A338" s="1222" t="s">
        <v>4456</v>
      </c>
      <c r="C338" s="1243"/>
      <c r="D338" s="1221"/>
      <c r="E338" s="1221"/>
      <c r="F338" s="1221"/>
      <c r="G338" s="1225" t="s">
        <v>3746</v>
      </c>
      <c r="H338" s="1221" t="s">
        <v>4203</v>
      </c>
      <c r="I338" s="1243" t="s">
        <v>3747</v>
      </c>
      <c r="J338" s="1238"/>
      <c r="K338" s="1221"/>
      <c r="L338" s="1221">
        <v>28</v>
      </c>
      <c r="M338" s="1221">
        <v>1</v>
      </c>
      <c r="N338" s="1221">
        <v>1</v>
      </c>
      <c r="O338" s="1221">
        <f t="shared" si="5"/>
        <v>28</v>
      </c>
    </row>
    <row r="339" spans="1:15" ht="60.75">
      <c r="A339" s="1222" t="s">
        <v>4456</v>
      </c>
      <c r="C339" s="1243"/>
      <c r="D339" s="1221"/>
      <c r="E339" s="1221"/>
      <c r="F339" s="1221"/>
      <c r="G339" s="1225" t="s">
        <v>3748</v>
      </c>
      <c r="H339" s="1221" t="s">
        <v>4203</v>
      </c>
      <c r="I339" s="1243" t="s">
        <v>3749</v>
      </c>
      <c r="J339" s="1238"/>
      <c r="K339" s="1221"/>
      <c r="L339" s="1221">
        <v>26</v>
      </c>
      <c r="M339" s="1221">
        <v>1</v>
      </c>
      <c r="N339" s="1221">
        <v>1</v>
      </c>
      <c r="O339" s="1221">
        <f t="shared" si="5"/>
        <v>26</v>
      </c>
    </row>
    <row r="340" spans="1:15" ht="81">
      <c r="A340" s="1222" t="s">
        <v>4459</v>
      </c>
      <c r="C340" s="1251"/>
      <c r="D340" s="1221"/>
      <c r="E340" s="1221"/>
      <c r="F340" s="1221"/>
      <c r="G340" s="1571" t="s">
        <v>2266</v>
      </c>
      <c r="H340" s="1221" t="s">
        <v>4220</v>
      </c>
      <c r="I340" s="1243" t="s">
        <v>4221</v>
      </c>
      <c r="J340" s="1238"/>
      <c r="K340" s="1221"/>
      <c r="L340" s="1221">
        <v>30</v>
      </c>
      <c r="M340" s="1221">
        <v>1</v>
      </c>
      <c r="N340" s="1221">
        <v>1</v>
      </c>
      <c r="O340" s="1221">
        <f t="shared" si="5"/>
        <v>30</v>
      </c>
    </row>
    <row r="341" spans="1:15">
      <c r="A341" s="1222" t="s">
        <v>4459</v>
      </c>
      <c r="C341" s="1251"/>
      <c r="D341" s="1221"/>
      <c r="E341" s="1221"/>
      <c r="F341" s="1221"/>
      <c r="G341" s="1572"/>
      <c r="H341" s="1221" t="s">
        <v>4220</v>
      </c>
      <c r="I341" s="1243"/>
      <c r="J341" s="1238"/>
      <c r="K341" s="1221"/>
      <c r="L341" s="1221">
        <v>20</v>
      </c>
      <c r="M341" s="1221">
        <v>1</v>
      </c>
      <c r="N341" s="1221">
        <v>1</v>
      </c>
      <c r="O341" s="1221">
        <f t="shared" si="5"/>
        <v>20</v>
      </c>
    </row>
    <row r="342" spans="1:15" ht="81">
      <c r="A342" s="1222" t="s">
        <v>4459</v>
      </c>
      <c r="C342" s="1251"/>
      <c r="D342" s="1221"/>
      <c r="E342" s="1221"/>
      <c r="F342" s="1221"/>
      <c r="G342" s="1571" t="s">
        <v>2267</v>
      </c>
      <c r="H342" s="1221" t="s">
        <v>4220</v>
      </c>
      <c r="I342" s="1243" t="s">
        <v>4222</v>
      </c>
      <c r="J342" s="1238"/>
      <c r="K342" s="1221"/>
      <c r="L342" s="1221">
        <v>29</v>
      </c>
      <c r="M342" s="1221">
        <v>1</v>
      </c>
      <c r="N342" s="1221">
        <v>1</v>
      </c>
      <c r="O342" s="1221">
        <f t="shared" si="5"/>
        <v>29</v>
      </c>
    </row>
    <row r="343" spans="1:15">
      <c r="A343" s="1222" t="s">
        <v>4459</v>
      </c>
      <c r="C343" s="1251"/>
      <c r="D343" s="1221"/>
      <c r="E343" s="1221"/>
      <c r="F343" s="1221"/>
      <c r="G343" s="1572"/>
      <c r="H343" s="1221" t="s">
        <v>4220</v>
      </c>
      <c r="I343" s="1243"/>
      <c r="J343" s="1238"/>
      <c r="K343" s="1221"/>
      <c r="L343" s="1221">
        <v>21</v>
      </c>
      <c r="M343" s="1221">
        <v>1</v>
      </c>
      <c r="N343" s="1221">
        <v>1</v>
      </c>
      <c r="O343" s="1221">
        <f t="shared" si="5"/>
        <v>21</v>
      </c>
    </row>
    <row r="344" spans="1:15" ht="81">
      <c r="A344" s="1222" t="s">
        <v>4459</v>
      </c>
      <c r="C344" s="1251"/>
      <c r="D344" s="1221"/>
      <c r="E344" s="1221"/>
      <c r="F344" s="1221"/>
      <c r="G344" s="1571" t="s">
        <v>2269</v>
      </c>
      <c r="H344" s="1221" t="s">
        <v>4220</v>
      </c>
      <c r="I344" s="1252" t="s">
        <v>4223</v>
      </c>
      <c r="J344" s="1238"/>
      <c r="K344" s="1221"/>
      <c r="L344" s="1221">
        <v>30</v>
      </c>
      <c r="M344" s="1221">
        <v>1</v>
      </c>
      <c r="N344" s="1221">
        <v>1</v>
      </c>
      <c r="O344" s="1221">
        <f t="shared" si="5"/>
        <v>30</v>
      </c>
    </row>
    <row r="345" spans="1:15">
      <c r="A345" s="1222" t="s">
        <v>4459</v>
      </c>
      <c r="C345" s="1251"/>
      <c r="D345" s="1221"/>
      <c r="E345" s="1221"/>
      <c r="F345" s="1221"/>
      <c r="G345" s="1572"/>
      <c r="H345" s="1221" t="s">
        <v>4220</v>
      </c>
      <c r="I345" s="1252"/>
      <c r="J345" s="1238"/>
      <c r="K345" s="1221"/>
      <c r="L345" s="1221">
        <v>20</v>
      </c>
      <c r="M345" s="1221">
        <v>1</v>
      </c>
      <c r="N345" s="1221">
        <v>1</v>
      </c>
      <c r="O345" s="1221">
        <f t="shared" si="5"/>
        <v>20</v>
      </c>
    </row>
    <row r="346" spans="1:15" ht="81">
      <c r="A346" s="1222" t="s">
        <v>4459</v>
      </c>
      <c r="C346" s="1251"/>
      <c r="D346" s="1221"/>
      <c r="E346" s="1221"/>
      <c r="F346" s="1221"/>
      <c r="G346" s="1571" t="s">
        <v>2268</v>
      </c>
      <c r="H346" s="1221" t="s">
        <v>4220</v>
      </c>
      <c r="I346" s="1243" t="s">
        <v>4224</v>
      </c>
      <c r="J346" s="1238"/>
      <c r="K346" s="1221"/>
      <c r="L346" s="1221">
        <v>30</v>
      </c>
      <c r="M346" s="1221">
        <v>1</v>
      </c>
      <c r="N346" s="1221">
        <v>1</v>
      </c>
      <c r="O346" s="1221">
        <f t="shared" si="5"/>
        <v>30</v>
      </c>
    </row>
    <row r="347" spans="1:15">
      <c r="A347" s="1222" t="s">
        <v>4459</v>
      </c>
      <c r="C347" s="1251"/>
      <c r="D347" s="1221"/>
      <c r="E347" s="1221"/>
      <c r="F347" s="1221"/>
      <c r="G347" s="1572"/>
      <c r="H347" s="1221" t="s">
        <v>4220</v>
      </c>
      <c r="I347" s="1221"/>
      <c r="J347" s="1221"/>
      <c r="K347" s="1221"/>
      <c r="L347" s="1221">
        <v>20</v>
      </c>
      <c r="M347" s="1221">
        <v>1</v>
      </c>
      <c r="N347" s="1221">
        <v>1</v>
      </c>
      <c r="O347" s="1221">
        <f t="shared" si="5"/>
        <v>20</v>
      </c>
    </row>
    <row r="348" spans="1:15" ht="81">
      <c r="A348" s="1222" t="s">
        <v>4459</v>
      </c>
      <c r="C348" s="1251"/>
      <c r="D348" s="1221"/>
      <c r="E348" s="1221"/>
      <c r="F348" s="1221"/>
      <c r="G348" s="1221" t="s">
        <v>2258</v>
      </c>
      <c r="H348" s="1221" t="s">
        <v>4220</v>
      </c>
      <c r="I348" s="1243" t="s">
        <v>4225</v>
      </c>
      <c r="J348" s="1238"/>
      <c r="K348" s="1221"/>
      <c r="L348" s="1221">
        <v>40</v>
      </c>
      <c r="M348" s="1221">
        <v>2</v>
      </c>
      <c r="N348" s="1221">
        <v>2</v>
      </c>
      <c r="O348" s="1221">
        <f t="shared" si="5"/>
        <v>80</v>
      </c>
    </row>
    <row r="349" spans="1:15" ht="81">
      <c r="A349" s="1222" t="s">
        <v>4459</v>
      </c>
      <c r="C349" s="1251"/>
      <c r="D349" s="1221"/>
      <c r="E349" s="1221"/>
      <c r="F349" s="1221"/>
      <c r="G349" s="1221" t="s">
        <v>2259</v>
      </c>
      <c r="H349" s="1221" t="s">
        <v>4220</v>
      </c>
      <c r="I349" s="1243" t="s">
        <v>4226</v>
      </c>
      <c r="J349" s="1238"/>
      <c r="K349" s="1221"/>
      <c r="L349" s="1221">
        <v>40</v>
      </c>
      <c r="M349" s="1221">
        <v>2</v>
      </c>
      <c r="N349" s="1221">
        <v>2</v>
      </c>
      <c r="O349" s="1221">
        <f t="shared" si="5"/>
        <v>80</v>
      </c>
    </row>
    <row r="350" spans="1:15" ht="81">
      <c r="A350" s="1222" t="s">
        <v>4459</v>
      </c>
      <c r="C350" s="1251"/>
      <c r="D350" s="1221"/>
      <c r="E350" s="1221"/>
      <c r="F350" s="1221"/>
      <c r="G350" s="1221" t="s">
        <v>2261</v>
      </c>
      <c r="H350" s="1221" t="s">
        <v>4220</v>
      </c>
      <c r="I350" s="1243" t="s">
        <v>4227</v>
      </c>
      <c r="J350" s="1238"/>
      <c r="K350" s="1221"/>
      <c r="L350" s="1221">
        <v>40</v>
      </c>
      <c r="M350" s="1221">
        <v>2</v>
      </c>
      <c r="N350" s="1221">
        <v>2</v>
      </c>
      <c r="O350" s="1221">
        <f t="shared" si="5"/>
        <v>80</v>
      </c>
    </row>
    <row r="351" spans="1:15" ht="81">
      <c r="A351" s="1222" t="s">
        <v>4459</v>
      </c>
      <c r="C351" s="1251"/>
      <c r="D351" s="1221"/>
      <c r="E351" s="1221"/>
      <c r="F351" s="1221"/>
      <c r="G351" s="1221" t="s">
        <v>2260</v>
      </c>
      <c r="H351" s="1221" t="s">
        <v>4220</v>
      </c>
      <c r="I351" s="1243" t="s">
        <v>4228</v>
      </c>
      <c r="J351" s="1238"/>
      <c r="K351" s="1221"/>
      <c r="L351" s="1221">
        <v>40</v>
      </c>
      <c r="M351" s="1221">
        <v>2</v>
      </c>
      <c r="N351" s="1221">
        <v>2</v>
      </c>
      <c r="O351" s="1221">
        <f t="shared" si="5"/>
        <v>80</v>
      </c>
    </row>
    <row r="352" spans="1:15" s="1309" customFormat="1" ht="60.75">
      <c r="A352" s="1309" t="s">
        <v>4459</v>
      </c>
      <c r="C352" s="1366"/>
      <c r="D352" s="1311"/>
      <c r="E352" s="1311"/>
      <c r="F352" s="1311"/>
      <c r="G352" s="1571" t="s">
        <v>2262</v>
      </c>
      <c r="H352" s="1311" t="s">
        <v>4220</v>
      </c>
      <c r="I352" s="1379" t="s">
        <v>4229</v>
      </c>
      <c r="J352" s="1380"/>
      <c r="K352" s="1311"/>
      <c r="L352" s="1311">
        <v>0</v>
      </c>
      <c r="M352" s="1311">
        <v>0</v>
      </c>
      <c r="N352" s="1311">
        <v>0</v>
      </c>
      <c r="O352" s="1311">
        <v>0</v>
      </c>
    </row>
    <row r="353" spans="1:15" s="1309" customFormat="1">
      <c r="A353" s="1309" t="s">
        <v>4459</v>
      </c>
      <c r="C353" s="1366"/>
      <c r="D353" s="1311"/>
      <c r="E353" s="1311"/>
      <c r="F353" s="1311"/>
      <c r="G353" s="1572"/>
      <c r="H353" s="1311" t="s">
        <v>4220</v>
      </c>
      <c r="I353" s="1379"/>
      <c r="J353" s="1380"/>
      <c r="K353" s="1311"/>
      <c r="L353" s="1311">
        <v>0</v>
      </c>
      <c r="M353" s="1311">
        <v>0</v>
      </c>
      <c r="N353" s="1311">
        <v>0</v>
      </c>
      <c r="O353" s="1311">
        <f t="shared" si="5"/>
        <v>0</v>
      </c>
    </row>
    <row r="354" spans="1:15" ht="60.75">
      <c r="A354" s="1222" t="s">
        <v>4459</v>
      </c>
      <c r="C354" s="1251"/>
      <c r="D354" s="1221"/>
      <c r="E354" s="1221"/>
      <c r="F354" s="1221"/>
      <c r="G354" s="1571" t="s">
        <v>2263</v>
      </c>
      <c r="H354" s="1221" t="s">
        <v>4220</v>
      </c>
      <c r="I354" s="1243" t="s">
        <v>4230</v>
      </c>
      <c r="J354" s="1238"/>
      <c r="K354" s="1221"/>
      <c r="L354" s="1221">
        <v>30</v>
      </c>
      <c r="M354" s="1221">
        <v>1</v>
      </c>
      <c r="N354" s="1221">
        <v>1</v>
      </c>
      <c r="O354" s="1221">
        <f t="shared" si="5"/>
        <v>30</v>
      </c>
    </row>
    <row r="355" spans="1:15">
      <c r="A355" s="1222" t="s">
        <v>4459</v>
      </c>
      <c r="C355" s="1251"/>
      <c r="D355" s="1221"/>
      <c r="E355" s="1221"/>
      <c r="F355" s="1221"/>
      <c r="G355" s="1572"/>
      <c r="H355" s="1221" t="s">
        <v>4220</v>
      </c>
      <c r="I355" s="1243"/>
      <c r="J355" s="1238"/>
      <c r="K355" s="1221"/>
      <c r="L355" s="1221">
        <v>20</v>
      </c>
      <c r="M355" s="1221">
        <v>1</v>
      </c>
      <c r="N355" s="1221">
        <v>1</v>
      </c>
      <c r="O355" s="1221">
        <f t="shared" si="5"/>
        <v>20</v>
      </c>
    </row>
    <row r="356" spans="1:15" ht="60.75">
      <c r="A356" s="1222" t="s">
        <v>4459</v>
      </c>
      <c r="C356" s="1251"/>
      <c r="D356" s="1221"/>
      <c r="E356" s="1221"/>
      <c r="F356" s="1221"/>
      <c r="G356" s="1221" t="s">
        <v>2265</v>
      </c>
      <c r="H356" s="1221" t="s">
        <v>4220</v>
      </c>
      <c r="I356" s="1243" t="s">
        <v>4231</v>
      </c>
      <c r="J356" s="1238"/>
      <c r="K356" s="1221"/>
      <c r="L356" s="1221">
        <v>40</v>
      </c>
      <c r="M356" s="1221">
        <v>1</v>
      </c>
      <c r="N356" s="1221">
        <v>1</v>
      </c>
      <c r="O356" s="1221">
        <f t="shared" si="5"/>
        <v>40</v>
      </c>
    </row>
    <row r="357" spans="1:15" s="1361" customFormat="1" ht="60.75">
      <c r="A357" s="1361" t="s">
        <v>4459</v>
      </c>
      <c r="C357" s="1363"/>
      <c r="D357" s="1267"/>
      <c r="E357" s="1267"/>
      <c r="F357" s="1267"/>
      <c r="G357" s="1571" t="s">
        <v>2264</v>
      </c>
      <c r="H357" s="1267" t="s">
        <v>4220</v>
      </c>
      <c r="I357" s="1364" t="s">
        <v>4232</v>
      </c>
      <c r="J357" s="1365"/>
      <c r="K357" s="1267"/>
      <c r="L357" s="1267">
        <v>0</v>
      </c>
      <c r="M357" s="1267">
        <v>0</v>
      </c>
      <c r="N357" s="1267">
        <v>0</v>
      </c>
      <c r="O357" s="1267">
        <v>5</v>
      </c>
    </row>
    <row r="358" spans="1:15" s="1309" customFormat="1">
      <c r="A358" s="1309" t="s">
        <v>4459</v>
      </c>
      <c r="C358" s="1366"/>
      <c r="D358" s="1311"/>
      <c r="E358" s="1311"/>
      <c r="F358" s="1311"/>
      <c r="G358" s="1572"/>
      <c r="H358" s="1311" t="s">
        <v>4220</v>
      </c>
      <c r="I358" s="1311"/>
      <c r="J358" s="1311"/>
      <c r="K358" s="1311"/>
      <c r="L358" s="1311">
        <v>0</v>
      </c>
      <c r="M358" s="1311">
        <v>0</v>
      </c>
      <c r="N358" s="1311">
        <v>0</v>
      </c>
      <c r="O358" s="1311">
        <f t="shared" ref="O358:O420" si="6">M358*L358</f>
        <v>0</v>
      </c>
    </row>
    <row r="359" spans="1:15" s="1309" customFormat="1" ht="60.75">
      <c r="A359" s="1309" t="s">
        <v>4459</v>
      </c>
      <c r="C359" s="1366"/>
      <c r="D359" s="1311"/>
      <c r="E359" s="1311"/>
      <c r="F359" s="1311"/>
      <c r="G359" s="1311" t="s">
        <v>2254</v>
      </c>
      <c r="H359" s="1311" t="s">
        <v>4220</v>
      </c>
      <c r="I359" s="1379" t="s">
        <v>4233</v>
      </c>
      <c r="J359" s="1380"/>
      <c r="K359" s="1311"/>
      <c r="L359" s="1311">
        <v>0</v>
      </c>
      <c r="M359" s="1311">
        <v>0</v>
      </c>
      <c r="N359" s="1311">
        <v>0</v>
      </c>
      <c r="O359" s="1311">
        <f t="shared" si="6"/>
        <v>0</v>
      </c>
    </row>
    <row r="360" spans="1:15" ht="60.75">
      <c r="A360" s="1222" t="s">
        <v>4459</v>
      </c>
      <c r="C360" s="1251"/>
      <c r="D360" s="1221"/>
      <c r="E360" s="1221"/>
      <c r="F360" s="1221"/>
      <c r="G360" s="1221" t="s">
        <v>2255</v>
      </c>
      <c r="H360" s="1221" t="s">
        <v>4220</v>
      </c>
      <c r="I360" s="1243" t="s">
        <v>4234</v>
      </c>
      <c r="J360" s="1238"/>
      <c r="K360" s="1221"/>
      <c r="L360" s="1221">
        <v>40</v>
      </c>
      <c r="M360" s="1221">
        <v>1</v>
      </c>
      <c r="N360" s="1221">
        <v>1</v>
      </c>
      <c r="O360" s="1221">
        <f t="shared" si="6"/>
        <v>40</v>
      </c>
    </row>
    <row r="361" spans="1:15" ht="60.75">
      <c r="A361" s="1222" t="s">
        <v>4459</v>
      </c>
      <c r="C361" s="1251"/>
      <c r="D361" s="1221"/>
      <c r="E361" s="1221"/>
      <c r="F361" s="1221"/>
      <c r="G361" s="1221" t="s">
        <v>2257</v>
      </c>
      <c r="H361" s="1221" t="s">
        <v>4220</v>
      </c>
      <c r="I361" s="1243" t="s">
        <v>4235</v>
      </c>
      <c r="J361" s="1238"/>
      <c r="K361" s="1221"/>
      <c r="L361" s="1221">
        <v>40</v>
      </c>
      <c r="M361" s="1221">
        <v>1</v>
      </c>
      <c r="N361" s="1221">
        <v>1</v>
      </c>
      <c r="O361" s="1221">
        <f t="shared" si="6"/>
        <v>40</v>
      </c>
    </row>
    <row r="362" spans="1:15" ht="60.75">
      <c r="A362" s="1222" t="s">
        <v>4459</v>
      </c>
      <c r="C362" s="1251"/>
      <c r="D362" s="1221"/>
      <c r="E362" s="1221"/>
      <c r="F362" s="1221"/>
      <c r="G362" s="1221" t="s">
        <v>2256</v>
      </c>
      <c r="H362" s="1221" t="s">
        <v>4220</v>
      </c>
      <c r="I362" s="1243" t="s">
        <v>4236</v>
      </c>
      <c r="J362" s="1238"/>
      <c r="K362" s="1221"/>
      <c r="L362" s="1221">
        <v>40</v>
      </c>
      <c r="M362" s="1221">
        <v>1</v>
      </c>
      <c r="N362" s="1221">
        <v>1</v>
      </c>
      <c r="O362" s="1221">
        <f t="shared" si="6"/>
        <v>40</v>
      </c>
    </row>
    <row r="363" spans="1:15" ht="40.5">
      <c r="C363" s="1253"/>
      <c r="D363" s="1221"/>
      <c r="E363" s="1221"/>
      <c r="F363" s="1221"/>
      <c r="G363" s="1571" t="s">
        <v>607</v>
      </c>
      <c r="H363" s="1221" t="s">
        <v>4220</v>
      </c>
      <c r="I363" s="1243" t="s">
        <v>3771</v>
      </c>
      <c r="J363" s="1238"/>
      <c r="K363" s="1221"/>
      <c r="L363" s="1221">
        <v>60</v>
      </c>
      <c r="M363" s="1221">
        <v>6</v>
      </c>
      <c r="N363" s="1221">
        <v>6</v>
      </c>
      <c r="O363" s="1221">
        <f t="shared" si="6"/>
        <v>360</v>
      </c>
    </row>
    <row r="364" spans="1:15">
      <c r="C364" s="1253"/>
      <c r="D364" s="1221"/>
      <c r="E364" s="1221"/>
      <c r="F364" s="1221"/>
      <c r="G364" s="1572"/>
      <c r="H364" s="1221" t="s">
        <v>4220</v>
      </c>
      <c r="I364" s="1243"/>
      <c r="J364" s="1238"/>
      <c r="K364" s="1221"/>
      <c r="L364" s="1221">
        <v>40</v>
      </c>
      <c r="M364" s="1221">
        <v>1</v>
      </c>
      <c r="N364" s="1221">
        <v>1</v>
      </c>
      <c r="O364" s="1221">
        <f t="shared" si="6"/>
        <v>40</v>
      </c>
    </row>
    <row r="365" spans="1:15" ht="40.5">
      <c r="C365" s="1243"/>
      <c r="D365" s="1221"/>
      <c r="E365" s="1221"/>
      <c r="F365" s="1221"/>
      <c r="G365" s="1571" t="s">
        <v>608</v>
      </c>
      <c r="H365" s="1221" t="s">
        <v>4220</v>
      </c>
      <c r="I365" s="1243" t="s">
        <v>4237</v>
      </c>
      <c r="J365" s="1238"/>
      <c r="K365" s="1221"/>
      <c r="L365" s="1221">
        <v>60</v>
      </c>
      <c r="M365" s="1221">
        <v>2</v>
      </c>
      <c r="N365" s="1221">
        <v>2</v>
      </c>
      <c r="O365" s="1221">
        <f t="shared" si="6"/>
        <v>120</v>
      </c>
    </row>
    <row r="366" spans="1:15">
      <c r="C366" s="1243"/>
      <c r="D366" s="1221"/>
      <c r="E366" s="1221"/>
      <c r="F366" s="1221"/>
      <c r="G366" s="1572"/>
      <c r="H366" s="1221" t="s">
        <v>4220</v>
      </c>
      <c r="I366" s="1243"/>
      <c r="J366" s="1238"/>
      <c r="K366" s="1221"/>
      <c r="L366" s="1221">
        <v>30</v>
      </c>
      <c r="M366" s="1221">
        <v>1</v>
      </c>
      <c r="N366" s="1221">
        <v>1</v>
      </c>
      <c r="O366" s="1221">
        <f t="shared" si="6"/>
        <v>30</v>
      </c>
    </row>
    <row r="367" spans="1:15" ht="60.75">
      <c r="C367" s="1243"/>
      <c r="D367" s="1221"/>
      <c r="E367" s="1221"/>
      <c r="F367" s="1221"/>
      <c r="G367" s="1221" t="s">
        <v>609</v>
      </c>
      <c r="H367" s="1221" t="s">
        <v>4220</v>
      </c>
      <c r="I367" s="1243" t="s">
        <v>4238</v>
      </c>
      <c r="J367" s="1238"/>
      <c r="K367" s="1221"/>
      <c r="L367" s="1221">
        <v>75</v>
      </c>
      <c r="M367" s="1221">
        <v>2</v>
      </c>
      <c r="N367" s="1221">
        <v>2</v>
      </c>
      <c r="O367" s="1221">
        <f t="shared" si="6"/>
        <v>150</v>
      </c>
    </row>
    <row r="368" spans="1:15" ht="60.75">
      <c r="C368" s="1243"/>
      <c r="D368" s="1221"/>
      <c r="E368" s="1221"/>
      <c r="F368" s="1221"/>
      <c r="G368" s="1221" t="s">
        <v>610</v>
      </c>
      <c r="H368" s="1221" t="s">
        <v>4220</v>
      </c>
      <c r="I368" s="1243" t="s">
        <v>3774</v>
      </c>
      <c r="J368" s="1238"/>
      <c r="K368" s="1221"/>
      <c r="L368" s="1221">
        <v>75</v>
      </c>
      <c r="M368" s="1221">
        <v>2</v>
      </c>
      <c r="N368" s="1221">
        <v>2</v>
      </c>
      <c r="O368" s="1221">
        <f t="shared" si="6"/>
        <v>150</v>
      </c>
    </row>
    <row r="369" spans="1:15" ht="60.75">
      <c r="C369" s="1243"/>
      <c r="D369" s="1221"/>
      <c r="E369" s="1221"/>
      <c r="F369" s="1221"/>
      <c r="G369" s="1221" t="s">
        <v>309</v>
      </c>
      <c r="H369" s="1221" t="s">
        <v>4203</v>
      </c>
      <c r="I369" s="1254" t="s">
        <v>4239</v>
      </c>
      <c r="J369" s="1238"/>
      <c r="K369" s="1221"/>
      <c r="L369" s="1221">
        <v>30</v>
      </c>
      <c r="M369" s="1221">
        <v>1</v>
      </c>
      <c r="N369" s="1221">
        <v>1</v>
      </c>
      <c r="O369" s="1221">
        <f t="shared" si="6"/>
        <v>30</v>
      </c>
    </row>
    <row r="370" spans="1:15" ht="60.75">
      <c r="C370" s="1243"/>
      <c r="D370" s="1221"/>
      <c r="E370" s="1221"/>
      <c r="F370" s="1221"/>
      <c r="G370" s="1221" t="s">
        <v>312</v>
      </c>
      <c r="H370" s="1221" t="s">
        <v>4203</v>
      </c>
      <c r="I370" s="1254" t="s">
        <v>4240</v>
      </c>
      <c r="J370" s="1238"/>
      <c r="K370" s="1221"/>
      <c r="L370" s="1221">
        <v>40</v>
      </c>
      <c r="M370" s="1221">
        <v>1</v>
      </c>
      <c r="N370" s="1221">
        <v>1</v>
      </c>
      <c r="O370" s="1221">
        <f t="shared" si="6"/>
        <v>40</v>
      </c>
    </row>
    <row r="371" spans="1:15" ht="40.5">
      <c r="C371" s="1243"/>
      <c r="D371" s="1221"/>
      <c r="E371" s="1221"/>
      <c r="F371" s="1221"/>
      <c r="G371" s="1221" t="s">
        <v>314</v>
      </c>
      <c r="H371" s="1221" t="s">
        <v>4203</v>
      </c>
      <c r="I371" s="1254" t="s">
        <v>3775</v>
      </c>
      <c r="J371" s="1238"/>
      <c r="K371" s="1221"/>
      <c r="L371" s="1221">
        <v>30</v>
      </c>
      <c r="M371" s="1221">
        <v>1</v>
      </c>
      <c r="N371" s="1221">
        <v>1</v>
      </c>
      <c r="O371" s="1221">
        <f t="shared" si="6"/>
        <v>30</v>
      </c>
    </row>
    <row r="372" spans="1:15" ht="60.75">
      <c r="C372" s="1243"/>
      <c r="D372" s="1221"/>
      <c r="E372" s="1221"/>
      <c r="F372" s="1221"/>
      <c r="G372" s="1221" t="s">
        <v>316</v>
      </c>
      <c r="H372" s="1221" t="s">
        <v>4203</v>
      </c>
      <c r="I372" s="1254" t="s">
        <v>3776</v>
      </c>
      <c r="J372" s="1238"/>
      <c r="K372" s="1221"/>
      <c r="L372" s="1221">
        <v>30</v>
      </c>
      <c r="M372" s="1221">
        <v>1</v>
      </c>
      <c r="N372" s="1221">
        <v>1</v>
      </c>
      <c r="O372" s="1221">
        <f t="shared" si="6"/>
        <v>30</v>
      </c>
    </row>
    <row r="373" spans="1:15" ht="60.75">
      <c r="C373" s="1243"/>
      <c r="D373" s="1221"/>
      <c r="E373" s="1221"/>
      <c r="F373" s="1221"/>
      <c r="G373" s="1221" t="s">
        <v>321</v>
      </c>
      <c r="H373" s="1221" t="s">
        <v>4203</v>
      </c>
      <c r="I373" s="1254" t="s">
        <v>3868</v>
      </c>
      <c r="J373" s="1238"/>
      <c r="K373" s="1221"/>
      <c r="L373" s="1221">
        <v>40</v>
      </c>
      <c r="M373" s="1221">
        <v>1</v>
      </c>
      <c r="N373" s="1221">
        <v>1</v>
      </c>
      <c r="O373" s="1221">
        <f t="shared" si="6"/>
        <v>40</v>
      </c>
    </row>
    <row r="374" spans="1:15" ht="40.5">
      <c r="C374" s="1243"/>
      <c r="D374" s="1221"/>
      <c r="E374" s="1221"/>
      <c r="F374" s="1221"/>
      <c r="G374" s="1221" t="s">
        <v>323</v>
      </c>
      <c r="H374" s="1221" t="s">
        <v>4203</v>
      </c>
      <c r="I374" s="1254" t="s">
        <v>3777</v>
      </c>
      <c r="J374" s="1238"/>
      <c r="K374" s="1221"/>
      <c r="L374" s="1221">
        <v>30</v>
      </c>
      <c r="M374" s="1221">
        <v>1</v>
      </c>
      <c r="N374" s="1221">
        <v>1</v>
      </c>
      <c r="O374" s="1221">
        <f t="shared" si="6"/>
        <v>30</v>
      </c>
    </row>
    <row r="375" spans="1:15" ht="60.75">
      <c r="C375" s="1243"/>
      <c r="D375" s="1221"/>
      <c r="E375" s="1221"/>
      <c r="F375" s="1221"/>
      <c r="G375" s="1221" t="s">
        <v>325</v>
      </c>
      <c r="H375" s="1221" t="s">
        <v>4203</v>
      </c>
      <c r="I375" s="1254" t="s">
        <v>3778</v>
      </c>
      <c r="J375" s="1238"/>
      <c r="K375" s="1221"/>
      <c r="L375" s="1221">
        <v>25</v>
      </c>
      <c r="M375" s="1221">
        <v>1</v>
      </c>
      <c r="N375" s="1221">
        <v>1</v>
      </c>
      <c r="O375" s="1221">
        <f t="shared" si="6"/>
        <v>25</v>
      </c>
    </row>
    <row r="376" spans="1:15" ht="60.75">
      <c r="C376" s="1243"/>
      <c r="D376" s="1221"/>
      <c r="E376" s="1221"/>
      <c r="F376" s="1221"/>
      <c r="G376" s="1221" t="s">
        <v>327</v>
      </c>
      <c r="H376" s="1221" t="s">
        <v>4203</v>
      </c>
      <c r="I376" s="1254" t="s">
        <v>3779</v>
      </c>
      <c r="J376" s="1238"/>
      <c r="K376" s="1221"/>
      <c r="L376" s="1221">
        <v>30</v>
      </c>
      <c r="M376" s="1221">
        <v>1</v>
      </c>
      <c r="N376" s="1221">
        <v>1</v>
      </c>
      <c r="O376" s="1221">
        <f t="shared" si="6"/>
        <v>30</v>
      </c>
    </row>
    <row r="377" spans="1:15" ht="60.75">
      <c r="C377" s="1243"/>
      <c r="D377" s="1221"/>
      <c r="E377" s="1221"/>
      <c r="F377" s="1221"/>
      <c r="G377" s="1221" t="s">
        <v>329</v>
      </c>
      <c r="H377" s="1221" t="s">
        <v>4203</v>
      </c>
      <c r="I377" s="1254" t="s">
        <v>3780</v>
      </c>
      <c r="J377" s="1238"/>
      <c r="K377" s="1221"/>
      <c r="L377" s="1221">
        <v>30</v>
      </c>
      <c r="M377" s="1221">
        <v>1</v>
      </c>
      <c r="N377" s="1221">
        <v>1</v>
      </c>
      <c r="O377" s="1221">
        <f t="shared" si="6"/>
        <v>30</v>
      </c>
    </row>
    <row r="378" spans="1:15" ht="60.75">
      <c r="C378" s="1243"/>
      <c r="D378" s="1221"/>
      <c r="E378" s="1221"/>
      <c r="F378" s="1221"/>
      <c r="G378" s="1221" t="s">
        <v>1223</v>
      </c>
      <c r="H378" s="1221" t="s">
        <v>4203</v>
      </c>
      <c r="I378" s="1254" t="s">
        <v>3781</v>
      </c>
      <c r="J378" s="1238"/>
      <c r="K378" s="1221"/>
      <c r="L378" s="1221">
        <v>20</v>
      </c>
      <c r="M378" s="1221">
        <v>1</v>
      </c>
      <c r="N378" s="1221">
        <v>1</v>
      </c>
      <c r="O378" s="1221">
        <f t="shared" si="6"/>
        <v>20</v>
      </c>
    </row>
    <row r="379" spans="1:15" ht="60.75">
      <c r="C379" s="1243"/>
      <c r="D379" s="1221"/>
      <c r="E379" s="1221"/>
      <c r="F379" s="1221"/>
      <c r="G379" s="1221" t="s">
        <v>1224</v>
      </c>
      <c r="H379" s="1221" t="s">
        <v>4203</v>
      </c>
      <c r="I379" s="1254" t="s">
        <v>3782</v>
      </c>
      <c r="J379" s="1238"/>
      <c r="K379" s="1221"/>
      <c r="L379" s="1221">
        <v>20</v>
      </c>
      <c r="M379" s="1221">
        <v>1</v>
      </c>
      <c r="N379" s="1221">
        <v>1</v>
      </c>
      <c r="O379" s="1221">
        <f t="shared" si="6"/>
        <v>20</v>
      </c>
    </row>
    <row r="380" spans="1:15" ht="40.5">
      <c r="C380" s="1243"/>
      <c r="D380" s="1221"/>
      <c r="E380" s="1221"/>
      <c r="F380" s="1221"/>
      <c r="G380" s="1221" t="s">
        <v>1229</v>
      </c>
      <c r="H380" s="1221" t="s">
        <v>4203</v>
      </c>
      <c r="I380" s="1254" t="s">
        <v>3783</v>
      </c>
      <c r="J380" s="1238"/>
      <c r="K380" s="1221"/>
      <c r="L380" s="1221">
        <v>39</v>
      </c>
      <c r="M380" s="1221">
        <v>1</v>
      </c>
      <c r="N380" s="1221">
        <v>1</v>
      </c>
      <c r="O380" s="1221">
        <f t="shared" si="6"/>
        <v>39</v>
      </c>
    </row>
    <row r="381" spans="1:15" s="1309" customFormat="1" ht="60.75">
      <c r="C381" s="1379"/>
      <c r="D381" s="1311"/>
      <c r="E381" s="1311"/>
      <c r="F381" s="1311"/>
      <c r="G381" s="1311" t="s">
        <v>1233</v>
      </c>
      <c r="H381" s="1311" t="s">
        <v>4203</v>
      </c>
      <c r="I381" s="1420" t="s">
        <v>4241</v>
      </c>
      <c r="J381" s="1380"/>
      <c r="K381" s="1311"/>
      <c r="L381" s="1311">
        <v>0</v>
      </c>
      <c r="M381" s="1311">
        <v>0</v>
      </c>
      <c r="N381" s="1311">
        <v>0</v>
      </c>
      <c r="O381" s="1311">
        <v>0</v>
      </c>
    </row>
    <row r="382" spans="1:15" ht="60.75">
      <c r="A382" s="1361"/>
      <c r="C382" s="1243"/>
      <c r="D382" s="1221"/>
      <c r="E382" s="1221"/>
      <c r="F382" s="1221"/>
      <c r="G382" s="1221" t="s">
        <v>1234</v>
      </c>
      <c r="H382" s="1221" t="s">
        <v>4203</v>
      </c>
      <c r="I382" s="1254" t="s">
        <v>4242</v>
      </c>
      <c r="J382" s="1238"/>
      <c r="K382" s="1221"/>
      <c r="L382" s="1221">
        <v>30</v>
      </c>
      <c r="M382" s="1221">
        <v>1</v>
      </c>
      <c r="N382" s="1221">
        <v>1</v>
      </c>
      <c r="O382" s="1221">
        <f t="shared" si="6"/>
        <v>30</v>
      </c>
    </row>
    <row r="383" spans="1:15" ht="40.5">
      <c r="C383" s="1243"/>
      <c r="D383" s="1221"/>
      <c r="E383" s="1221"/>
      <c r="F383" s="1221"/>
      <c r="G383" s="1221" t="s">
        <v>1235</v>
      </c>
      <c r="H383" s="1221" t="s">
        <v>4203</v>
      </c>
      <c r="I383" s="1254" t="s">
        <v>4243</v>
      </c>
      <c r="J383" s="1238"/>
      <c r="K383" s="1221"/>
      <c r="L383" s="1221">
        <v>30</v>
      </c>
      <c r="M383" s="1221">
        <v>1</v>
      </c>
      <c r="N383" s="1221">
        <v>1</v>
      </c>
      <c r="O383" s="1221">
        <f t="shared" si="6"/>
        <v>30</v>
      </c>
    </row>
    <row r="384" spans="1:15" ht="60.75">
      <c r="C384" s="1243"/>
      <c r="D384" s="1221"/>
      <c r="E384" s="1221"/>
      <c r="F384" s="1221"/>
      <c r="G384" s="1221" t="s">
        <v>1236</v>
      </c>
      <c r="H384" s="1221" t="s">
        <v>4203</v>
      </c>
      <c r="I384" s="1254" t="s">
        <v>4244</v>
      </c>
      <c r="J384" s="1238"/>
      <c r="K384" s="1221"/>
      <c r="L384" s="1221">
        <v>40</v>
      </c>
      <c r="M384" s="1221">
        <v>1</v>
      </c>
      <c r="N384" s="1221">
        <v>1</v>
      </c>
      <c r="O384" s="1221">
        <f t="shared" si="6"/>
        <v>40</v>
      </c>
    </row>
    <row r="385" spans="1:15" ht="40.5">
      <c r="C385" s="1243"/>
      <c r="D385" s="1221"/>
      <c r="E385" s="1221"/>
      <c r="F385" s="1221"/>
      <c r="G385" s="1221" t="s">
        <v>1237</v>
      </c>
      <c r="H385" s="1221" t="s">
        <v>4203</v>
      </c>
      <c r="I385" s="1254" t="s">
        <v>4245</v>
      </c>
      <c r="J385" s="1238"/>
      <c r="K385" s="1221"/>
      <c r="L385" s="1221">
        <v>30</v>
      </c>
      <c r="M385" s="1221">
        <v>1</v>
      </c>
      <c r="N385" s="1221">
        <v>1</v>
      </c>
      <c r="O385" s="1221">
        <f t="shared" si="6"/>
        <v>30</v>
      </c>
    </row>
    <row r="386" spans="1:15" ht="40.5">
      <c r="A386" s="1361"/>
      <c r="C386" s="1243"/>
      <c r="D386" s="1221"/>
      <c r="E386" s="1221"/>
      <c r="F386" s="1221"/>
      <c r="G386" s="1221" t="s">
        <v>1246</v>
      </c>
      <c r="H386" s="1221" t="s">
        <v>4203</v>
      </c>
      <c r="I386" s="1254" t="s">
        <v>4246</v>
      </c>
      <c r="J386" s="1238"/>
      <c r="K386" s="1221"/>
      <c r="L386" s="1221">
        <v>53</v>
      </c>
      <c r="M386" s="1221">
        <v>1</v>
      </c>
      <c r="N386" s="1221">
        <v>1</v>
      </c>
      <c r="O386" s="1221">
        <f t="shared" si="6"/>
        <v>53</v>
      </c>
    </row>
    <row r="387" spans="1:15" ht="60.75">
      <c r="C387" s="1243"/>
      <c r="D387" s="1221"/>
      <c r="E387" s="1221"/>
      <c r="F387" s="1221"/>
      <c r="G387" s="1221" t="s">
        <v>358</v>
      </c>
      <c r="H387" s="1221" t="s">
        <v>4203</v>
      </c>
      <c r="I387" s="1254" t="s">
        <v>4239</v>
      </c>
      <c r="J387" s="1238"/>
      <c r="K387" s="1221"/>
      <c r="L387" s="1221">
        <v>40</v>
      </c>
      <c r="M387" s="1221">
        <v>1</v>
      </c>
      <c r="N387" s="1221">
        <v>1</v>
      </c>
      <c r="O387" s="1221">
        <f t="shared" si="6"/>
        <v>40</v>
      </c>
    </row>
    <row r="388" spans="1:15" ht="40.5">
      <c r="C388" s="1243"/>
      <c r="D388" s="1221"/>
      <c r="E388" s="1221"/>
      <c r="F388" s="1221"/>
      <c r="G388" s="1221" t="s">
        <v>363</v>
      </c>
      <c r="H388" s="1221" t="s">
        <v>4203</v>
      </c>
      <c r="I388" s="1254" t="s">
        <v>3775</v>
      </c>
      <c r="J388" s="1238"/>
      <c r="K388" s="1221"/>
      <c r="L388" s="1221">
        <v>50</v>
      </c>
      <c r="M388" s="1221">
        <v>1</v>
      </c>
      <c r="N388" s="1221">
        <v>1</v>
      </c>
      <c r="O388" s="1221">
        <f t="shared" si="6"/>
        <v>50</v>
      </c>
    </row>
    <row r="389" spans="1:15" ht="40.5">
      <c r="C389" s="1243"/>
      <c r="D389" s="1221"/>
      <c r="E389" s="1221"/>
      <c r="F389" s="1221"/>
      <c r="G389" s="1221" t="s">
        <v>388</v>
      </c>
      <c r="H389" s="1221" t="s">
        <v>4203</v>
      </c>
      <c r="I389" s="1254" t="s">
        <v>3777</v>
      </c>
      <c r="J389" s="1238"/>
      <c r="K389" s="1221"/>
      <c r="L389" s="1221">
        <v>40</v>
      </c>
      <c r="M389" s="1221">
        <v>1</v>
      </c>
      <c r="N389" s="1221">
        <v>1</v>
      </c>
      <c r="O389" s="1221">
        <f t="shared" si="6"/>
        <v>40</v>
      </c>
    </row>
    <row r="390" spans="1:15" ht="40.5">
      <c r="C390" s="1243"/>
      <c r="D390" s="1221"/>
      <c r="E390" s="1221"/>
      <c r="F390" s="1221"/>
      <c r="G390" s="1221" t="s">
        <v>392</v>
      </c>
      <c r="H390" s="1221" t="s">
        <v>4203</v>
      </c>
      <c r="I390" s="1254" t="s">
        <v>4247</v>
      </c>
      <c r="J390" s="1238"/>
      <c r="K390" s="1221"/>
      <c r="L390" s="1221">
        <v>50</v>
      </c>
      <c r="M390" s="1221">
        <v>1</v>
      </c>
      <c r="N390" s="1221">
        <v>1</v>
      </c>
      <c r="O390" s="1221">
        <f t="shared" si="6"/>
        <v>50</v>
      </c>
    </row>
    <row r="391" spans="1:15" ht="40.5">
      <c r="A391" s="1361"/>
      <c r="C391" s="1243"/>
      <c r="D391" s="1221"/>
      <c r="E391" s="1221"/>
      <c r="F391" s="1221"/>
      <c r="G391" s="1221" t="s">
        <v>398</v>
      </c>
      <c r="H391" s="1221" t="s">
        <v>4203</v>
      </c>
      <c r="I391" s="1254" t="s">
        <v>4248</v>
      </c>
      <c r="J391" s="1238"/>
      <c r="K391" s="1221"/>
      <c r="L391" s="1221">
        <v>30</v>
      </c>
      <c r="M391" s="1221">
        <v>1</v>
      </c>
      <c r="N391" s="1221">
        <v>1</v>
      </c>
      <c r="O391" s="1221">
        <f t="shared" si="6"/>
        <v>30</v>
      </c>
    </row>
    <row r="392" spans="1:15" ht="60.75">
      <c r="A392" s="1222" t="s">
        <v>4456</v>
      </c>
      <c r="C392" s="1243"/>
      <c r="D392" s="1221"/>
      <c r="E392" s="1221"/>
      <c r="F392" s="1221"/>
      <c r="G392" s="1221" t="s">
        <v>2715</v>
      </c>
      <c r="H392" s="1221" t="s">
        <v>4203</v>
      </c>
      <c r="I392" s="1254" t="s">
        <v>4249</v>
      </c>
      <c r="J392" s="1238"/>
      <c r="K392" s="1221"/>
      <c r="L392" s="1221">
        <v>38</v>
      </c>
      <c r="M392" s="1221">
        <v>1</v>
      </c>
      <c r="N392" s="1221">
        <v>1</v>
      </c>
      <c r="O392" s="1221">
        <f t="shared" si="6"/>
        <v>38</v>
      </c>
    </row>
    <row r="393" spans="1:15" ht="60.75">
      <c r="A393" s="1222" t="s">
        <v>4456</v>
      </c>
      <c r="C393" s="1243"/>
      <c r="D393" s="1221"/>
      <c r="E393" s="1221"/>
      <c r="F393" s="1221"/>
      <c r="G393" s="1221" t="s">
        <v>2717</v>
      </c>
      <c r="H393" s="1221" t="s">
        <v>4203</v>
      </c>
      <c r="I393" s="1254" t="s">
        <v>4250</v>
      </c>
      <c r="J393" s="1238"/>
      <c r="K393" s="1221"/>
      <c r="L393" s="1221">
        <v>30</v>
      </c>
      <c r="M393" s="1221">
        <v>1</v>
      </c>
      <c r="N393" s="1221">
        <v>1</v>
      </c>
      <c r="O393" s="1221">
        <f t="shared" si="6"/>
        <v>30</v>
      </c>
    </row>
    <row r="394" spans="1:15" ht="60.75">
      <c r="C394" s="1243"/>
      <c r="D394" s="1221"/>
      <c r="E394" s="1221"/>
      <c r="F394" s="1221"/>
      <c r="G394" s="1221" t="s">
        <v>1248</v>
      </c>
      <c r="H394" s="1221" t="s">
        <v>4203</v>
      </c>
      <c r="I394" s="1254" t="s">
        <v>3897</v>
      </c>
      <c r="J394" s="1238"/>
      <c r="K394" s="1221"/>
      <c r="L394" s="1221">
        <v>30</v>
      </c>
      <c r="M394" s="1221">
        <v>1</v>
      </c>
      <c r="N394" s="1221">
        <v>1</v>
      </c>
      <c r="O394" s="1221">
        <f t="shared" si="6"/>
        <v>30</v>
      </c>
    </row>
    <row r="395" spans="1:15" ht="60.75">
      <c r="A395" s="1361" t="s">
        <v>4456</v>
      </c>
      <c r="C395" s="1243"/>
      <c r="D395" s="1221"/>
      <c r="E395" s="1221"/>
      <c r="F395" s="1221"/>
      <c r="G395" s="1221" t="s">
        <v>3358</v>
      </c>
      <c r="H395" s="1221" t="s">
        <v>4203</v>
      </c>
      <c r="I395" s="1254" t="s">
        <v>4251</v>
      </c>
      <c r="J395" s="1237"/>
      <c r="K395" s="1221"/>
      <c r="L395" s="1221">
        <v>20</v>
      </c>
      <c r="M395" s="1221">
        <v>1</v>
      </c>
      <c r="N395" s="1221">
        <v>1</v>
      </c>
      <c r="O395" s="1221">
        <f t="shared" si="6"/>
        <v>20</v>
      </c>
    </row>
    <row r="396" spans="1:15" ht="60.75">
      <c r="A396" s="1222" t="s">
        <v>4456</v>
      </c>
      <c r="C396" s="1243"/>
      <c r="D396" s="1221"/>
      <c r="E396" s="1221"/>
      <c r="F396" s="1221"/>
      <c r="G396" s="1221" t="s">
        <v>3360</v>
      </c>
      <c r="H396" s="1221" t="s">
        <v>4203</v>
      </c>
      <c r="I396" s="1254" t="s">
        <v>4252</v>
      </c>
      <c r="J396" s="1237"/>
      <c r="K396" s="1221"/>
      <c r="L396" s="1221">
        <v>20</v>
      </c>
      <c r="M396" s="1221">
        <v>1</v>
      </c>
      <c r="N396" s="1221">
        <v>1</v>
      </c>
      <c r="O396" s="1221">
        <f t="shared" si="6"/>
        <v>20</v>
      </c>
    </row>
    <row r="397" spans="1:15" ht="60.75">
      <c r="A397" s="1222" t="s">
        <v>4456</v>
      </c>
      <c r="C397" s="1243"/>
      <c r="D397" s="1221"/>
      <c r="E397" s="1221"/>
      <c r="F397" s="1221"/>
      <c r="G397" s="1221" t="s">
        <v>4253</v>
      </c>
      <c r="H397" s="1221" t="s">
        <v>4203</v>
      </c>
      <c r="I397" s="1254" t="s">
        <v>4254</v>
      </c>
      <c r="J397" s="1237" t="s">
        <v>4255</v>
      </c>
      <c r="K397" s="1221"/>
      <c r="L397" s="1221">
        <v>50</v>
      </c>
      <c r="M397" s="1221">
        <v>1</v>
      </c>
      <c r="N397" s="1221">
        <v>1</v>
      </c>
      <c r="O397" s="1221">
        <f t="shared" si="6"/>
        <v>50</v>
      </c>
    </row>
    <row r="398" spans="1:15" ht="60.75">
      <c r="C398" s="1243"/>
      <c r="D398" s="1221"/>
      <c r="E398" s="1221"/>
      <c r="F398" s="1221"/>
      <c r="G398" s="1221" t="s">
        <v>4256</v>
      </c>
      <c r="H398" s="1221" t="s">
        <v>4203</v>
      </c>
      <c r="I398" s="1254" t="s">
        <v>4257</v>
      </c>
      <c r="J398" s="1237" t="s">
        <v>4255</v>
      </c>
      <c r="K398" s="1221"/>
      <c r="L398" s="1221">
        <v>50</v>
      </c>
      <c r="M398" s="1221">
        <v>1</v>
      </c>
      <c r="N398" s="1221">
        <v>1</v>
      </c>
      <c r="O398" s="1221">
        <f t="shared" si="6"/>
        <v>50</v>
      </c>
    </row>
    <row r="399" spans="1:15" ht="40.5">
      <c r="C399" s="1243"/>
      <c r="D399" s="1221"/>
      <c r="E399" s="1221"/>
      <c r="F399" s="1221"/>
      <c r="G399" s="1250" t="s">
        <v>510</v>
      </c>
      <c r="H399" s="1221" t="s">
        <v>4203</v>
      </c>
      <c r="I399" s="1254" t="s">
        <v>4258</v>
      </c>
      <c r="J399" s="1255" t="s">
        <v>4259</v>
      </c>
      <c r="K399" s="1221"/>
      <c r="L399" s="1221">
        <v>40</v>
      </c>
      <c r="M399" s="1221">
        <v>1</v>
      </c>
      <c r="N399" s="1221">
        <v>1</v>
      </c>
      <c r="O399" s="1221">
        <f t="shared" si="6"/>
        <v>40</v>
      </c>
    </row>
    <row r="400" spans="1:15" ht="60.75">
      <c r="C400" s="1243"/>
      <c r="D400" s="1221"/>
      <c r="E400" s="1221"/>
      <c r="F400" s="1221"/>
      <c r="G400" s="1250" t="s">
        <v>512</v>
      </c>
      <c r="H400" s="1221" t="s">
        <v>4203</v>
      </c>
      <c r="I400" s="1254" t="s">
        <v>4260</v>
      </c>
      <c r="J400" s="1255" t="s">
        <v>4259</v>
      </c>
      <c r="K400" s="1221"/>
      <c r="L400" s="1221">
        <v>40</v>
      </c>
      <c r="M400" s="1221">
        <v>1</v>
      </c>
      <c r="N400" s="1221">
        <v>1</v>
      </c>
      <c r="O400" s="1221">
        <f t="shared" si="6"/>
        <v>40</v>
      </c>
    </row>
    <row r="401" spans="3:15" s="1361" customFormat="1" ht="60.75">
      <c r="C401" s="1364"/>
      <c r="D401" s="1267"/>
      <c r="E401" s="1267"/>
      <c r="F401" s="1267"/>
      <c r="G401" s="1519" t="s">
        <v>513</v>
      </c>
      <c r="H401" s="1267" t="s">
        <v>4203</v>
      </c>
      <c r="I401" s="1402" t="s">
        <v>4261</v>
      </c>
      <c r="J401" s="1520" t="s">
        <v>4259</v>
      </c>
      <c r="K401" s="1267"/>
      <c r="L401" s="1267">
        <v>0</v>
      </c>
      <c r="M401" s="1267">
        <v>0</v>
      </c>
      <c r="N401" s="1267">
        <v>0</v>
      </c>
      <c r="O401" s="1267">
        <v>6</v>
      </c>
    </row>
    <row r="402" spans="3:15" s="1309" customFormat="1" ht="40.5">
      <c r="C402" s="1379"/>
      <c r="D402" s="1311"/>
      <c r="E402" s="1311"/>
      <c r="F402" s="1311"/>
      <c r="G402" s="1491" t="s">
        <v>514</v>
      </c>
      <c r="H402" s="1311" t="s">
        <v>4203</v>
      </c>
      <c r="I402" s="1420" t="s">
        <v>4262</v>
      </c>
      <c r="J402" s="1492" t="s">
        <v>4259</v>
      </c>
      <c r="K402" s="1311"/>
      <c r="L402" s="1311">
        <v>0</v>
      </c>
      <c r="M402" s="1311">
        <v>0</v>
      </c>
      <c r="N402" s="1311">
        <v>0</v>
      </c>
      <c r="O402" s="1311">
        <v>0</v>
      </c>
    </row>
    <row r="403" spans="3:15" ht="60.75">
      <c r="C403" s="1243"/>
      <c r="D403" s="1221"/>
      <c r="E403" s="1221"/>
      <c r="F403" s="1221"/>
      <c r="G403" s="1250" t="s">
        <v>515</v>
      </c>
      <c r="H403" s="1221" t="s">
        <v>4203</v>
      </c>
      <c r="I403" s="1254" t="s">
        <v>4263</v>
      </c>
      <c r="J403" s="1255" t="s">
        <v>4259</v>
      </c>
      <c r="K403" s="1221"/>
      <c r="L403" s="1221">
        <v>40</v>
      </c>
      <c r="M403" s="1221">
        <v>1</v>
      </c>
      <c r="N403" s="1221">
        <v>1</v>
      </c>
      <c r="O403" s="1221">
        <f t="shared" si="6"/>
        <v>40</v>
      </c>
    </row>
    <row r="404" spans="3:15" ht="40.5">
      <c r="C404" s="1243"/>
      <c r="D404" s="1221"/>
      <c r="E404" s="1221"/>
      <c r="F404" s="1221"/>
      <c r="G404" s="1250" t="s">
        <v>516</v>
      </c>
      <c r="H404" s="1221" t="s">
        <v>4203</v>
      </c>
      <c r="I404" s="1254" t="s">
        <v>4264</v>
      </c>
      <c r="J404" s="1255" t="s">
        <v>4259</v>
      </c>
      <c r="K404" s="1221"/>
      <c r="L404" s="1221">
        <v>30</v>
      </c>
      <c r="M404" s="1221">
        <v>2</v>
      </c>
      <c r="N404" s="1221">
        <v>2</v>
      </c>
      <c r="O404" s="1221">
        <f t="shared" si="6"/>
        <v>60</v>
      </c>
    </row>
    <row r="405" spans="3:15" ht="40.5">
      <c r="C405" s="1243"/>
      <c r="D405" s="1221"/>
      <c r="E405" s="1221"/>
      <c r="F405" s="1221"/>
      <c r="G405" s="1250" t="s">
        <v>1260</v>
      </c>
      <c r="H405" s="1221" t="s">
        <v>4203</v>
      </c>
      <c r="I405" s="1254" t="s">
        <v>4265</v>
      </c>
      <c r="J405" s="1255" t="s">
        <v>4259</v>
      </c>
      <c r="K405" s="1221"/>
      <c r="L405" s="1221">
        <v>35</v>
      </c>
      <c r="M405" s="1221">
        <v>2</v>
      </c>
      <c r="N405" s="1221">
        <v>2</v>
      </c>
      <c r="O405" s="1221">
        <f t="shared" si="6"/>
        <v>70</v>
      </c>
    </row>
    <row r="406" spans="3:15" ht="60.75">
      <c r="C406" s="1243"/>
      <c r="D406" s="1221"/>
      <c r="E406" s="1221"/>
      <c r="F406" s="1221"/>
      <c r="G406" s="1250" t="s">
        <v>1261</v>
      </c>
      <c r="H406" s="1221" t="s">
        <v>4203</v>
      </c>
      <c r="I406" s="1254" t="s">
        <v>4266</v>
      </c>
      <c r="J406" s="1255" t="s">
        <v>4259</v>
      </c>
      <c r="K406" s="1221"/>
      <c r="L406" s="1221">
        <v>20</v>
      </c>
      <c r="M406" s="1221">
        <v>1</v>
      </c>
      <c r="N406" s="1221">
        <v>1</v>
      </c>
      <c r="O406" s="1221">
        <f t="shared" si="6"/>
        <v>20</v>
      </c>
    </row>
    <row r="407" spans="3:15" ht="40.5">
      <c r="C407" s="1243"/>
      <c r="D407" s="1221"/>
      <c r="E407" s="1221"/>
      <c r="F407" s="1221"/>
      <c r="G407" s="1250" t="s">
        <v>1262</v>
      </c>
      <c r="H407" s="1221" t="s">
        <v>4203</v>
      </c>
      <c r="I407" s="1254" t="s">
        <v>4267</v>
      </c>
      <c r="J407" s="1255" t="s">
        <v>4259</v>
      </c>
      <c r="K407" s="1221"/>
      <c r="L407" s="1221">
        <v>40</v>
      </c>
      <c r="M407" s="1221">
        <v>1</v>
      </c>
      <c r="N407" s="1221">
        <v>1</v>
      </c>
      <c r="O407" s="1221">
        <f t="shared" si="6"/>
        <v>40</v>
      </c>
    </row>
    <row r="408" spans="3:15" ht="40.5">
      <c r="C408" s="1243"/>
      <c r="D408" s="1221"/>
      <c r="E408" s="1221"/>
      <c r="F408" s="1221"/>
      <c r="G408" s="1250" t="s">
        <v>1263</v>
      </c>
      <c r="H408" s="1221" t="s">
        <v>4203</v>
      </c>
      <c r="I408" s="1254" t="s">
        <v>4268</v>
      </c>
      <c r="J408" s="1255" t="s">
        <v>4259</v>
      </c>
      <c r="K408" s="1221"/>
      <c r="L408" s="1221">
        <v>40</v>
      </c>
      <c r="M408" s="1221">
        <v>1</v>
      </c>
      <c r="N408" s="1221">
        <v>1</v>
      </c>
      <c r="O408" s="1221">
        <f t="shared" si="6"/>
        <v>40</v>
      </c>
    </row>
    <row r="409" spans="3:15" ht="60.75">
      <c r="C409" s="1243"/>
      <c r="D409" s="1221"/>
      <c r="E409" s="1221"/>
      <c r="F409" s="1221"/>
      <c r="G409" s="1221" t="s">
        <v>517</v>
      </c>
      <c r="H409" s="1221" t="s">
        <v>4203</v>
      </c>
      <c r="I409" s="1254" t="s">
        <v>4269</v>
      </c>
      <c r="J409" s="1237" t="s">
        <v>4270</v>
      </c>
      <c r="K409" s="1221"/>
      <c r="L409" s="1221">
        <v>40</v>
      </c>
      <c r="M409" s="1221">
        <v>1</v>
      </c>
      <c r="N409" s="1221">
        <v>1</v>
      </c>
      <c r="O409" s="1221">
        <f t="shared" si="6"/>
        <v>40</v>
      </c>
    </row>
    <row r="410" spans="3:15" ht="40.5">
      <c r="C410" s="1243"/>
      <c r="D410" s="1221"/>
      <c r="E410" s="1221"/>
      <c r="F410" s="1221"/>
      <c r="G410" s="1221" t="s">
        <v>518</v>
      </c>
      <c r="H410" s="1221" t="s">
        <v>4203</v>
      </c>
      <c r="I410" s="1254" t="s">
        <v>4271</v>
      </c>
      <c r="J410" s="1238" t="s">
        <v>4272</v>
      </c>
      <c r="K410" s="1221"/>
      <c r="L410" s="1221">
        <v>40</v>
      </c>
      <c r="M410" s="1221">
        <v>1</v>
      </c>
      <c r="N410" s="1221">
        <v>1</v>
      </c>
      <c r="O410" s="1221">
        <f t="shared" si="6"/>
        <v>40</v>
      </c>
    </row>
    <row r="411" spans="3:15" ht="60.75">
      <c r="C411" s="1243"/>
      <c r="D411" s="1221"/>
      <c r="E411" s="1221"/>
      <c r="F411" s="1221"/>
      <c r="G411" s="1221" t="s">
        <v>524</v>
      </c>
      <c r="H411" s="1221" t="s">
        <v>4203</v>
      </c>
      <c r="I411" s="1254" t="s">
        <v>4273</v>
      </c>
      <c r="J411" s="1238"/>
      <c r="K411" s="1221"/>
      <c r="L411" s="1221">
        <v>35</v>
      </c>
      <c r="M411" s="1221">
        <v>1</v>
      </c>
      <c r="N411" s="1221">
        <v>1</v>
      </c>
      <c r="O411" s="1221">
        <f t="shared" si="6"/>
        <v>35</v>
      </c>
    </row>
    <row r="412" spans="3:15" ht="60.75">
      <c r="C412" s="1243"/>
      <c r="D412" s="1221"/>
      <c r="E412" s="1221"/>
      <c r="F412" s="1221"/>
      <c r="G412" s="1221" t="s">
        <v>526</v>
      </c>
      <c r="H412" s="1221" t="s">
        <v>4203</v>
      </c>
      <c r="I412" s="1254" t="s">
        <v>4274</v>
      </c>
      <c r="J412" s="1238"/>
      <c r="K412" s="1221"/>
      <c r="L412" s="1221">
        <v>40</v>
      </c>
      <c r="M412" s="1221">
        <v>1</v>
      </c>
      <c r="N412" s="1221">
        <v>1</v>
      </c>
      <c r="O412" s="1221">
        <f t="shared" si="6"/>
        <v>40</v>
      </c>
    </row>
    <row r="413" spans="3:15" ht="60.75">
      <c r="C413" s="1243"/>
      <c r="D413" s="1221"/>
      <c r="E413" s="1221"/>
      <c r="F413" s="1221"/>
      <c r="G413" s="1221" t="s">
        <v>528</v>
      </c>
      <c r="H413" s="1221" t="s">
        <v>4203</v>
      </c>
      <c r="I413" s="1254" t="s">
        <v>4275</v>
      </c>
      <c r="J413" s="1238"/>
      <c r="K413" s="1221"/>
      <c r="L413" s="1221">
        <v>40</v>
      </c>
      <c r="M413" s="1221">
        <v>1</v>
      </c>
      <c r="N413" s="1221">
        <v>1</v>
      </c>
      <c r="O413" s="1221">
        <f t="shared" si="6"/>
        <v>40</v>
      </c>
    </row>
    <row r="414" spans="3:15" ht="81">
      <c r="C414" s="1243"/>
      <c r="D414" s="1221"/>
      <c r="E414" s="1221"/>
      <c r="F414" s="1221"/>
      <c r="G414" s="1221" t="s">
        <v>530</v>
      </c>
      <c r="H414" s="1221" t="s">
        <v>4203</v>
      </c>
      <c r="I414" s="1254" t="s">
        <v>4276</v>
      </c>
      <c r="J414" s="1237" t="s">
        <v>4277</v>
      </c>
      <c r="K414" s="1221"/>
      <c r="L414" s="1221">
        <v>30</v>
      </c>
      <c r="M414" s="1221">
        <v>1</v>
      </c>
      <c r="N414" s="1221">
        <v>1</v>
      </c>
      <c r="O414" s="1221">
        <f t="shared" si="6"/>
        <v>30</v>
      </c>
    </row>
    <row r="415" spans="3:15" ht="60.75">
      <c r="C415" s="1243"/>
      <c r="D415" s="1221"/>
      <c r="E415" s="1221"/>
      <c r="F415" s="1221"/>
      <c r="G415" s="1221" t="s">
        <v>532</v>
      </c>
      <c r="H415" s="1221" t="s">
        <v>4203</v>
      </c>
      <c r="I415" s="1243" t="s">
        <v>4278</v>
      </c>
      <c r="J415" s="1238"/>
      <c r="K415" s="1221"/>
      <c r="L415" s="1221">
        <v>35</v>
      </c>
      <c r="M415" s="1221">
        <v>1</v>
      </c>
      <c r="N415" s="1221">
        <v>1</v>
      </c>
      <c r="O415" s="1221">
        <f t="shared" si="6"/>
        <v>35</v>
      </c>
    </row>
    <row r="416" spans="3:15" ht="60.75">
      <c r="C416" s="1243"/>
      <c r="D416" s="1221"/>
      <c r="E416" s="1221"/>
      <c r="F416" s="1221"/>
      <c r="G416" s="1221" t="s">
        <v>536</v>
      </c>
      <c r="H416" s="1221" t="s">
        <v>4203</v>
      </c>
      <c r="I416" s="1243" t="s">
        <v>4279</v>
      </c>
      <c r="J416" s="1238"/>
      <c r="K416" s="1221"/>
      <c r="L416" s="1221">
        <v>30</v>
      </c>
      <c r="M416" s="1221">
        <v>1</v>
      </c>
      <c r="N416" s="1221">
        <v>1</v>
      </c>
      <c r="O416" s="1221">
        <f t="shared" si="6"/>
        <v>30</v>
      </c>
    </row>
    <row r="417" spans="1:15" ht="60.75">
      <c r="C417" s="1243"/>
      <c r="D417" s="1221"/>
      <c r="E417" s="1221"/>
      <c r="F417" s="1221"/>
      <c r="G417" s="1221" t="s">
        <v>538</v>
      </c>
      <c r="H417" s="1221" t="s">
        <v>4203</v>
      </c>
      <c r="I417" s="1243" t="s">
        <v>4280</v>
      </c>
      <c r="J417" s="1238"/>
      <c r="K417" s="1221"/>
      <c r="L417" s="1221">
        <v>30</v>
      </c>
      <c r="M417" s="1221">
        <v>1</v>
      </c>
      <c r="N417" s="1221">
        <v>1</v>
      </c>
      <c r="O417" s="1221">
        <f t="shared" si="6"/>
        <v>30</v>
      </c>
    </row>
    <row r="418" spans="1:15" ht="60.75">
      <c r="C418" s="1243"/>
      <c r="D418" s="1221"/>
      <c r="E418" s="1221"/>
      <c r="F418" s="1221"/>
      <c r="G418" s="1221" t="s">
        <v>1264</v>
      </c>
      <c r="H418" s="1221" t="s">
        <v>4203</v>
      </c>
      <c r="I418" s="1243" t="s">
        <v>4281</v>
      </c>
      <c r="J418" s="1238"/>
      <c r="K418" s="1221"/>
      <c r="L418" s="1221">
        <v>30</v>
      </c>
      <c r="M418" s="1221">
        <v>1</v>
      </c>
      <c r="N418" s="1221">
        <v>1</v>
      </c>
      <c r="O418" s="1221">
        <f t="shared" si="6"/>
        <v>30</v>
      </c>
    </row>
    <row r="419" spans="1:15" ht="60.75">
      <c r="C419" s="1243"/>
      <c r="D419" s="1221"/>
      <c r="E419" s="1221"/>
      <c r="F419" s="1221"/>
      <c r="G419" s="1221" t="s">
        <v>541</v>
      </c>
      <c r="H419" s="1221" t="s">
        <v>4203</v>
      </c>
      <c r="I419" s="1243" t="s">
        <v>3799</v>
      </c>
      <c r="J419" s="1238"/>
      <c r="K419" s="1221"/>
      <c r="L419" s="1221">
        <v>40</v>
      </c>
      <c r="M419" s="1221">
        <v>1</v>
      </c>
      <c r="N419" s="1221">
        <v>1</v>
      </c>
      <c r="O419" s="1221">
        <f t="shared" si="6"/>
        <v>40</v>
      </c>
    </row>
    <row r="420" spans="1:15" ht="60.75">
      <c r="C420" s="1243"/>
      <c r="D420" s="1221"/>
      <c r="E420" s="1221"/>
      <c r="F420" s="1221"/>
      <c r="G420" s="1250" t="s">
        <v>549</v>
      </c>
      <c r="H420" s="1221" t="s">
        <v>4203</v>
      </c>
      <c r="I420" s="1243" t="s">
        <v>4282</v>
      </c>
      <c r="J420" s="1256"/>
      <c r="K420" s="1221"/>
      <c r="L420" s="1221">
        <v>20</v>
      </c>
      <c r="M420" s="1221">
        <v>1</v>
      </c>
      <c r="N420" s="1221">
        <v>1</v>
      </c>
      <c r="O420" s="1221">
        <f t="shared" si="6"/>
        <v>20</v>
      </c>
    </row>
    <row r="421" spans="1:15" ht="60.75">
      <c r="C421" s="1243"/>
      <c r="D421" s="1221"/>
      <c r="E421" s="1221"/>
      <c r="F421" s="1221"/>
      <c r="G421" s="1221" t="s">
        <v>553</v>
      </c>
      <c r="H421" s="1221" t="s">
        <v>4203</v>
      </c>
      <c r="I421" s="1243" t="s">
        <v>4283</v>
      </c>
      <c r="J421" s="1238"/>
      <c r="K421" s="1221"/>
      <c r="L421" s="1221">
        <v>25</v>
      </c>
      <c r="M421" s="1221">
        <v>1</v>
      </c>
      <c r="N421" s="1221">
        <v>1</v>
      </c>
      <c r="O421" s="1221">
        <f t="shared" ref="O421:O484" si="7">M421*L421</f>
        <v>25</v>
      </c>
    </row>
    <row r="422" spans="1:15" ht="60.75">
      <c r="C422" s="1243"/>
      <c r="D422" s="1221"/>
      <c r="E422" s="1221"/>
      <c r="F422" s="1221"/>
      <c r="G422" s="1221" t="s">
        <v>555</v>
      </c>
      <c r="H422" s="1221" t="s">
        <v>4203</v>
      </c>
      <c r="I422" s="1243" t="s">
        <v>4284</v>
      </c>
      <c r="J422" s="1238"/>
      <c r="K422" s="1221"/>
      <c r="L422" s="1221">
        <v>25</v>
      </c>
      <c r="M422" s="1221">
        <v>1</v>
      </c>
      <c r="N422" s="1221">
        <v>1</v>
      </c>
      <c r="O422" s="1221">
        <f t="shared" si="7"/>
        <v>25</v>
      </c>
    </row>
    <row r="423" spans="1:15" ht="60.75">
      <c r="C423" s="1243"/>
      <c r="D423" s="1221"/>
      <c r="E423" s="1221"/>
      <c r="F423" s="1221"/>
      <c r="G423" s="1221" t="s">
        <v>557</v>
      </c>
      <c r="H423" s="1221" t="s">
        <v>4203</v>
      </c>
      <c r="I423" s="1243" t="s">
        <v>4285</v>
      </c>
      <c r="J423" s="1238"/>
      <c r="K423" s="1221"/>
      <c r="L423" s="1221">
        <v>20</v>
      </c>
      <c r="M423" s="1221">
        <v>1</v>
      </c>
      <c r="N423" s="1221">
        <v>1</v>
      </c>
      <c r="O423" s="1221">
        <f t="shared" si="7"/>
        <v>20</v>
      </c>
    </row>
    <row r="424" spans="1:15" ht="40.5">
      <c r="A424" s="1222" t="s">
        <v>4456</v>
      </c>
      <c r="C424" s="1243"/>
      <c r="D424" s="1221"/>
      <c r="E424" s="1221"/>
      <c r="F424" s="1221"/>
      <c r="G424" s="1221" t="s">
        <v>2736</v>
      </c>
      <c r="H424" s="1221" t="s">
        <v>4203</v>
      </c>
      <c r="I424" s="1254" t="s">
        <v>4286</v>
      </c>
      <c r="J424" s="1238"/>
      <c r="K424" s="1221"/>
      <c r="L424" s="1221">
        <v>44</v>
      </c>
      <c r="M424" s="1221">
        <v>1</v>
      </c>
      <c r="N424" s="1221">
        <v>1</v>
      </c>
      <c r="O424" s="1221">
        <f t="shared" si="7"/>
        <v>44</v>
      </c>
    </row>
    <row r="425" spans="1:15" ht="40.5">
      <c r="A425" s="1222" t="s">
        <v>4456</v>
      </c>
      <c r="C425" s="1243"/>
      <c r="D425" s="1221"/>
      <c r="E425" s="1221"/>
      <c r="F425" s="1221"/>
      <c r="G425" s="1221" t="s">
        <v>2740</v>
      </c>
      <c r="H425" s="1221" t="s">
        <v>4203</v>
      </c>
      <c r="I425" s="1254" t="s">
        <v>4287</v>
      </c>
      <c r="J425" s="1238"/>
      <c r="K425" s="1221"/>
      <c r="L425" s="1221">
        <v>30</v>
      </c>
      <c r="M425" s="1221">
        <v>1</v>
      </c>
      <c r="N425" s="1221">
        <v>1</v>
      </c>
      <c r="O425" s="1221">
        <f t="shared" si="7"/>
        <v>30</v>
      </c>
    </row>
    <row r="426" spans="1:15" ht="60.75">
      <c r="C426" s="1243"/>
      <c r="D426" s="1221"/>
      <c r="E426" s="1221"/>
      <c r="F426" s="1221"/>
      <c r="G426" s="1221" t="s">
        <v>2744</v>
      </c>
      <c r="H426" s="1221" t="s">
        <v>4203</v>
      </c>
      <c r="I426" s="1254" t="s">
        <v>4288</v>
      </c>
      <c r="J426" s="1238"/>
      <c r="K426" s="1221"/>
      <c r="L426" s="1221">
        <v>30</v>
      </c>
      <c r="M426" s="1221">
        <v>1</v>
      </c>
      <c r="N426" s="1221">
        <v>1</v>
      </c>
      <c r="O426" s="1221">
        <f t="shared" si="7"/>
        <v>30</v>
      </c>
    </row>
    <row r="427" spans="1:15" ht="60.75">
      <c r="C427" s="1243"/>
      <c r="D427" s="1221"/>
      <c r="E427" s="1221"/>
      <c r="F427" s="1221"/>
      <c r="G427" s="1221" t="s">
        <v>2748</v>
      </c>
      <c r="H427" s="1221" t="s">
        <v>4203</v>
      </c>
      <c r="I427" s="1254" t="s">
        <v>4289</v>
      </c>
      <c r="J427" s="1238"/>
      <c r="K427" s="1221"/>
      <c r="L427" s="1221">
        <v>50</v>
      </c>
      <c r="M427" s="1221">
        <v>1</v>
      </c>
      <c r="N427" s="1221">
        <v>1</v>
      </c>
      <c r="O427" s="1221">
        <f t="shared" si="7"/>
        <v>50</v>
      </c>
    </row>
    <row r="428" spans="1:15" ht="60.75">
      <c r="C428" s="1243"/>
      <c r="D428" s="1221"/>
      <c r="E428" s="1221"/>
      <c r="F428" s="1221"/>
      <c r="G428" s="1221" t="s">
        <v>2750</v>
      </c>
      <c r="H428" s="1221" t="s">
        <v>4203</v>
      </c>
      <c r="I428" s="1254" t="s">
        <v>4290</v>
      </c>
      <c r="J428" s="1238"/>
      <c r="K428" s="1221"/>
      <c r="L428" s="1221">
        <v>20</v>
      </c>
      <c r="M428" s="1221">
        <v>1</v>
      </c>
      <c r="N428" s="1221">
        <v>1</v>
      </c>
      <c r="O428" s="1221">
        <f t="shared" si="7"/>
        <v>20</v>
      </c>
    </row>
    <row r="429" spans="1:15" ht="60.75">
      <c r="A429" s="1222" t="s">
        <v>4456</v>
      </c>
      <c r="C429" s="1251"/>
      <c r="D429" s="1221"/>
      <c r="E429" s="1221"/>
      <c r="F429" s="1221"/>
      <c r="G429" s="1221" t="s">
        <v>4291</v>
      </c>
      <c r="H429" s="1221" t="s">
        <v>4203</v>
      </c>
      <c r="I429" s="1254" t="s">
        <v>4292</v>
      </c>
      <c r="J429" s="1238"/>
      <c r="K429" s="1221"/>
      <c r="L429" s="1221">
        <v>31</v>
      </c>
      <c r="M429" s="1221">
        <v>1</v>
      </c>
      <c r="N429" s="1221">
        <v>1</v>
      </c>
      <c r="O429" s="1221">
        <f t="shared" si="7"/>
        <v>31</v>
      </c>
    </row>
    <row r="430" spans="1:15" ht="60.75">
      <c r="A430" s="1222" t="s">
        <v>4456</v>
      </c>
      <c r="C430" s="1251"/>
      <c r="D430" s="1221"/>
      <c r="E430" s="1221"/>
      <c r="F430" s="1221"/>
      <c r="G430" s="1221" t="s">
        <v>4293</v>
      </c>
      <c r="H430" s="1221" t="s">
        <v>4203</v>
      </c>
      <c r="I430" s="1254" t="s">
        <v>4294</v>
      </c>
      <c r="J430" s="1238"/>
      <c r="K430" s="1221"/>
      <c r="L430" s="1221">
        <v>30</v>
      </c>
      <c r="M430" s="1221">
        <v>1</v>
      </c>
      <c r="N430" s="1221">
        <v>1</v>
      </c>
      <c r="O430" s="1221">
        <f t="shared" si="7"/>
        <v>30</v>
      </c>
    </row>
    <row r="431" spans="1:15" ht="60.75">
      <c r="A431" s="1222" t="s">
        <v>4456</v>
      </c>
      <c r="C431" s="1251"/>
      <c r="D431" s="1221"/>
      <c r="E431" s="1221"/>
      <c r="F431" s="1221"/>
      <c r="G431" s="1221" t="s">
        <v>4295</v>
      </c>
      <c r="H431" s="1221" t="s">
        <v>4203</v>
      </c>
      <c r="I431" s="1254" t="s">
        <v>4296</v>
      </c>
      <c r="J431" s="1238"/>
      <c r="K431" s="1221"/>
      <c r="L431" s="1221">
        <v>30</v>
      </c>
      <c r="M431" s="1221">
        <v>1</v>
      </c>
      <c r="N431" s="1221">
        <v>1</v>
      </c>
      <c r="O431" s="1221">
        <f t="shared" si="7"/>
        <v>30</v>
      </c>
    </row>
    <row r="432" spans="1:15" ht="60.75">
      <c r="A432" s="1222" t="s">
        <v>4456</v>
      </c>
      <c r="C432" s="1251"/>
      <c r="D432" s="1221"/>
      <c r="E432" s="1221"/>
      <c r="F432" s="1221"/>
      <c r="G432" s="1221" t="s">
        <v>4297</v>
      </c>
      <c r="H432" s="1221" t="s">
        <v>4203</v>
      </c>
      <c r="I432" s="1254" t="s">
        <v>4298</v>
      </c>
      <c r="J432" s="1238"/>
      <c r="K432" s="1221"/>
      <c r="L432" s="1221">
        <v>30</v>
      </c>
      <c r="M432" s="1221">
        <v>1</v>
      </c>
      <c r="N432" s="1221">
        <v>1</v>
      </c>
      <c r="O432" s="1221">
        <f t="shared" si="7"/>
        <v>30</v>
      </c>
    </row>
    <row r="433" spans="1:15" ht="60.75">
      <c r="A433" s="1222" t="s">
        <v>4456</v>
      </c>
      <c r="C433" s="1243"/>
      <c r="D433" s="1221"/>
      <c r="E433" s="1221"/>
      <c r="F433" s="1221"/>
      <c r="G433" s="1221" t="s">
        <v>4299</v>
      </c>
      <c r="H433" s="1221" t="s">
        <v>4203</v>
      </c>
      <c r="I433" s="1254" t="s">
        <v>4300</v>
      </c>
      <c r="J433" s="1249" t="s">
        <v>4196</v>
      </c>
      <c r="K433" s="1221"/>
      <c r="L433" s="1221">
        <v>50</v>
      </c>
      <c r="M433" s="1221">
        <v>1</v>
      </c>
      <c r="N433" s="1221">
        <v>1</v>
      </c>
      <c r="O433" s="1221">
        <f t="shared" si="7"/>
        <v>50</v>
      </c>
    </row>
    <row r="434" spans="1:15" ht="60.75">
      <c r="A434" s="1222" t="s">
        <v>4456</v>
      </c>
      <c r="C434" s="1243"/>
      <c r="D434" s="1221"/>
      <c r="E434" s="1221"/>
      <c r="F434" s="1221"/>
      <c r="G434" s="1221" t="s">
        <v>4301</v>
      </c>
      <c r="H434" s="1221" t="s">
        <v>4203</v>
      </c>
      <c r="I434" s="1254" t="s">
        <v>4302</v>
      </c>
      <c r="J434" s="1249" t="s">
        <v>4196</v>
      </c>
      <c r="K434" s="1221"/>
      <c r="L434" s="1221">
        <v>50</v>
      </c>
      <c r="M434" s="1221">
        <v>1</v>
      </c>
      <c r="N434" s="1221">
        <v>1</v>
      </c>
      <c r="O434" s="1221">
        <f t="shared" si="7"/>
        <v>50</v>
      </c>
    </row>
    <row r="435" spans="1:15" ht="60.75">
      <c r="A435" s="1222" t="s">
        <v>4456</v>
      </c>
      <c r="C435" s="1243"/>
      <c r="D435" s="1221"/>
      <c r="E435" s="1221"/>
      <c r="F435" s="1221"/>
      <c r="G435" s="1571" t="s">
        <v>4303</v>
      </c>
      <c r="H435" s="1221" t="s">
        <v>4203</v>
      </c>
      <c r="I435" s="1254" t="s">
        <v>4304</v>
      </c>
      <c r="J435" s="1249" t="s">
        <v>4196</v>
      </c>
      <c r="K435" s="1221"/>
      <c r="L435" s="1221">
        <v>50</v>
      </c>
      <c r="M435" s="1221">
        <v>1</v>
      </c>
      <c r="N435" s="1221">
        <v>1</v>
      </c>
      <c r="O435" s="1221">
        <f t="shared" si="7"/>
        <v>50</v>
      </c>
    </row>
    <row r="436" spans="1:15">
      <c r="C436" s="1243"/>
      <c r="D436" s="1221"/>
      <c r="E436" s="1221"/>
      <c r="F436" s="1221"/>
      <c r="G436" s="1572"/>
      <c r="H436" s="1221" t="s">
        <v>4203</v>
      </c>
      <c r="I436" s="1254"/>
      <c r="J436" s="1238"/>
      <c r="K436" s="1221"/>
      <c r="L436" s="1221">
        <v>20</v>
      </c>
      <c r="M436" s="1221">
        <v>1</v>
      </c>
      <c r="N436" s="1221">
        <v>1</v>
      </c>
      <c r="O436" s="1221">
        <f t="shared" si="7"/>
        <v>20</v>
      </c>
    </row>
    <row r="437" spans="1:15" ht="60.75">
      <c r="A437" s="1222" t="s">
        <v>4456</v>
      </c>
      <c r="C437" s="1243"/>
      <c r="D437" s="1221"/>
      <c r="E437" s="1221"/>
      <c r="F437" s="1221"/>
      <c r="G437" s="1221" t="s">
        <v>4305</v>
      </c>
      <c r="H437" s="1221" t="s">
        <v>4203</v>
      </c>
      <c r="I437" s="1254" t="s">
        <v>4306</v>
      </c>
      <c r="J437" s="1249" t="s">
        <v>4196</v>
      </c>
      <c r="K437" s="1221"/>
      <c r="L437" s="1221">
        <v>50</v>
      </c>
      <c r="M437" s="1221">
        <v>1</v>
      </c>
      <c r="N437" s="1221">
        <v>1</v>
      </c>
      <c r="O437" s="1221">
        <f t="shared" si="7"/>
        <v>50</v>
      </c>
    </row>
    <row r="438" spans="1:15" ht="40.5">
      <c r="C438" s="1243"/>
      <c r="D438" s="1221"/>
      <c r="E438" s="1221"/>
      <c r="F438" s="1221"/>
      <c r="G438" s="1221" t="s">
        <v>1062</v>
      </c>
      <c r="H438" s="1221" t="s">
        <v>4220</v>
      </c>
      <c r="I438" s="1254" t="s">
        <v>4307</v>
      </c>
      <c r="J438" s="1237" t="s">
        <v>4308</v>
      </c>
      <c r="K438" s="1221"/>
      <c r="L438" s="1221">
        <v>100</v>
      </c>
      <c r="M438" s="1221">
        <v>1</v>
      </c>
      <c r="N438" s="1221">
        <v>1</v>
      </c>
      <c r="O438" s="1221">
        <f t="shared" si="7"/>
        <v>100</v>
      </c>
    </row>
    <row r="439" spans="1:15" ht="40.5">
      <c r="C439" s="1243"/>
      <c r="D439" s="1221"/>
      <c r="E439" s="1221"/>
      <c r="F439" s="1221"/>
      <c r="G439" s="1571" t="s">
        <v>423</v>
      </c>
      <c r="H439" s="1221" t="s">
        <v>4220</v>
      </c>
      <c r="I439" s="1254" t="s">
        <v>4309</v>
      </c>
      <c r="J439" s="1237" t="s">
        <v>4310</v>
      </c>
      <c r="K439" s="1221"/>
      <c r="L439" s="1221">
        <v>100</v>
      </c>
      <c r="M439" s="1221">
        <v>1</v>
      </c>
      <c r="N439" s="1221">
        <v>1</v>
      </c>
      <c r="O439" s="1221">
        <f t="shared" si="7"/>
        <v>100</v>
      </c>
    </row>
    <row r="440" spans="1:15">
      <c r="C440" s="1243"/>
      <c r="D440" s="1221"/>
      <c r="E440" s="1221"/>
      <c r="F440" s="1221"/>
      <c r="G440" s="1572"/>
      <c r="H440" s="1221" t="s">
        <v>4220</v>
      </c>
      <c r="I440" s="1254"/>
      <c r="J440" s="1237"/>
      <c r="K440" s="1221"/>
      <c r="L440" s="1221">
        <v>50</v>
      </c>
      <c r="M440" s="1221">
        <v>1</v>
      </c>
      <c r="N440" s="1221">
        <v>1</v>
      </c>
      <c r="O440" s="1221">
        <f t="shared" si="7"/>
        <v>50</v>
      </c>
    </row>
    <row r="441" spans="1:15" s="1391" customFormat="1" ht="40.5">
      <c r="C441" s="1392"/>
      <c r="D441" s="1393"/>
      <c r="E441" s="1393"/>
      <c r="F441" s="1393"/>
      <c r="G441" s="1393" t="s">
        <v>425</v>
      </c>
      <c r="H441" s="1393" t="s">
        <v>4220</v>
      </c>
      <c r="I441" s="1394" t="s">
        <v>4311</v>
      </c>
      <c r="J441" s="1395" t="s">
        <v>4308</v>
      </c>
      <c r="K441" s="1393"/>
      <c r="L441" s="1393">
        <v>0</v>
      </c>
      <c r="M441" s="1393">
        <v>0</v>
      </c>
      <c r="N441" s="1393">
        <v>0</v>
      </c>
      <c r="O441" s="1393">
        <f t="shared" si="7"/>
        <v>0</v>
      </c>
    </row>
    <row r="442" spans="1:15" ht="40.5">
      <c r="C442" s="1243"/>
      <c r="D442" s="1221"/>
      <c r="E442" s="1221"/>
      <c r="F442" s="1221"/>
      <c r="G442" s="1221" t="s">
        <v>427</v>
      </c>
      <c r="H442" s="1221" t="s">
        <v>4220</v>
      </c>
      <c r="I442" s="1254" t="s">
        <v>4312</v>
      </c>
      <c r="J442" s="1237" t="s">
        <v>4310</v>
      </c>
      <c r="K442" s="1221"/>
      <c r="L442" s="1221">
        <v>80</v>
      </c>
      <c r="M442" s="1221">
        <v>1</v>
      </c>
      <c r="N442" s="1221">
        <v>1</v>
      </c>
      <c r="O442" s="1221">
        <f t="shared" si="7"/>
        <v>80</v>
      </c>
    </row>
    <row r="443" spans="1:15" ht="40.5">
      <c r="C443" s="1243"/>
      <c r="D443" s="1221"/>
      <c r="E443" s="1221"/>
      <c r="F443" s="1221"/>
      <c r="G443" s="1221" t="s">
        <v>437</v>
      </c>
      <c r="H443" s="1221" t="s">
        <v>4220</v>
      </c>
      <c r="I443" s="1254" t="s">
        <v>4313</v>
      </c>
      <c r="J443" s="1237" t="s">
        <v>4314</v>
      </c>
      <c r="K443" s="1221"/>
      <c r="L443" s="1221">
        <v>80</v>
      </c>
      <c r="M443" s="1221">
        <v>1</v>
      </c>
      <c r="N443" s="1221">
        <v>1</v>
      </c>
      <c r="O443" s="1221">
        <f t="shared" si="7"/>
        <v>80</v>
      </c>
    </row>
    <row r="444" spans="1:15" s="1361" customFormat="1" ht="40.5">
      <c r="C444" s="1364"/>
      <c r="D444" s="1267"/>
      <c r="E444" s="1267"/>
      <c r="F444" s="1267"/>
      <c r="G444" s="1267" t="s">
        <v>439</v>
      </c>
      <c r="H444" s="1267" t="s">
        <v>4220</v>
      </c>
      <c r="I444" s="1402" t="s">
        <v>4315</v>
      </c>
      <c r="J444" s="1415"/>
      <c r="K444" s="1267"/>
      <c r="L444" s="1267">
        <v>0</v>
      </c>
      <c r="M444" s="1267">
        <v>0</v>
      </c>
      <c r="N444" s="1267">
        <v>0</v>
      </c>
      <c r="O444" s="1267">
        <v>24</v>
      </c>
    </row>
    <row r="445" spans="1:15" ht="40.5">
      <c r="C445" s="1243"/>
      <c r="D445" s="1221"/>
      <c r="E445" s="1221"/>
      <c r="F445" s="1221"/>
      <c r="G445" s="1221" t="s">
        <v>441</v>
      </c>
      <c r="H445" s="1221" t="s">
        <v>4220</v>
      </c>
      <c r="I445" s="1254" t="s">
        <v>4316</v>
      </c>
      <c r="J445" s="1237"/>
      <c r="K445" s="1221"/>
      <c r="L445" s="1221">
        <v>50</v>
      </c>
      <c r="M445" s="1221">
        <v>1</v>
      </c>
      <c r="N445" s="1221">
        <v>1</v>
      </c>
      <c r="O445" s="1221">
        <f t="shared" si="7"/>
        <v>50</v>
      </c>
    </row>
    <row r="446" spans="1:15" ht="60.75">
      <c r="C446" s="1243"/>
      <c r="D446" s="1221"/>
      <c r="E446" s="1221"/>
      <c r="F446" s="1221"/>
      <c r="G446" s="1221" t="s">
        <v>3809</v>
      </c>
      <c r="H446" s="1221" t="s">
        <v>4220</v>
      </c>
      <c r="I446" s="1254" t="s">
        <v>4317</v>
      </c>
      <c r="J446" s="1238"/>
      <c r="K446" s="1221"/>
      <c r="L446" s="1221">
        <v>50</v>
      </c>
      <c r="M446" s="1221">
        <v>1</v>
      </c>
      <c r="N446" s="1221">
        <v>1</v>
      </c>
      <c r="O446" s="1221">
        <f t="shared" si="7"/>
        <v>50</v>
      </c>
    </row>
    <row r="447" spans="1:15" ht="60.75">
      <c r="C447" s="1243"/>
      <c r="D447" s="1221"/>
      <c r="E447" s="1221"/>
      <c r="F447" s="1221"/>
      <c r="G447" s="1221" t="s">
        <v>3811</v>
      </c>
      <c r="H447" s="1221" t="s">
        <v>4220</v>
      </c>
      <c r="I447" s="1254" t="s">
        <v>4317</v>
      </c>
      <c r="J447" s="1238"/>
      <c r="K447" s="1221"/>
      <c r="L447" s="1221">
        <v>50</v>
      </c>
      <c r="M447" s="1221">
        <v>1</v>
      </c>
      <c r="N447" s="1221">
        <v>1</v>
      </c>
      <c r="O447" s="1221">
        <f t="shared" si="7"/>
        <v>50</v>
      </c>
    </row>
    <row r="448" spans="1:15" s="1391" customFormat="1" ht="40.5">
      <c r="C448" s="1392"/>
      <c r="D448" s="1393"/>
      <c r="E448" s="1393"/>
      <c r="F448" s="1393"/>
      <c r="G448" s="1393" t="s">
        <v>443</v>
      </c>
      <c r="H448" s="1393" t="s">
        <v>4220</v>
      </c>
      <c r="I448" s="1394" t="s">
        <v>4318</v>
      </c>
      <c r="J448" s="1416"/>
      <c r="K448" s="1393"/>
      <c r="L448" s="1393">
        <v>0</v>
      </c>
      <c r="M448" s="1393">
        <v>0</v>
      </c>
      <c r="N448" s="1393">
        <v>0</v>
      </c>
      <c r="O448" s="1393">
        <v>0</v>
      </c>
    </row>
    <row r="449" spans="1:15" ht="40.5">
      <c r="C449" s="1243"/>
      <c r="D449" s="1221"/>
      <c r="E449" s="1221"/>
      <c r="F449" s="1221"/>
      <c r="G449" s="1221" t="s">
        <v>1250</v>
      </c>
      <c r="H449" s="1221" t="s">
        <v>4220</v>
      </c>
      <c r="I449" s="1254" t="s">
        <v>4319</v>
      </c>
      <c r="J449" s="1238"/>
      <c r="K449" s="1221"/>
      <c r="L449" s="1221">
        <v>90</v>
      </c>
      <c r="M449" s="1221">
        <v>1</v>
      </c>
      <c r="N449" s="1221">
        <v>1</v>
      </c>
      <c r="O449" s="1221">
        <f t="shared" si="7"/>
        <v>90</v>
      </c>
    </row>
    <row r="450" spans="1:15" ht="40.5">
      <c r="C450" s="1243"/>
      <c r="D450" s="1221"/>
      <c r="E450" s="1221"/>
      <c r="F450" s="1221"/>
      <c r="G450" s="1221" t="s">
        <v>1251</v>
      </c>
      <c r="H450" s="1221" t="s">
        <v>4220</v>
      </c>
      <c r="I450" s="1254" t="s">
        <v>4320</v>
      </c>
      <c r="J450" s="1237" t="s">
        <v>4321</v>
      </c>
      <c r="K450" s="1221"/>
      <c r="L450" s="1221">
        <v>114</v>
      </c>
      <c r="M450" s="1221">
        <v>1</v>
      </c>
      <c r="N450" s="1221">
        <v>1</v>
      </c>
      <c r="O450" s="1221">
        <f t="shared" si="7"/>
        <v>114</v>
      </c>
    </row>
    <row r="451" spans="1:15" ht="40.5">
      <c r="C451" s="1243"/>
      <c r="D451" s="1221"/>
      <c r="E451" s="1221"/>
      <c r="F451" s="1221"/>
      <c r="G451" s="1221" t="s">
        <v>1252</v>
      </c>
      <c r="H451" s="1221" t="s">
        <v>4220</v>
      </c>
      <c r="I451" s="1254" t="s">
        <v>4313</v>
      </c>
      <c r="J451" s="1237" t="s">
        <v>4322</v>
      </c>
      <c r="K451" s="1221"/>
      <c r="L451" s="1221">
        <v>80</v>
      </c>
      <c r="M451" s="1221">
        <v>1</v>
      </c>
      <c r="N451" s="1221">
        <v>1</v>
      </c>
      <c r="O451" s="1221">
        <f t="shared" si="7"/>
        <v>80</v>
      </c>
    </row>
    <row r="452" spans="1:15" ht="40.5">
      <c r="A452" s="1222" t="s">
        <v>4456</v>
      </c>
      <c r="C452" s="1243"/>
      <c r="D452" s="1221"/>
      <c r="E452" s="1221"/>
      <c r="F452" s="1221"/>
      <c r="G452" s="1221" t="s">
        <v>3380</v>
      </c>
      <c r="H452" s="1221" t="s">
        <v>4220</v>
      </c>
      <c r="I452" s="1243" t="s">
        <v>4323</v>
      </c>
      <c r="J452" s="1238"/>
      <c r="K452" s="1221"/>
      <c r="L452" s="1221">
        <v>30</v>
      </c>
      <c r="M452" s="1221">
        <v>1</v>
      </c>
      <c r="N452" s="1221">
        <v>1</v>
      </c>
      <c r="O452" s="1221">
        <f t="shared" si="7"/>
        <v>30</v>
      </c>
    </row>
    <row r="453" spans="1:15" ht="40.5">
      <c r="C453" s="1243"/>
      <c r="D453" s="1221"/>
      <c r="E453" s="1221"/>
      <c r="F453" s="1221"/>
      <c r="G453" s="1221" t="s">
        <v>3381</v>
      </c>
      <c r="H453" s="1221" t="s">
        <v>4220</v>
      </c>
      <c r="I453" s="1243" t="s">
        <v>4324</v>
      </c>
      <c r="J453" s="1238"/>
      <c r="K453" s="1221"/>
      <c r="L453" s="1221">
        <v>30</v>
      </c>
      <c r="M453" s="1221">
        <v>1</v>
      </c>
      <c r="N453" s="1221">
        <v>1</v>
      </c>
      <c r="O453" s="1221">
        <f t="shared" si="7"/>
        <v>30</v>
      </c>
    </row>
    <row r="454" spans="1:15" ht="40.5">
      <c r="C454" s="1243"/>
      <c r="D454" s="1221"/>
      <c r="E454" s="1221"/>
      <c r="F454" s="1221"/>
      <c r="G454" s="1221" t="s">
        <v>603</v>
      </c>
      <c r="H454" s="1221" t="s">
        <v>4220</v>
      </c>
      <c r="I454" s="1254" t="s">
        <v>4318</v>
      </c>
      <c r="J454" s="1237" t="s">
        <v>4325</v>
      </c>
      <c r="K454" s="1221"/>
      <c r="L454" s="1221">
        <v>50</v>
      </c>
      <c r="M454" s="1221">
        <v>1</v>
      </c>
      <c r="N454" s="1221">
        <v>1</v>
      </c>
      <c r="O454" s="1221">
        <f t="shared" si="7"/>
        <v>50</v>
      </c>
    </row>
    <row r="455" spans="1:15" ht="40.5">
      <c r="C455" s="1243"/>
      <c r="D455" s="1221"/>
      <c r="E455" s="1221"/>
      <c r="F455" s="1221"/>
      <c r="G455" s="1221" t="s">
        <v>605</v>
      </c>
      <c r="H455" s="1221" t="s">
        <v>4220</v>
      </c>
      <c r="I455" s="1254" t="s">
        <v>4319</v>
      </c>
      <c r="J455" s="1237" t="s">
        <v>4326</v>
      </c>
      <c r="K455" s="1221"/>
      <c r="L455" s="1221">
        <v>50</v>
      </c>
      <c r="M455" s="1221">
        <v>1</v>
      </c>
      <c r="N455" s="1221">
        <v>1</v>
      </c>
      <c r="O455" s="1221">
        <f t="shared" si="7"/>
        <v>50</v>
      </c>
    </row>
    <row r="456" spans="1:15" ht="40.5">
      <c r="C456" s="1243"/>
      <c r="D456" s="1221"/>
      <c r="E456" s="1221"/>
      <c r="F456" s="1221"/>
      <c r="G456" s="1221" t="s">
        <v>1256</v>
      </c>
      <c r="H456" s="1221" t="s">
        <v>4220</v>
      </c>
      <c r="I456" s="1254" t="s">
        <v>4327</v>
      </c>
      <c r="J456" s="1237" t="s">
        <v>4328</v>
      </c>
      <c r="K456" s="1221"/>
      <c r="L456" s="1221">
        <v>40</v>
      </c>
      <c r="M456" s="1221">
        <v>1</v>
      </c>
      <c r="N456" s="1221">
        <v>1</v>
      </c>
      <c r="O456" s="1221">
        <f t="shared" si="7"/>
        <v>40</v>
      </c>
    </row>
    <row r="457" spans="1:15" ht="40.5">
      <c r="C457" s="1243"/>
      <c r="D457" s="1221"/>
      <c r="E457" s="1221"/>
      <c r="F457" s="1221"/>
      <c r="G457" s="1221" t="s">
        <v>1257</v>
      </c>
      <c r="H457" s="1221" t="s">
        <v>4220</v>
      </c>
      <c r="I457" s="1254" t="s">
        <v>4329</v>
      </c>
      <c r="J457" s="1237" t="s">
        <v>4330</v>
      </c>
      <c r="K457" s="1221"/>
      <c r="L457" s="1221">
        <v>40</v>
      </c>
      <c r="M457" s="1221">
        <v>1</v>
      </c>
      <c r="N457" s="1221">
        <v>1</v>
      </c>
      <c r="O457" s="1221">
        <f t="shared" si="7"/>
        <v>40</v>
      </c>
    </row>
    <row r="458" spans="1:15" ht="40.5">
      <c r="C458" s="1243"/>
      <c r="D458" s="1221"/>
      <c r="E458" s="1221"/>
      <c r="F458" s="1221"/>
      <c r="G458" s="1221" t="s">
        <v>1258</v>
      </c>
      <c r="H458" s="1221" t="s">
        <v>4220</v>
      </c>
      <c r="I458" s="1254" t="s">
        <v>4331</v>
      </c>
      <c r="J458" s="1237" t="s">
        <v>4332</v>
      </c>
      <c r="K458" s="1221"/>
      <c r="L458" s="1221">
        <v>40</v>
      </c>
      <c r="M458" s="1221">
        <v>1</v>
      </c>
      <c r="N458" s="1221">
        <v>1</v>
      </c>
      <c r="O458" s="1221">
        <f t="shared" si="7"/>
        <v>40</v>
      </c>
    </row>
    <row r="459" spans="1:15" ht="40.5">
      <c r="A459" s="1361"/>
      <c r="C459" s="1243"/>
      <c r="D459" s="1221"/>
      <c r="E459" s="1221"/>
      <c r="F459" s="1221"/>
      <c r="G459" s="1221" t="s">
        <v>455</v>
      </c>
      <c r="H459" s="1221" t="s">
        <v>4220</v>
      </c>
      <c r="I459" s="1254" t="s">
        <v>4333</v>
      </c>
      <c r="J459" s="1237"/>
      <c r="K459" s="1221"/>
      <c r="L459" s="1221">
        <v>60</v>
      </c>
      <c r="M459" s="1221">
        <v>1</v>
      </c>
      <c r="N459" s="1221">
        <v>1</v>
      </c>
      <c r="O459" s="1221">
        <f t="shared" si="7"/>
        <v>60</v>
      </c>
    </row>
    <row r="460" spans="1:15" ht="40.5">
      <c r="C460" s="1243"/>
      <c r="D460" s="1221"/>
      <c r="E460" s="1221"/>
      <c r="F460" s="1221"/>
      <c r="G460" s="1221" t="s">
        <v>457</v>
      </c>
      <c r="H460" s="1221" t="s">
        <v>4220</v>
      </c>
      <c r="I460" s="1254" t="s">
        <v>4334</v>
      </c>
      <c r="J460" s="1237"/>
      <c r="K460" s="1221"/>
      <c r="L460" s="1221">
        <v>80</v>
      </c>
      <c r="M460" s="1221">
        <v>1</v>
      </c>
      <c r="N460" s="1221">
        <v>1</v>
      </c>
      <c r="O460" s="1221">
        <f t="shared" si="7"/>
        <v>80</v>
      </c>
    </row>
    <row r="461" spans="1:15" ht="40.5">
      <c r="C461" s="1243"/>
      <c r="D461" s="1221"/>
      <c r="E461" s="1221"/>
      <c r="F461" s="1221"/>
      <c r="G461" s="1221" t="s">
        <v>3385</v>
      </c>
      <c r="H461" s="1221" t="s">
        <v>4220</v>
      </c>
      <c r="I461" s="1254" t="s">
        <v>4335</v>
      </c>
      <c r="J461" s="1237"/>
      <c r="K461" s="1221"/>
      <c r="L461" s="1221">
        <v>30</v>
      </c>
      <c r="M461" s="1221">
        <v>1</v>
      </c>
      <c r="N461" s="1221">
        <v>1</v>
      </c>
      <c r="O461" s="1221">
        <f t="shared" si="7"/>
        <v>30</v>
      </c>
    </row>
    <row r="462" spans="1:15" ht="40.5">
      <c r="C462" s="1243"/>
      <c r="D462" s="1221"/>
      <c r="E462" s="1221"/>
      <c r="F462" s="1221"/>
      <c r="G462" s="1221" t="s">
        <v>3387</v>
      </c>
      <c r="H462" s="1221" t="s">
        <v>4220</v>
      </c>
      <c r="I462" s="1254" t="s">
        <v>4336</v>
      </c>
      <c r="J462" s="1237"/>
      <c r="K462" s="1221"/>
      <c r="L462" s="1221">
        <v>30</v>
      </c>
      <c r="M462" s="1221">
        <v>1</v>
      </c>
      <c r="N462" s="1221">
        <v>1</v>
      </c>
      <c r="O462" s="1221">
        <f t="shared" si="7"/>
        <v>30</v>
      </c>
    </row>
    <row r="463" spans="1:15" s="1361" customFormat="1" ht="40.5">
      <c r="C463" s="1364"/>
      <c r="D463" s="1267"/>
      <c r="E463" s="1267"/>
      <c r="F463" s="1267"/>
      <c r="G463" s="1267" t="s">
        <v>2670</v>
      </c>
      <c r="H463" s="1267" t="s">
        <v>4203</v>
      </c>
      <c r="I463" s="1364" t="s">
        <v>3820</v>
      </c>
      <c r="J463" s="1365"/>
      <c r="K463" s="1267"/>
      <c r="L463" s="1267">
        <v>0</v>
      </c>
      <c r="M463" s="1267">
        <v>0</v>
      </c>
      <c r="N463" s="1267">
        <v>0</v>
      </c>
      <c r="O463" s="1267">
        <v>25</v>
      </c>
    </row>
    <row r="464" spans="1:15" ht="60.75">
      <c r="C464" s="1243"/>
      <c r="D464" s="1221"/>
      <c r="E464" s="1221"/>
      <c r="F464" s="1221"/>
      <c r="G464" s="1221" t="s">
        <v>2672</v>
      </c>
      <c r="H464" s="1221" t="s">
        <v>4203</v>
      </c>
      <c r="I464" s="1243" t="s">
        <v>3821</v>
      </c>
      <c r="J464" s="1238"/>
      <c r="K464" s="1221"/>
      <c r="L464" s="1221">
        <v>28</v>
      </c>
      <c r="M464" s="1221">
        <v>1</v>
      </c>
      <c r="N464" s="1221">
        <v>1</v>
      </c>
      <c r="O464" s="1221">
        <f t="shared" si="7"/>
        <v>28</v>
      </c>
    </row>
    <row r="465" spans="1:15" ht="60.75">
      <c r="C465" s="1243"/>
      <c r="D465" s="1221"/>
      <c r="E465" s="1221"/>
      <c r="F465" s="1221"/>
      <c r="G465" s="1221" t="s">
        <v>2283</v>
      </c>
      <c r="H465" s="1221" t="s">
        <v>4203</v>
      </c>
      <c r="I465" s="1243" t="s">
        <v>4337</v>
      </c>
      <c r="J465" s="1238"/>
      <c r="K465" s="1221"/>
      <c r="L465" s="1221">
        <v>35</v>
      </c>
      <c r="M465" s="1221">
        <v>1</v>
      </c>
      <c r="N465" s="1221">
        <v>1</v>
      </c>
      <c r="O465" s="1221">
        <f t="shared" si="7"/>
        <v>35</v>
      </c>
    </row>
    <row r="466" spans="1:15" ht="60.75">
      <c r="C466" s="1243"/>
      <c r="D466" s="1221"/>
      <c r="E466" s="1221"/>
      <c r="F466" s="1221"/>
      <c r="G466" s="1221" t="s">
        <v>2284</v>
      </c>
      <c r="H466" s="1221" t="s">
        <v>4203</v>
      </c>
      <c r="I466" s="1243" t="s">
        <v>4338</v>
      </c>
      <c r="J466" s="1238"/>
      <c r="K466" s="1221"/>
      <c r="L466" s="1221">
        <v>35</v>
      </c>
      <c r="M466" s="1221">
        <v>1</v>
      </c>
      <c r="N466" s="1221">
        <v>1</v>
      </c>
      <c r="O466" s="1221">
        <f t="shared" si="7"/>
        <v>35</v>
      </c>
    </row>
    <row r="467" spans="1:15" ht="60.75">
      <c r="C467" s="1243"/>
      <c r="D467" s="1221"/>
      <c r="E467" s="1221"/>
      <c r="F467" s="1221"/>
      <c r="G467" s="1221" t="s">
        <v>4339</v>
      </c>
      <c r="H467" s="1221" t="s">
        <v>4203</v>
      </c>
      <c r="I467" s="1243" t="s">
        <v>4340</v>
      </c>
      <c r="J467" s="1238"/>
      <c r="K467" s="1221"/>
      <c r="L467" s="1221">
        <v>35</v>
      </c>
      <c r="M467" s="1221">
        <v>1</v>
      </c>
      <c r="N467" s="1221">
        <v>1</v>
      </c>
      <c r="O467" s="1221">
        <f t="shared" si="7"/>
        <v>35</v>
      </c>
    </row>
    <row r="468" spans="1:15" ht="60.75">
      <c r="C468" s="1243"/>
      <c r="D468" s="1221"/>
      <c r="E468" s="1221"/>
      <c r="F468" s="1221"/>
      <c r="G468" s="1221" t="s">
        <v>4341</v>
      </c>
      <c r="H468" s="1221" t="s">
        <v>4203</v>
      </c>
      <c r="I468" s="1243" t="s">
        <v>4342</v>
      </c>
      <c r="J468" s="1238"/>
      <c r="K468" s="1221"/>
      <c r="L468" s="1221">
        <v>25</v>
      </c>
      <c r="M468" s="1221">
        <v>1</v>
      </c>
      <c r="N468" s="1221">
        <v>1</v>
      </c>
      <c r="O468" s="1221">
        <f t="shared" si="7"/>
        <v>25</v>
      </c>
    </row>
    <row r="469" spans="1:15">
      <c r="C469" s="1243"/>
      <c r="D469" s="1221"/>
      <c r="E469" s="1221"/>
      <c r="F469" s="1221"/>
      <c r="G469" s="1571" t="s">
        <v>4343</v>
      </c>
      <c r="H469" s="1221" t="s">
        <v>4220</v>
      </c>
      <c r="I469" s="1221"/>
      <c r="J469" s="1221" t="s">
        <v>4500</v>
      </c>
      <c r="K469" s="1221"/>
      <c r="L469" s="1221">
        <v>55</v>
      </c>
      <c r="M469" s="1221">
        <v>7</v>
      </c>
      <c r="N469" s="1221">
        <v>7</v>
      </c>
      <c r="O469" s="1221">
        <f t="shared" si="7"/>
        <v>385</v>
      </c>
    </row>
    <row r="470" spans="1:15">
      <c r="C470" s="1243"/>
      <c r="D470" s="1221"/>
      <c r="E470" s="1221"/>
      <c r="F470" s="1221"/>
      <c r="G470" s="1572"/>
      <c r="H470" s="1221" t="s">
        <v>4220</v>
      </c>
      <c r="I470" s="1221"/>
      <c r="J470" s="1221" t="s">
        <v>4500</v>
      </c>
      <c r="K470" s="1221"/>
      <c r="L470" s="1221">
        <v>15</v>
      </c>
      <c r="M470" s="1221">
        <v>1</v>
      </c>
      <c r="N470" s="1221">
        <v>1</v>
      </c>
      <c r="O470" s="1221">
        <f t="shared" si="7"/>
        <v>15</v>
      </c>
    </row>
    <row r="471" spans="1:15">
      <c r="C471" s="1243"/>
      <c r="D471" s="1221"/>
      <c r="E471" s="1221"/>
      <c r="F471" s="1221"/>
      <c r="G471" s="1571" t="s">
        <v>4344</v>
      </c>
      <c r="H471" s="1221" t="s">
        <v>4220</v>
      </c>
      <c r="I471" s="1221"/>
      <c r="J471" s="1221" t="s">
        <v>4500</v>
      </c>
      <c r="K471" s="1221"/>
      <c r="L471" s="1221">
        <v>60</v>
      </c>
      <c r="M471" s="1221">
        <v>3</v>
      </c>
      <c r="N471" s="1221">
        <v>3</v>
      </c>
      <c r="O471" s="1221">
        <f t="shared" si="7"/>
        <v>180</v>
      </c>
    </row>
    <row r="472" spans="1:15">
      <c r="C472" s="1243"/>
      <c r="D472" s="1221"/>
      <c r="E472" s="1221"/>
      <c r="F472" s="1221"/>
      <c r="G472" s="1572"/>
      <c r="H472" s="1221" t="s">
        <v>4220</v>
      </c>
      <c r="I472" s="1221"/>
      <c r="J472" s="1221" t="s">
        <v>4500</v>
      </c>
      <c r="K472" s="1221"/>
      <c r="L472" s="1221">
        <v>20</v>
      </c>
      <c r="M472" s="1221">
        <v>1</v>
      </c>
      <c r="N472" s="1221">
        <v>1</v>
      </c>
      <c r="O472" s="1221">
        <f t="shared" si="7"/>
        <v>20</v>
      </c>
    </row>
    <row r="473" spans="1:15" s="1309" customFormat="1" ht="40.5">
      <c r="C473" s="1311"/>
      <c r="D473" s="1311"/>
      <c r="E473" s="1311"/>
      <c r="F473" s="1311"/>
      <c r="G473" s="1311" t="s">
        <v>4345</v>
      </c>
      <c r="H473" s="1311" t="s">
        <v>4220</v>
      </c>
      <c r="I473" s="1311" t="s">
        <v>4561</v>
      </c>
      <c r="J473" s="1311"/>
      <c r="K473" s="1311"/>
      <c r="L473" s="1311">
        <v>0</v>
      </c>
      <c r="M473" s="1311">
        <v>0</v>
      </c>
      <c r="N473" s="1311">
        <v>0</v>
      </c>
      <c r="O473" s="1311">
        <v>0</v>
      </c>
    </row>
    <row r="474" spans="1:15">
      <c r="C474" s="1221"/>
      <c r="D474" s="1221"/>
      <c r="E474" s="1221"/>
      <c r="F474" s="1221"/>
      <c r="G474" s="1571" t="s">
        <v>4346</v>
      </c>
      <c r="H474" s="1221" t="s">
        <v>4220</v>
      </c>
      <c r="I474" s="1221" t="s">
        <v>4561</v>
      </c>
      <c r="J474" s="1221"/>
      <c r="K474" s="1221"/>
      <c r="L474" s="1221">
        <v>32</v>
      </c>
      <c r="M474" s="1221">
        <v>1</v>
      </c>
      <c r="N474" s="1221">
        <v>1</v>
      </c>
      <c r="O474" s="1221">
        <f t="shared" si="7"/>
        <v>32</v>
      </c>
    </row>
    <row r="475" spans="1:15">
      <c r="C475" s="1221"/>
      <c r="D475" s="1221"/>
      <c r="E475" s="1221"/>
      <c r="F475" s="1221"/>
      <c r="G475" s="1572"/>
      <c r="H475" s="1221" t="s">
        <v>4220</v>
      </c>
      <c r="I475" s="1221"/>
      <c r="J475" s="1221"/>
      <c r="K475" s="1221"/>
      <c r="L475" s="1221">
        <v>8</v>
      </c>
      <c r="M475" s="1221">
        <v>1</v>
      </c>
      <c r="N475" s="1221">
        <v>1</v>
      </c>
      <c r="O475" s="1221">
        <f t="shared" si="7"/>
        <v>8</v>
      </c>
    </row>
    <row r="476" spans="1:15" ht="40.5">
      <c r="C476" s="1251"/>
      <c r="D476" s="1221"/>
      <c r="E476" s="1221"/>
      <c r="F476" s="1221"/>
      <c r="G476" s="1221" t="s">
        <v>563</v>
      </c>
      <c r="H476" s="1221" t="s">
        <v>4347</v>
      </c>
      <c r="I476" s="1254" t="s">
        <v>4348</v>
      </c>
      <c r="J476" s="1238"/>
      <c r="K476" s="1221"/>
      <c r="L476" s="1221">
        <v>25</v>
      </c>
      <c r="M476" s="1221">
        <v>1</v>
      </c>
      <c r="N476" s="1221">
        <v>1</v>
      </c>
      <c r="O476" s="1221">
        <f t="shared" si="7"/>
        <v>25</v>
      </c>
    </row>
    <row r="477" spans="1:15" ht="40.5">
      <c r="C477" s="1251"/>
      <c r="D477" s="1221"/>
      <c r="E477" s="1221"/>
      <c r="F477" s="1221"/>
      <c r="G477" s="1221" t="s">
        <v>565</v>
      </c>
      <c r="H477" s="1221" t="s">
        <v>4347</v>
      </c>
      <c r="I477" s="1254" t="s">
        <v>4349</v>
      </c>
      <c r="J477" s="1238"/>
      <c r="K477" s="1221"/>
      <c r="L477" s="1221">
        <v>25</v>
      </c>
      <c r="M477" s="1221">
        <v>1</v>
      </c>
      <c r="N477" s="1221">
        <v>1</v>
      </c>
      <c r="O477" s="1221">
        <f t="shared" si="7"/>
        <v>25</v>
      </c>
    </row>
    <row r="478" spans="1:15" ht="40.5">
      <c r="C478" s="1251"/>
      <c r="D478" s="1221"/>
      <c r="E478" s="1221"/>
      <c r="F478" s="1221"/>
      <c r="G478" s="1221" t="s">
        <v>569</v>
      </c>
      <c r="H478" s="1221" t="s">
        <v>4347</v>
      </c>
      <c r="I478" s="1254" t="s">
        <v>3391</v>
      </c>
      <c r="J478" s="1238"/>
      <c r="K478" s="1221"/>
      <c r="L478" s="1221">
        <v>50</v>
      </c>
      <c r="M478" s="1221">
        <v>1</v>
      </c>
      <c r="N478" s="1221">
        <v>1</v>
      </c>
      <c r="O478" s="1221">
        <f t="shared" si="7"/>
        <v>50</v>
      </c>
    </row>
    <row r="479" spans="1:15" ht="40.5">
      <c r="A479" s="1222" t="s">
        <v>3481</v>
      </c>
      <c r="C479" s="1251"/>
      <c r="D479" s="1221"/>
      <c r="E479" s="1221"/>
      <c r="F479" s="1221"/>
      <c r="G479" s="1221" t="s">
        <v>573</v>
      </c>
      <c r="H479" s="1221" t="s">
        <v>4347</v>
      </c>
      <c r="I479" s="1254" t="s">
        <v>4350</v>
      </c>
      <c r="J479" s="1238"/>
      <c r="K479" s="1221"/>
      <c r="L479" s="1221">
        <v>30</v>
      </c>
      <c r="M479" s="1221">
        <v>1</v>
      </c>
      <c r="N479" s="1221">
        <v>1</v>
      </c>
      <c r="O479" s="1221">
        <f t="shared" si="7"/>
        <v>30</v>
      </c>
    </row>
    <row r="480" spans="1:15" ht="40.5">
      <c r="A480" s="1222" t="s">
        <v>4464</v>
      </c>
      <c r="C480" s="1251"/>
      <c r="D480" s="1221"/>
      <c r="E480" s="1221"/>
      <c r="F480" s="1221"/>
      <c r="G480" s="1221" t="s">
        <v>575</v>
      </c>
      <c r="H480" s="1221" t="s">
        <v>4347</v>
      </c>
      <c r="I480" s="1254" t="s">
        <v>3392</v>
      </c>
      <c r="J480" s="1238"/>
      <c r="K480" s="1221"/>
      <c r="L480" s="1221">
        <v>20</v>
      </c>
      <c r="M480" s="1221">
        <v>1</v>
      </c>
      <c r="N480" s="1221">
        <v>1</v>
      </c>
      <c r="O480" s="1221">
        <f t="shared" si="7"/>
        <v>20</v>
      </c>
    </row>
    <row r="481" spans="1:15" ht="40.5">
      <c r="C481" s="1251"/>
      <c r="D481" s="1221"/>
      <c r="E481" s="1221"/>
      <c r="F481" s="1221"/>
      <c r="G481" s="1221" t="s">
        <v>577</v>
      </c>
      <c r="H481" s="1221" t="s">
        <v>4347</v>
      </c>
      <c r="I481" s="1254" t="s">
        <v>3393</v>
      </c>
      <c r="J481" s="1238"/>
      <c r="K481" s="1221"/>
      <c r="L481" s="1221">
        <v>40</v>
      </c>
      <c r="M481" s="1221">
        <v>1</v>
      </c>
      <c r="N481" s="1221">
        <v>1</v>
      </c>
      <c r="O481" s="1221">
        <f t="shared" si="7"/>
        <v>40</v>
      </c>
    </row>
    <row r="482" spans="1:15" ht="40.5">
      <c r="A482" s="1222" t="s">
        <v>4464</v>
      </c>
      <c r="C482" s="1251"/>
      <c r="D482" s="1221"/>
      <c r="E482" s="1221"/>
      <c r="F482" s="1221"/>
      <c r="G482" s="1221" t="s">
        <v>579</v>
      </c>
      <c r="H482" s="1221" t="s">
        <v>4347</v>
      </c>
      <c r="I482" s="1254" t="s">
        <v>4351</v>
      </c>
      <c r="J482" s="1238"/>
      <c r="K482" s="1221"/>
      <c r="L482" s="1221">
        <v>20</v>
      </c>
      <c r="M482" s="1221">
        <v>1</v>
      </c>
      <c r="N482" s="1221">
        <v>1</v>
      </c>
      <c r="O482" s="1221">
        <f t="shared" si="7"/>
        <v>20</v>
      </c>
    </row>
    <row r="483" spans="1:15" ht="40.5">
      <c r="A483" s="1222" t="s">
        <v>4464</v>
      </c>
      <c r="C483" s="1251"/>
      <c r="D483" s="1221"/>
      <c r="E483" s="1221"/>
      <c r="F483" s="1221"/>
      <c r="G483" s="1221" t="s">
        <v>581</v>
      </c>
      <c r="H483" s="1221" t="s">
        <v>4347</v>
      </c>
      <c r="I483" s="1254" t="s">
        <v>4352</v>
      </c>
      <c r="J483" s="1238"/>
      <c r="K483" s="1221"/>
      <c r="L483" s="1221">
        <v>40</v>
      </c>
      <c r="M483" s="1221">
        <v>1</v>
      </c>
      <c r="N483" s="1221">
        <v>1</v>
      </c>
      <c r="O483" s="1221">
        <f t="shared" si="7"/>
        <v>40</v>
      </c>
    </row>
    <row r="484" spans="1:15" ht="40.5">
      <c r="A484" s="1222" t="s">
        <v>4464</v>
      </c>
      <c r="C484" s="1251"/>
      <c r="D484" s="1221"/>
      <c r="E484" s="1221"/>
      <c r="F484" s="1221"/>
      <c r="G484" s="1221" t="s">
        <v>1043</v>
      </c>
      <c r="H484" s="1221" t="s">
        <v>4347</v>
      </c>
      <c r="I484" s="1254" t="s">
        <v>4353</v>
      </c>
      <c r="J484" s="1238"/>
      <c r="K484" s="1221"/>
      <c r="L484" s="1221">
        <v>20</v>
      </c>
      <c r="M484" s="1221">
        <v>1</v>
      </c>
      <c r="N484" s="1221">
        <v>1</v>
      </c>
      <c r="O484" s="1221">
        <f t="shared" si="7"/>
        <v>20</v>
      </c>
    </row>
    <row r="485" spans="1:15" ht="40.5">
      <c r="A485" s="81" t="s">
        <v>4464</v>
      </c>
      <c r="C485" s="1251"/>
      <c r="D485" s="1221"/>
      <c r="E485" s="1221"/>
      <c r="F485" s="1221"/>
      <c r="G485" s="1221" t="s">
        <v>1044</v>
      </c>
      <c r="H485" s="1221" t="s">
        <v>4347</v>
      </c>
      <c r="I485" s="1254" t="s">
        <v>4354</v>
      </c>
      <c r="J485" s="1238"/>
      <c r="K485" s="1221"/>
      <c r="L485" s="1221">
        <v>20</v>
      </c>
      <c r="M485" s="1221">
        <v>1</v>
      </c>
      <c r="N485" s="1221">
        <v>1</v>
      </c>
      <c r="O485" s="1221">
        <f t="shared" ref="O485:O541" si="8">M485*L485</f>
        <v>20</v>
      </c>
    </row>
    <row r="486" spans="1:15" ht="40.5">
      <c r="A486" s="81" t="s">
        <v>4464</v>
      </c>
      <c r="C486" s="1251"/>
      <c r="D486" s="1221"/>
      <c r="E486" s="1221"/>
      <c r="F486" s="1221"/>
      <c r="G486" s="1221" t="s">
        <v>583</v>
      </c>
      <c r="H486" s="1221" t="s">
        <v>4347</v>
      </c>
      <c r="I486" s="1254" t="s">
        <v>3394</v>
      </c>
      <c r="J486" s="1238"/>
      <c r="K486" s="1221"/>
      <c r="L486" s="1221">
        <v>30</v>
      </c>
      <c r="M486" s="1221">
        <v>1</v>
      </c>
      <c r="N486" s="1221">
        <v>1</v>
      </c>
      <c r="O486" s="1221">
        <f t="shared" si="8"/>
        <v>30</v>
      </c>
    </row>
    <row r="487" spans="1:15" ht="40.5">
      <c r="C487" s="1251"/>
      <c r="D487" s="1221"/>
      <c r="E487" s="1221"/>
      <c r="F487" s="1221"/>
      <c r="G487" s="1221" t="s">
        <v>3838</v>
      </c>
      <c r="H487" s="1221" t="s">
        <v>4347</v>
      </c>
      <c r="I487" s="1254" t="s">
        <v>4355</v>
      </c>
      <c r="J487" s="1238"/>
      <c r="K487" s="1221"/>
      <c r="L487" s="1221">
        <v>40</v>
      </c>
      <c r="M487" s="1221">
        <v>1</v>
      </c>
      <c r="N487" s="1221">
        <v>1</v>
      </c>
      <c r="O487" s="1221">
        <f t="shared" si="8"/>
        <v>40</v>
      </c>
    </row>
    <row r="488" spans="1:15" ht="40.5">
      <c r="C488" s="1251"/>
      <c r="D488" s="1221"/>
      <c r="E488" s="1221"/>
      <c r="F488" s="1221"/>
      <c r="G488" s="1221" t="s">
        <v>3840</v>
      </c>
      <c r="H488" s="1221" t="s">
        <v>4347</v>
      </c>
      <c r="I488" s="1254" t="s">
        <v>4356</v>
      </c>
      <c r="J488" s="1238"/>
      <c r="K488" s="1221"/>
      <c r="L488" s="1221">
        <v>50</v>
      </c>
      <c r="M488" s="1221">
        <v>1</v>
      </c>
      <c r="N488" s="1221">
        <v>1</v>
      </c>
      <c r="O488" s="1221">
        <f t="shared" si="8"/>
        <v>50</v>
      </c>
    </row>
    <row r="489" spans="1:15" ht="40.5">
      <c r="C489" s="1256"/>
      <c r="D489" s="1221"/>
      <c r="E489" s="1221"/>
      <c r="F489" s="1221"/>
      <c r="G489" s="1221" t="s">
        <v>4357</v>
      </c>
      <c r="H489" s="1221" t="s">
        <v>4347</v>
      </c>
      <c r="I489" s="1254" t="s">
        <v>4358</v>
      </c>
      <c r="J489" s="1221"/>
      <c r="K489" s="1221"/>
      <c r="L489" s="1221">
        <v>15</v>
      </c>
      <c r="M489" s="1221">
        <v>1</v>
      </c>
      <c r="N489" s="1221">
        <v>1</v>
      </c>
      <c r="O489" s="1221">
        <f t="shared" si="8"/>
        <v>15</v>
      </c>
    </row>
    <row r="490" spans="1:15" ht="40.5">
      <c r="C490" s="1256"/>
      <c r="D490" s="1221"/>
      <c r="E490" s="1221"/>
      <c r="F490" s="1221"/>
      <c r="G490" s="1221" t="s">
        <v>4359</v>
      </c>
      <c r="H490" s="1221" t="s">
        <v>4347</v>
      </c>
      <c r="I490" s="1254" t="s">
        <v>4360</v>
      </c>
      <c r="J490" s="1221"/>
      <c r="K490" s="1221"/>
      <c r="L490" s="1221">
        <v>25</v>
      </c>
      <c r="M490" s="1221">
        <v>1</v>
      </c>
      <c r="N490" s="1221">
        <v>1</v>
      </c>
      <c r="O490" s="1221">
        <f t="shared" si="8"/>
        <v>25</v>
      </c>
    </row>
    <row r="491" spans="1:15" ht="40.5">
      <c r="C491" s="1235"/>
      <c r="D491" s="1221"/>
      <c r="E491" s="1221"/>
      <c r="F491" s="1221"/>
      <c r="G491" s="1221" t="s">
        <v>595</v>
      </c>
      <c r="H491" s="1221" t="s">
        <v>4347</v>
      </c>
      <c r="I491" s="1254" t="s">
        <v>4361</v>
      </c>
      <c r="J491" s="1221"/>
      <c r="K491" s="1221"/>
      <c r="L491" s="1221">
        <v>35</v>
      </c>
      <c r="M491" s="1221">
        <v>1</v>
      </c>
      <c r="N491" s="1221">
        <v>1</v>
      </c>
      <c r="O491" s="1221">
        <f t="shared" si="8"/>
        <v>35</v>
      </c>
    </row>
    <row r="492" spans="1:15" ht="40.5">
      <c r="C492" s="1235"/>
      <c r="D492" s="1221"/>
      <c r="E492" s="1221"/>
      <c r="F492" s="1221"/>
      <c r="G492" s="1221" t="s">
        <v>597</v>
      </c>
      <c r="H492" s="1221" t="s">
        <v>4347</v>
      </c>
      <c r="I492" s="1254" t="s">
        <v>4362</v>
      </c>
      <c r="J492" s="1221"/>
      <c r="K492" s="1221"/>
      <c r="L492" s="1221">
        <v>35</v>
      </c>
      <c r="M492" s="1221">
        <v>1</v>
      </c>
      <c r="N492" s="1221">
        <v>1</v>
      </c>
      <c r="O492" s="1221">
        <f t="shared" si="8"/>
        <v>35</v>
      </c>
    </row>
    <row r="493" spans="1:15">
      <c r="C493" s="1243"/>
      <c r="D493" s="1221"/>
      <c r="E493" s="1221"/>
      <c r="F493" s="1221"/>
      <c r="G493" s="1221" t="s">
        <v>3842</v>
      </c>
      <c r="H493" s="1221" t="s">
        <v>3844</v>
      </c>
      <c r="J493" s="1221"/>
      <c r="K493" s="1221"/>
      <c r="L493" s="1221">
        <v>30</v>
      </c>
      <c r="M493" s="1221">
        <v>1</v>
      </c>
      <c r="N493" s="1221">
        <v>1</v>
      </c>
      <c r="O493" s="1221">
        <f t="shared" si="8"/>
        <v>30</v>
      </c>
    </row>
    <row r="494" spans="1:15">
      <c r="C494" s="1243"/>
      <c r="D494" s="1221"/>
      <c r="E494" s="1221"/>
      <c r="F494" s="1221"/>
      <c r="G494" s="1221" t="s">
        <v>3845</v>
      </c>
      <c r="H494" s="1221" t="s">
        <v>3844</v>
      </c>
      <c r="J494" s="1221"/>
      <c r="K494" s="1221"/>
      <c r="L494" s="1221">
        <v>30</v>
      </c>
      <c r="M494" s="1221">
        <v>2</v>
      </c>
      <c r="N494" s="1221">
        <v>2</v>
      </c>
      <c r="O494" s="1221">
        <f t="shared" si="8"/>
        <v>60</v>
      </c>
    </row>
    <row r="495" spans="1:15">
      <c r="C495" s="1221"/>
      <c r="D495" s="1221"/>
      <c r="E495" s="1221"/>
      <c r="F495" s="1221"/>
      <c r="G495" s="1571" t="s">
        <v>4363</v>
      </c>
      <c r="H495" s="1221" t="s">
        <v>4220</v>
      </c>
      <c r="I495" s="1238"/>
      <c r="J495" s="1221"/>
      <c r="K495" s="1221"/>
      <c r="L495" s="1221">
        <v>40</v>
      </c>
      <c r="M495" s="1221">
        <v>5</v>
      </c>
      <c r="N495" s="1221">
        <v>5</v>
      </c>
      <c r="O495" s="1221">
        <f t="shared" si="8"/>
        <v>200</v>
      </c>
    </row>
    <row r="496" spans="1:15">
      <c r="C496" s="1221"/>
      <c r="D496" s="1221"/>
      <c r="E496" s="1221"/>
      <c r="F496" s="1221"/>
      <c r="G496" s="1572"/>
      <c r="H496" s="1221" t="s">
        <v>4220</v>
      </c>
      <c r="I496" s="1238"/>
      <c r="J496" s="1221"/>
      <c r="K496" s="1221"/>
      <c r="L496" s="1221">
        <v>50</v>
      </c>
      <c r="M496" s="1221">
        <v>1</v>
      </c>
      <c r="N496" s="1221">
        <v>1</v>
      </c>
      <c r="O496" s="1221">
        <f t="shared" si="8"/>
        <v>50</v>
      </c>
    </row>
    <row r="497" spans="3:15">
      <c r="C497" s="1221"/>
      <c r="D497" s="1221"/>
      <c r="E497" s="1221"/>
      <c r="F497" s="1221"/>
      <c r="G497" s="1571" t="s">
        <v>4364</v>
      </c>
      <c r="H497" s="1221" t="s">
        <v>4220</v>
      </c>
      <c r="I497" s="1238"/>
      <c r="J497" s="1221"/>
      <c r="K497" s="1221"/>
      <c r="L497" s="1221">
        <v>40</v>
      </c>
      <c r="M497" s="1221">
        <v>5</v>
      </c>
      <c r="N497" s="1221">
        <v>5</v>
      </c>
      <c r="O497" s="1221">
        <f t="shared" si="8"/>
        <v>200</v>
      </c>
    </row>
    <row r="498" spans="3:15">
      <c r="C498" s="1221"/>
      <c r="D498" s="1221"/>
      <c r="E498" s="1221"/>
      <c r="F498" s="1221"/>
      <c r="G498" s="1572"/>
      <c r="H498" s="1221" t="s">
        <v>4220</v>
      </c>
      <c r="I498" s="1238"/>
      <c r="J498" s="1221"/>
      <c r="K498" s="1221"/>
      <c r="L498" s="1221">
        <v>50</v>
      </c>
      <c r="M498" s="1221">
        <v>1</v>
      </c>
      <c r="N498" s="1221">
        <v>1</v>
      </c>
      <c r="O498" s="1221">
        <f t="shared" si="8"/>
        <v>50</v>
      </c>
    </row>
    <row r="499" spans="3:15">
      <c r="C499" s="1221"/>
      <c r="D499" s="1221"/>
      <c r="E499" s="1221"/>
      <c r="F499" s="1221"/>
      <c r="G499" s="1571" t="s">
        <v>4365</v>
      </c>
      <c r="H499" s="1221" t="s">
        <v>4220</v>
      </c>
      <c r="I499" s="1238"/>
      <c r="J499" s="1221"/>
      <c r="K499" s="1221"/>
      <c r="L499" s="1221">
        <v>40</v>
      </c>
      <c r="M499" s="1221">
        <v>5</v>
      </c>
      <c r="N499" s="1221">
        <v>5</v>
      </c>
      <c r="O499" s="1221">
        <f t="shared" si="8"/>
        <v>200</v>
      </c>
    </row>
    <row r="500" spans="3:15">
      <c r="C500" s="1221"/>
      <c r="D500" s="1221"/>
      <c r="E500" s="1221"/>
      <c r="F500" s="1221"/>
      <c r="G500" s="1572"/>
      <c r="H500" s="1221" t="s">
        <v>4220</v>
      </c>
      <c r="I500" s="1238"/>
      <c r="J500" s="1221"/>
      <c r="K500" s="1221"/>
      <c r="L500" s="1221">
        <v>50</v>
      </c>
      <c r="M500" s="1221">
        <v>1</v>
      </c>
      <c r="N500" s="1221">
        <v>1</v>
      </c>
      <c r="O500" s="1221">
        <f t="shared" si="8"/>
        <v>50</v>
      </c>
    </row>
    <row r="501" spans="3:15">
      <c r="C501" s="1221"/>
      <c r="D501" s="1221"/>
      <c r="E501" s="1221"/>
      <c r="F501" s="1221"/>
      <c r="G501" s="1571" t="s">
        <v>4366</v>
      </c>
      <c r="H501" s="1221" t="s">
        <v>4220</v>
      </c>
      <c r="I501" s="1238"/>
      <c r="J501" s="1221"/>
      <c r="K501" s="1221"/>
      <c r="L501" s="1221">
        <v>40</v>
      </c>
      <c r="M501" s="1221">
        <v>5</v>
      </c>
      <c r="N501" s="1221">
        <v>5</v>
      </c>
      <c r="O501" s="1221">
        <f t="shared" si="8"/>
        <v>200</v>
      </c>
    </row>
    <row r="502" spans="3:15">
      <c r="C502" s="1221"/>
      <c r="D502" s="1221"/>
      <c r="E502" s="1221"/>
      <c r="F502" s="1221"/>
      <c r="G502" s="1572"/>
      <c r="H502" s="1221" t="s">
        <v>4220</v>
      </c>
      <c r="I502" s="1238"/>
      <c r="J502" s="1221"/>
      <c r="K502" s="1221"/>
      <c r="L502" s="1221">
        <v>50</v>
      </c>
      <c r="M502" s="1221">
        <v>1</v>
      </c>
      <c r="N502" s="1221">
        <v>1</v>
      </c>
      <c r="O502" s="1221">
        <f t="shared" si="8"/>
        <v>50</v>
      </c>
    </row>
    <row r="503" spans="3:15">
      <c r="C503" s="1221"/>
      <c r="D503" s="1221"/>
      <c r="E503" s="1221"/>
      <c r="F503" s="1221"/>
      <c r="G503" s="1571" t="s">
        <v>4367</v>
      </c>
      <c r="H503" s="1221" t="s">
        <v>4220</v>
      </c>
      <c r="I503" s="1238"/>
      <c r="J503" s="1221"/>
      <c r="K503" s="1221"/>
      <c r="L503" s="1221">
        <v>40</v>
      </c>
      <c r="M503" s="1221">
        <v>5</v>
      </c>
      <c r="N503" s="1221">
        <v>5</v>
      </c>
      <c r="O503" s="1221">
        <f t="shared" si="8"/>
        <v>200</v>
      </c>
    </row>
    <row r="504" spans="3:15">
      <c r="C504" s="1221"/>
      <c r="D504" s="1221"/>
      <c r="E504" s="1221"/>
      <c r="F504" s="1221"/>
      <c r="G504" s="1572"/>
      <c r="H504" s="1221" t="s">
        <v>4220</v>
      </c>
      <c r="I504" s="1238"/>
      <c r="J504" s="1221"/>
      <c r="K504" s="1221"/>
      <c r="L504" s="1221">
        <v>50</v>
      </c>
      <c r="M504" s="1221">
        <v>1</v>
      </c>
      <c r="N504" s="1221">
        <v>1</v>
      </c>
      <c r="O504" s="1221">
        <f t="shared" si="8"/>
        <v>50</v>
      </c>
    </row>
    <row r="505" spans="3:15">
      <c r="C505" s="1221"/>
      <c r="D505" s="1221"/>
      <c r="E505" s="1221"/>
      <c r="F505" s="1221"/>
      <c r="G505" s="1571" t="s">
        <v>4368</v>
      </c>
      <c r="H505" s="1221" t="s">
        <v>4220</v>
      </c>
      <c r="I505" s="1238"/>
      <c r="J505" s="1221"/>
      <c r="K505" s="1221"/>
      <c r="L505" s="1221">
        <v>40</v>
      </c>
      <c r="M505" s="1221">
        <v>5</v>
      </c>
      <c r="N505" s="1221">
        <v>5</v>
      </c>
      <c r="O505" s="1221">
        <f t="shared" si="8"/>
        <v>200</v>
      </c>
    </row>
    <row r="506" spans="3:15">
      <c r="C506" s="1221"/>
      <c r="D506" s="1221"/>
      <c r="E506" s="1221"/>
      <c r="F506" s="1221"/>
      <c r="G506" s="1572"/>
      <c r="H506" s="1221" t="s">
        <v>4220</v>
      </c>
      <c r="I506" s="1238"/>
      <c r="J506" s="1221"/>
      <c r="K506" s="1221"/>
      <c r="L506" s="1221">
        <v>50</v>
      </c>
      <c r="M506" s="1221">
        <v>1</v>
      </c>
      <c r="N506" s="1221">
        <v>1</v>
      </c>
      <c r="O506" s="1221">
        <f t="shared" si="8"/>
        <v>50</v>
      </c>
    </row>
    <row r="507" spans="3:15">
      <c r="C507" s="1221"/>
      <c r="D507" s="1221"/>
      <c r="E507" s="1221"/>
      <c r="F507" s="1221"/>
      <c r="G507" s="1571" t="s">
        <v>4369</v>
      </c>
      <c r="H507" s="1221" t="s">
        <v>4220</v>
      </c>
      <c r="I507" s="1238"/>
      <c r="J507" s="1221"/>
      <c r="K507" s="1221"/>
      <c r="L507" s="1221">
        <v>40</v>
      </c>
      <c r="M507" s="1221">
        <v>5</v>
      </c>
      <c r="N507" s="1221">
        <v>5</v>
      </c>
      <c r="O507" s="1221">
        <f t="shared" si="8"/>
        <v>200</v>
      </c>
    </row>
    <row r="508" spans="3:15">
      <c r="C508" s="1221"/>
      <c r="D508" s="1221"/>
      <c r="E508" s="1221"/>
      <c r="F508" s="1221"/>
      <c r="G508" s="1572"/>
      <c r="H508" s="1221" t="s">
        <v>4220</v>
      </c>
      <c r="I508" s="1238"/>
      <c r="J508" s="1221"/>
      <c r="K508" s="1221"/>
      <c r="L508" s="1221">
        <v>50</v>
      </c>
      <c r="M508" s="1221">
        <v>1</v>
      </c>
      <c r="N508" s="1221">
        <v>1</v>
      </c>
      <c r="O508" s="1221">
        <f t="shared" si="8"/>
        <v>50</v>
      </c>
    </row>
    <row r="509" spans="3:15">
      <c r="C509" s="1221"/>
      <c r="D509" s="1221"/>
      <c r="E509" s="1221"/>
      <c r="F509" s="1221"/>
      <c r="G509" s="1571" t="s">
        <v>4370</v>
      </c>
      <c r="H509" s="1221" t="s">
        <v>4220</v>
      </c>
      <c r="I509" s="1238"/>
      <c r="J509" s="1221"/>
      <c r="K509" s="1221"/>
      <c r="L509" s="1221">
        <v>40</v>
      </c>
      <c r="M509" s="1221">
        <v>5</v>
      </c>
      <c r="N509" s="1221">
        <v>5</v>
      </c>
      <c r="O509" s="1221">
        <f t="shared" si="8"/>
        <v>200</v>
      </c>
    </row>
    <row r="510" spans="3:15">
      <c r="C510" s="1221"/>
      <c r="D510" s="1221"/>
      <c r="E510" s="1221"/>
      <c r="F510" s="1221"/>
      <c r="G510" s="1572"/>
      <c r="H510" s="1221" t="s">
        <v>4220</v>
      </c>
      <c r="I510" s="1238"/>
      <c r="J510" s="1221"/>
      <c r="K510" s="1221"/>
      <c r="L510" s="1221">
        <v>50</v>
      </c>
      <c r="M510" s="1221">
        <v>1</v>
      </c>
      <c r="N510" s="1221">
        <v>1</v>
      </c>
      <c r="O510" s="1221">
        <f t="shared" si="8"/>
        <v>50</v>
      </c>
    </row>
    <row r="511" spans="3:15">
      <c r="C511" s="1221"/>
      <c r="D511" s="1221"/>
      <c r="E511" s="1221"/>
      <c r="F511" s="1221"/>
      <c r="G511" s="1571" t="s">
        <v>4371</v>
      </c>
      <c r="H511" s="1221" t="s">
        <v>4220</v>
      </c>
      <c r="I511" s="1238"/>
      <c r="J511" s="1221"/>
      <c r="K511" s="1221"/>
      <c r="L511" s="1221">
        <v>40</v>
      </c>
      <c r="M511" s="1221">
        <v>5</v>
      </c>
      <c r="N511" s="1221">
        <v>5</v>
      </c>
      <c r="O511" s="1221">
        <f t="shared" si="8"/>
        <v>200</v>
      </c>
    </row>
    <row r="512" spans="3:15">
      <c r="C512" s="1221"/>
      <c r="D512" s="1221"/>
      <c r="E512" s="1221"/>
      <c r="F512" s="1221"/>
      <c r="G512" s="1572"/>
      <c r="H512" s="1221" t="s">
        <v>4220</v>
      </c>
      <c r="I512" s="1238"/>
      <c r="J512" s="1221"/>
      <c r="K512" s="1221"/>
      <c r="L512" s="1221">
        <v>50</v>
      </c>
      <c r="M512" s="1221">
        <v>1</v>
      </c>
      <c r="N512" s="1221">
        <v>1</v>
      </c>
      <c r="O512" s="1221">
        <f t="shared" si="8"/>
        <v>50</v>
      </c>
    </row>
    <row r="513" spans="3:15">
      <c r="C513" s="1221"/>
      <c r="D513" s="1221"/>
      <c r="E513" s="1221"/>
      <c r="F513" s="1221"/>
      <c r="G513" s="1571" t="s">
        <v>4372</v>
      </c>
      <c r="H513" s="1221" t="s">
        <v>4220</v>
      </c>
      <c r="I513" s="1238"/>
      <c r="J513" s="1221"/>
      <c r="K513" s="1221"/>
      <c r="L513" s="1221">
        <v>40</v>
      </c>
      <c r="M513" s="1221">
        <v>5</v>
      </c>
      <c r="N513" s="1221">
        <v>5</v>
      </c>
      <c r="O513" s="1221">
        <f t="shared" si="8"/>
        <v>200</v>
      </c>
    </row>
    <row r="514" spans="3:15">
      <c r="C514" s="1221"/>
      <c r="D514" s="1221"/>
      <c r="E514" s="1221"/>
      <c r="F514" s="1221"/>
      <c r="G514" s="1572"/>
      <c r="H514" s="1221" t="s">
        <v>4220</v>
      </c>
      <c r="I514" s="1238"/>
      <c r="J514" s="1221"/>
      <c r="K514" s="1221"/>
      <c r="L514" s="1221">
        <v>50</v>
      </c>
      <c r="M514" s="1221">
        <v>1</v>
      </c>
      <c r="N514" s="1221">
        <v>1</v>
      </c>
      <c r="O514" s="1221">
        <f t="shared" si="8"/>
        <v>50</v>
      </c>
    </row>
    <row r="515" spans="3:15">
      <c r="C515" s="1221"/>
      <c r="D515" s="1221"/>
      <c r="E515" s="1221"/>
      <c r="F515" s="1221"/>
      <c r="G515" s="1571" t="s">
        <v>4373</v>
      </c>
      <c r="H515" s="1221" t="s">
        <v>4220</v>
      </c>
      <c r="I515" s="1238"/>
      <c r="J515" s="1221"/>
      <c r="K515" s="1221"/>
      <c r="L515" s="1221">
        <v>40</v>
      </c>
      <c r="M515" s="1221">
        <v>4</v>
      </c>
      <c r="N515" s="1221">
        <v>4</v>
      </c>
      <c r="O515" s="1221">
        <f t="shared" si="8"/>
        <v>160</v>
      </c>
    </row>
    <row r="516" spans="3:15">
      <c r="C516" s="1221"/>
      <c r="D516" s="1221"/>
      <c r="E516" s="1221"/>
      <c r="F516" s="1221"/>
      <c r="G516" s="1572"/>
      <c r="H516" s="1221" t="s">
        <v>4220</v>
      </c>
      <c r="I516" s="1238"/>
      <c r="J516" s="1221"/>
      <c r="K516" s="1221"/>
      <c r="L516" s="1221">
        <v>50</v>
      </c>
      <c r="M516" s="1221">
        <v>1</v>
      </c>
      <c r="N516" s="1221">
        <v>1</v>
      </c>
      <c r="O516" s="1221">
        <f t="shared" si="8"/>
        <v>50</v>
      </c>
    </row>
    <row r="517" spans="3:15">
      <c r="C517" s="1221"/>
      <c r="D517" s="1221"/>
      <c r="E517" s="1221"/>
      <c r="F517" s="1221"/>
      <c r="G517" s="1571" t="s">
        <v>4374</v>
      </c>
      <c r="H517" s="1221" t="s">
        <v>4220</v>
      </c>
      <c r="I517" s="1238"/>
      <c r="J517" s="1221"/>
      <c r="K517" s="1221"/>
      <c r="L517" s="1221">
        <v>40</v>
      </c>
      <c r="M517" s="1221">
        <v>4</v>
      </c>
      <c r="N517" s="1221">
        <v>4</v>
      </c>
      <c r="O517" s="1221">
        <f t="shared" si="8"/>
        <v>160</v>
      </c>
    </row>
    <row r="518" spans="3:15">
      <c r="C518" s="1221"/>
      <c r="D518" s="1221"/>
      <c r="E518" s="1221"/>
      <c r="F518" s="1221"/>
      <c r="G518" s="1572"/>
      <c r="H518" s="1221" t="s">
        <v>4220</v>
      </c>
      <c r="I518" s="1238"/>
      <c r="J518" s="1221"/>
      <c r="K518" s="1221"/>
      <c r="L518" s="1221">
        <v>50</v>
      </c>
      <c r="M518" s="1221">
        <v>1</v>
      </c>
      <c r="N518" s="1221">
        <v>1</v>
      </c>
      <c r="O518" s="1221">
        <f t="shared" si="8"/>
        <v>50</v>
      </c>
    </row>
    <row r="519" spans="3:15">
      <c r="C519" s="1221"/>
      <c r="D519" s="1221"/>
      <c r="E519" s="1221"/>
      <c r="F519" s="1221"/>
      <c r="G519" s="1571" t="s">
        <v>4375</v>
      </c>
      <c r="H519" s="1221" t="s">
        <v>4220</v>
      </c>
      <c r="I519" s="1238"/>
      <c r="J519" s="1221"/>
      <c r="K519" s="1221"/>
      <c r="L519" s="1221">
        <v>40</v>
      </c>
      <c r="M519" s="1221">
        <v>5</v>
      </c>
      <c r="N519" s="1221">
        <v>5</v>
      </c>
      <c r="O519" s="1221">
        <f t="shared" si="8"/>
        <v>200</v>
      </c>
    </row>
    <row r="520" spans="3:15">
      <c r="C520" s="1221"/>
      <c r="D520" s="1221"/>
      <c r="E520" s="1221"/>
      <c r="F520" s="1221"/>
      <c r="G520" s="1572"/>
      <c r="H520" s="1221" t="s">
        <v>4220</v>
      </c>
      <c r="I520" s="1238"/>
      <c r="J520" s="1221"/>
      <c r="K520" s="1221"/>
      <c r="L520" s="1221">
        <v>50</v>
      </c>
      <c r="M520" s="1221">
        <v>1</v>
      </c>
      <c r="N520" s="1221">
        <v>1</v>
      </c>
      <c r="O520" s="1221">
        <f t="shared" si="8"/>
        <v>50</v>
      </c>
    </row>
    <row r="521" spans="3:15">
      <c r="C521" s="1221"/>
      <c r="D521" s="1221"/>
      <c r="E521" s="1221"/>
      <c r="F521" s="1221"/>
      <c r="G521" s="1571" t="s">
        <v>4376</v>
      </c>
      <c r="H521" s="1221" t="s">
        <v>4220</v>
      </c>
      <c r="I521" s="1238"/>
      <c r="J521" s="1221"/>
      <c r="K521" s="1221"/>
      <c r="L521" s="1221">
        <v>40</v>
      </c>
      <c r="M521" s="1221">
        <v>5</v>
      </c>
      <c r="N521" s="1221">
        <v>5</v>
      </c>
      <c r="O521" s="1221">
        <f t="shared" si="8"/>
        <v>200</v>
      </c>
    </row>
    <row r="522" spans="3:15">
      <c r="C522" s="1221"/>
      <c r="D522" s="1221"/>
      <c r="E522" s="1221"/>
      <c r="F522" s="1221"/>
      <c r="G522" s="1572"/>
      <c r="H522" s="1221" t="s">
        <v>4220</v>
      </c>
      <c r="I522" s="1238"/>
      <c r="J522" s="1221"/>
      <c r="K522" s="1221"/>
      <c r="L522" s="1221">
        <v>50</v>
      </c>
      <c r="M522" s="1221">
        <v>1</v>
      </c>
      <c r="N522" s="1221">
        <v>1</v>
      </c>
      <c r="O522" s="1221">
        <f t="shared" si="8"/>
        <v>50</v>
      </c>
    </row>
    <row r="523" spans="3:15">
      <c r="C523" s="1221"/>
      <c r="D523" s="1221"/>
      <c r="E523" s="1221"/>
      <c r="F523" s="1221"/>
      <c r="G523" s="1571" t="s">
        <v>4377</v>
      </c>
      <c r="H523" s="1221" t="s">
        <v>4220</v>
      </c>
      <c r="I523" s="1238"/>
      <c r="J523" s="1221"/>
      <c r="K523" s="1221"/>
      <c r="L523" s="1221">
        <v>40</v>
      </c>
      <c r="M523" s="1221">
        <v>5</v>
      </c>
      <c r="N523" s="1221">
        <v>5</v>
      </c>
      <c r="O523" s="1221">
        <f t="shared" si="8"/>
        <v>200</v>
      </c>
    </row>
    <row r="524" spans="3:15">
      <c r="C524" s="1221"/>
      <c r="D524" s="1221"/>
      <c r="E524" s="1221"/>
      <c r="F524" s="1221"/>
      <c r="G524" s="1572"/>
      <c r="H524" s="1221" t="s">
        <v>4220</v>
      </c>
      <c r="I524" s="1238"/>
      <c r="J524" s="1221"/>
      <c r="K524" s="1221"/>
      <c r="L524" s="1221">
        <v>50</v>
      </c>
      <c r="M524" s="1221">
        <v>1</v>
      </c>
      <c r="N524" s="1221">
        <v>1</v>
      </c>
      <c r="O524" s="1221">
        <f t="shared" si="8"/>
        <v>50</v>
      </c>
    </row>
    <row r="525" spans="3:15">
      <c r="C525" s="1221"/>
      <c r="D525" s="1221"/>
      <c r="E525" s="1221"/>
      <c r="F525" s="1221"/>
      <c r="G525" s="1571" t="s">
        <v>4378</v>
      </c>
      <c r="H525" s="1221" t="s">
        <v>4220</v>
      </c>
      <c r="I525" s="1238"/>
      <c r="J525" s="1221"/>
      <c r="K525" s="1221"/>
      <c r="L525" s="1221">
        <v>40</v>
      </c>
      <c r="M525" s="1221">
        <v>5</v>
      </c>
      <c r="N525" s="1221">
        <v>5</v>
      </c>
      <c r="O525" s="1221">
        <f t="shared" si="8"/>
        <v>200</v>
      </c>
    </row>
    <row r="526" spans="3:15">
      <c r="C526" s="1221"/>
      <c r="D526" s="1221"/>
      <c r="E526" s="1221"/>
      <c r="F526" s="1221"/>
      <c r="G526" s="1572"/>
      <c r="H526" s="1221" t="s">
        <v>4220</v>
      </c>
      <c r="I526" s="1238"/>
      <c r="J526" s="1221"/>
      <c r="K526" s="1221"/>
      <c r="L526" s="1221">
        <v>50</v>
      </c>
      <c r="M526" s="1221">
        <v>1</v>
      </c>
      <c r="N526" s="1221">
        <v>1</v>
      </c>
      <c r="O526" s="1221">
        <f t="shared" si="8"/>
        <v>50</v>
      </c>
    </row>
    <row r="527" spans="3:15">
      <c r="C527" s="1221"/>
      <c r="D527" s="1221"/>
      <c r="E527" s="1221"/>
      <c r="F527" s="1221" t="s">
        <v>4480</v>
      </c>
      <c r="G527" s="1221" t="s">
        <v>4379</v>
      </c>
      <c r="H527" s="1221" t="s">
        <v>4347</v>
      </c>
      <c r="I527" s="1221" t="s">
        <v>4380</v>
      </c>
      <c r="J527" s="1221"/>
      <c r="K527" s="1221"/>
      <c r="L527" s="1221">
        <v>25</v>
      </c>
      <c r="M527" s="1221">
        <v>1</v>
      </c>
      <c r="N527" s="1221">
        <v>1</v>
      </c>
      <c r="O527" s="1221">
        <f t="shared" si="8"/>
        <v>25</v>
      </c>
    </row>
    <row r="528" spans="3:15">
      <c r="C528" s="1221"/>
      <c r="D528" s="1221"/>
      <c r="E528" s="1221"/>
      <c r="F528" s="1334" t="s">
        <v>4480</v>
      </c>
      <c r="G528" s="1221" t="s">
        <v>4381</v>
      </c>
      <c r="H528" s="1221" t="s">
        <v>4347</v>
      </c>
      <c r="I528" s="1221"/>
      <c r="J528" s="1221"/>
      <c r="K528" s="1221"/>
      <c r="L528" s="1221">
        <v>25</v>
      </c>
      <c r="M528" s="1221">
        <v>1</v>
      </c>
      <c r="N528" s="1221">
        <v>1</v>
      </c>
      <c r="O528" s="1221">
        <f t="shared" si="8"/>
        <v>25</v>
      </c>
    </row>
    <row r="529" spans="1:18">
      <c r="C529" s="1221"/>
      <c r="D529" s="1221"/>
      <c r="E529" s="1221"/>
      <c r="F529" s="1334" t="s">
        <v>4480</v>
      </c>
      <c r="G529" s="1221" t="s">
        <v>4382</v>
      </c>
      <c r="H529" s="1221" t="s">
        <v>4347</v>
      </c>
      <c r="I529" s="1221" t="s">
        <v>4383</v>
      </c>
      <c r="J529" s="1221"/>
      <c r="K529" s="1221"/>
      <c r="L529" s="1221">
        <v>25</v>
      </c>
      <c r="M529" s="1221">
        <v>1</v>
      </c>
      <c r="N529" s="1221">
        <v>1</v>
      </c>
      <c r="O529" s="1221">
        <f t="shared" si="8"/>
        <v>25</v>
      </c>
    </row>
    <row r="530" spans="1:18">
      <c r="C530" s="1221"/>
      <c r="D530" s="1221"/>
      <c r="E530" s="1221"/>
      <c r="F530" s="1334" t="s">
        <v>4480</v>
      </c>
      <c r="G530" s="1221" t="s">
        <v>4384</v>
      </c>
      <c r="H530" s="1221" t="s">
        <v>4347</v>
      </c>
      <c r="I530" s="1221"/>
      <c r="J530" s="1221"/>
      <c r="K530" s="1221"/>
      <c r="L530" s="1221">
        <v>25</v>
      </c>
      <c r="M530" s="1221">
        <v>1</v>
      </c>
      <c r="N530" s="1221">
        <v>1</v>
      </c>
      <c r="O530" s="1221">
        <f t="shared" si="8"/>
        <v>25</v>
      </c>
    </row>
    <row r="531" spans="1:18">
      <c r="C531" s="1221"/>
      <c r="D531" s="1221"/>
      <c r="E531" s="1221"/>
      <c r="F531" s="1334" t="s">
        <v>4480</v>
      </c>
      <c r="G531" s="1221" t="s">
        <v>4385</v>
      </c>
      <c r="H531" s="1221" t="s">
        <v>4347</v>
      </c>
      <c r="I531" s="1221" t="s">
        <v>4386</v>
      </c>
      <c r="J531" s="1221"/>
      <c r="K531" s="1221"/>
      <c r="L531" s="1221">
        <v>25</v>
      </c>
      <c r="M531" s="1221">
        <v>1</v>
      </c>
      <c r="N531" s="1221">
        <v>1</v>
      </c>
      <c r="O531" s="1221">
        <f t="shared" si="8"/>
        <v>25</v>
      </c>
    </row>
    <row r="532" spans="1:18">
      <c r="C532" s="1221"/>
      <c r="D532" s="1221"/>
      <c r="E532" s="1221"/>
      <c r="F532" s="1334" t="s">
        <v>4480</v>
      </c>
      <c r="G532" s="1221" t="s">
        <v>4387</v>
      </c>
      <c r="H532" s="1221" t="s">
        <v>4347</v>
      </c>
      <c r="I532" s="1221"/>
      <c r="J532" s="1221"/>
      <c r="K532" s="1221"/>
      <c r="L532" s="1221">
        <v>25</v>
      </c>
      <c r="M532" s="1221">
        <v>1</v>
      </c>
      <c r="N532" s="1221">
        <v>1</v>
      </c>
      <c r="O532" s="1221">
        <f t="shared" si="8"/>
        <v>25</v>
      </c>
    </row>
    <row r="533" spans="1:18">
      <c r="C533" s="1221"/>
      <c r="D533" s="1221"/>
      <c r="E533" s="1221"/>
      <c r="F533" s="1334" t="s">
        <v>4480</v>
      </c>
      <c r="G533" s="1221" t="s">
        <v>4388</v>
      </c>
      <c r="H533" s="1221" t="s">
        <v>4347</v>
      </c>
      <c r="I533" s="1221" t="s">
        <v>4389</v>
      </c>
      <c r="J533" s="1221"/>
      <c r="K533" s="1221"/>
      <c r="L533" s="1221">
        <v>25</v>
      </c>
      <c r="M533" s="1221">
        <v>1</v>
      </c>
      <c r="N533" s="1221">
        <v>1</v>
      </c>
      <c r="O533" s="1221">
        <f t="shared" si="8"/>
        <v>25</v>
      </c>
    </row>
    <row r="534" spans="1:18">
      <c r="C534" s="1221"/>
      <c r="D534" s="1221"/>
      <c r="E534" s="1221"/>
      <c r="F534" s="1334" t="s">
        <v>4480</v>
      </c>
      <c r="G534" s="1221" t="s">
        <v>4390</v>
      </c>
      <c r="H534" s="1221" t="s">
        <v>4347</v>
      </c>
      <c r="I534" s="1221"/>
      <c r="J534" s="1221"/>
      <c r="K534" s="1221"/>
      <c r="L534" s="1221">
        <v>25</v>
      </c>
      <c r="M534" s="1221">
        <v>1</v>
      </c>
      <c r="N534" s="1221">
        <v>1</v>
      </c>
      <c r="O534" s="1221">
        <f t="shared" si="8"/>
        <v>25</v>
      </c>
    </row>
    <row r="535" spans="1:18">
      <c r="C535" s="1221"/>
      <c r="D535" s="1221"/>
      <c r="E535" s="1221"/>
      <c r="F535" s="1334" t="s">
        <v>4480</v>
      </c>
      <c r="G535" s="1221" t="s">
        <v>4391</v>
      </c>
      <c r="H535" s="1221" t="s">
        <v>4347</v>
      </c>
      <c r="I535" s="1221" t="s">
        <v>4392</v>
      </c>
      <c r="J535" s="1221"/>
      <c r="K535" s="1221"/>
      <c r="L535" s="1221">
        <v>25</v>
      </c>
      <c r="M535" s="1221">
        <v>1</v>
      </c>
      <c r="N535" s="1221">
        <v>1</v>
      </c>
      <c r="O535" s="1221">
        <f t="shared" si="8"/>
        <v>25</v>
      </c>
    </row>
    <row r="536" spans="1:18">
      <c r="C536" s="1221"/>
      <c r="D536" s="1221"/>
      <c r="E536" s="1221"/>
      <c r="F536" s="1334" t="s">
        <v>4480</v>
      </c>
      <c r="G536" s="1221" t="s">
        <v>4393</v>
      </c>
      <c r="H536" s="1221" t="s">
        <v>4347</v>
      </c>
      <c r="I536" s="1221"/>
      <c r="J536" s="1221"/>
      <c r="K536" s="1221"/>
      <c r="L536" s="1221">
        <v>25</v>
      </c>
      <c r="M536" s="1221">
        <v>1</v>
      </c>
      <c r="N536" s="1221">
        <v>1</v>
      </c>
      <c r="O536" s="1221">
        <f t="shared" si="8"/>
        <v>25</v>
      </c>
    </row>
    <row r="537" spans="1:18">
      <c r="C537" s="1221"/>
      <c r="D537" s="1221"/>
      <c r="E537" s="1221"/>
      <c r="F537" s="1334" t="s">
        <v>4480</v>
      </c>
      <c r="G537" s="1221" t="s">
        <v>4394</v>
      </c>
      <c r="H537" s="1221" t="s">
        <v>4347</v>
      </c>
      <c r="I537" s="1221" t="s">
        <v>4395</v>
      </c>
      <c r="J537" s="1221"/>
      <c r="K537" s="1221"/>
      <c r="L537" s="1221">
        <v>25</v>
      </c>
      <c r="M537" s="1221">
        <v>1</v>
      </c>
      <c r="N537" s="1221">
        <v>1</v>
      </c>
      <c r="O537" s="1221">
        <f t="shared" si="8"/>
        <v>25</v>
      </c>
    </row>
    <row r="538" spans="1:18">
      <c r="C538" s="1221"/>
      <c r="D538" s="1221"/>
      <c r="E538" s="1221"/>
      <c r="F538" s="1334" t="s">
        <v>4480</v>
      </c>
      <c r="G538" s="1221" t="s">
        <v>4396</v>
      </c>
      <c r="H538" s="1221" t="s">
        <v>4347</v>
      </c>
      <c r="I538" s="1221" t="s">
        <v>4395</v>
      </c>
      <c r="J538" s="1221"/>
      <c r="K538" s="1221"/>
      <c r="L538" s="1221">
        <v>25</v>
      </c>
      <c r="M538" s="1221">
        <v>1</v>
      </c>
      <c r="N538" s="1221">
        <v>1</v>
      </c>
      <c r="O538" s="1221">
        <f t="shared" si="8"/>
        <v>25</v>
      </c>
    </row>
    <row r="539" spans="1:18">
      <c r="C539" s="1221"/>
      <c r="D539" s="1221"/>
      <c r="E539" s="1221"/>
      <c r="F539" s="1221"/>
      <c r="G539" s="1221" t="s">
        <v>4397</v>
      </c>
      <c r="H539" s="1221" t="s">
        <v>4398</v>
      </c>
      <c r="I539" s="1257" t="s">
        <v>4399</v>
      </c>
      <c r="J539" s="1221"/>
      <c r="K539" s="1221"/>
      <c r="L539" s="1221">
        <v>500</v>
      </c>
      <c r="M539" s="1221">
        <v>1</v>
      </c>
      <c r="N539" s="1221">
        <v>1</v>
      </c>
      <c r="O539" s="1221">
        <f t="shared" si="8"/>
        <v>500</v>
      </c>
    </row>
    <row r="540" spans="1:18">
      <c r="C540" s="1221"/>
      <c r="D540" s="1221"/>
      <c r="E540" s="1221"/>
      <c r="F540" s="1334" t="s">
        <v>4480</v>
      </c>
      <c r="G540" s="1221" t="s">
        <v>4437</v>
      </c>
      <c r="H540" s="1221" t="s">
        <v>4347</v>
      </c>
      <c r="I540" s="1221" t="s">
        <v>4400</v>
      </c>
      <c r="J540" s="1221"/>
      <c r="K540" s="1221"/>
      <c r="L540" s="1221">
        <v>20</v>
      </c>
      <c r="M540" s="1221">
        <v>1</v>
      </c>
      <c r="N540" s="1221">
        <v>1</v>
      </c>
      <c r="O540" s="1221">
        <f t="shared" si="8"/>
        <v>20</v>
      </c>
    </row>
    <row r="541" spans="1:18">
      <c r="C541" s="1221"/>
      <c r="D541" s="1221"/>
      <c r="E541" s="1221"/>
      <c r="F541" s="1334" t="s">
        <v>4480</v>
      </c>
      <c r="G541" s="1221" t="s">
        <v>4438</v>
      </c>
      <c r="H541" s="1221" t="s">
        <v>4347</v>
      </c>
      <c r="I541" s="1221" t="s">
        <v>4401</v>
      </c>
      <c r="J541" s="1221"/>
      <c r="K541" s="1221"/>
      <c r="L541" s="1221">
        <v>20</v>
      </c>
      <c r="M541" s="1221">
        <v>1</v>
      </c>
      <c r="N541" s="1221">
        <v>1</v>
      </c>
      <c r="O541" s="1221">
        <f t="shared" si="8"/>
        <v>20</v>
      </c>
    </row>
    <row r="542" spans="1:18" ht="40.5">
      <c r="C542" s="1257" t="s">
        <v>4402</v>
      </c>
      <c r="D542" s="1221"/>
      <c r="E542" s="1221"/>
      <c r="F542" s="1221"/>
      <c r="G542" s="1257" t="s">
        <v>4402</v>
      </c>
      <c r="H542" s="1221"/>
      <c r="I542" s="1238"/>
      <c r="J542" s="1221"/>
      <c r="K542" s="1221"/>
      <c r="L542" s="1221"/>
      <c r="M542" s="1221">
        <v>2</v>
      </c>
      <c r="N542" s="1221">
        <v>2</v>
      </c>
      <c r="O542" s="1221"/>
    </row>
    <row r="543" spans="1:18">
      <c r="C543" s="1257" t="s">
        <v>4403</v>
      </c>
      <c r="D543" s="1221"/>
      <c r="E543" s="1221"/>
      <c r="F543" s="1221"/>
      <c r="G543" s="1257" t="s">
        <v>4403</v>
      </c>
      <c r="H543" s="1221"/>
      <c r="I543" s="1221"/>
      <c r="J543" s="1221"/>
      <c r="K543" s="1221"/>
      <c r="L543" s="1221">
        <v>260</v>
      </c>
      <c r="M543" s="1221">
        <v>2</v>
      </c>
      <c r="N543" s="1221">
        <v>2</v>
      </c>
      <c r="O543" s="1221"/>
      <c r="Q543" s="1222">
        <v>15404</v>
      </c>
      <c r="R543" s="1222">
        <v>391</v>
      </c>
    </row>
    <row r="544" spans="1:18" ht="21">
      <c r="A544" s="1222" t="s">
        <v>4404</v>
      </c>
      <c r="C544" s="1221"/>
      <c r="D544" s="1258"/>
      <c r="E544" s="1221"/>
      <c r="F544" s="1221"/>
      <c r="G544" s="1241" t="s">
        <v>2286</v>
      </c>
      <c r="H544" s="1259" t="s">
        <v>4405</v>
      </c>
      <c r="I544" s="1221"/>
      <c r="J544" s="1221"/>
      <c r="K544" s="1221"/>
      <c r="L544" s="1221">
        <v>30</v>
      </c>
      <c r="M544" s="1221">
        <v>2</v>
      </c>
      <c r="N544" s="1221">
        <v>2</v>
      </c>
      <c r="O544" s="1221">
        <v>60</v>
      </c>
      <c r="Q544" s="1222">
        <v>60</v>
      </c>
      <c r="R544" s="1222">
        <v>2</v>
      </c>
    </row>
    <row r="545" spans="1:18" ht="40.5">
      <c r="A545" s="1222" t="s">
        <v>4406</v>
      </c>
      <c r="C545" s="1260"/>
      <c r="D545" s="1221"/>
      <c r="E545" s="1221"/>
      <c r="F545" s="1221"/>
      <c r="G545" s="1221" t="s">
        <v>4407</v>
      </c>
      <c r="H545" s="1261" t="s">
        <v>4408</v>
      </c>
      <c r="I545" s="1221"/>
      <c r="J545" s="1238" t="s">
        <v>4409</v>
      </c>
      <c r="K545" s="1221"/>
      <c r="L545" s="1221">
        <v>20</v>
      </c>
      <c r="M545" s="1221">
        <v>1</v>
      </c>
      <c r="N545" s="1221">
        <v>1</v>
      </c>
      <c r="O545" s="1221">
        <v>20</v>
      </c>
      <c r="Q545" s="1222">
        <v>20</v>
      </c>
      <c r="R545" s="1222">
        <v>1</v>
      </c>
    </row>
    <row r="546" spans="1:18" ht="40.5">
      <c r="A546" s="1222" t="s">
        <v>4410</v>
      </c>
      <c r="C546" s="1232"/>
      <c r="D546" s="1221"/>
      <c r="E546" s="1221"/>
      <c r="F546" s="1221"/>
      <c r="G546" s="1221" t="s">
        <v>4022</v>
      </c>
      <c r="H546" s="1221" t="s">
        <v>4411</v>
      </c>
      <c r="I546" s="1221"/>
      <c r="J546" s="1238" t="s">
        <v>4024</v>
      </c>
      <c r="K546" s="1221"/>
      <c r="L546" s="1221">
        <v>80</v>
      </c>
      <c r="M546" s="1221">
        <v>1</v>
      </c>
      <c r="N546" s="1221">
        <v>1</v>
      </c>
      <c r="O546" s="1221">
        <v>80</v>
      </c>
      <c r="Q546" s="1222">
        <v>80</v>
      </c>
      <c r="R546" s="1222">
        <v>1</v>
      </c>
    </row>
    <row r="547" spans="1:18">
      <c r="A547" s="1220" t="s">
        <v>4412</v>
      </c>
      <c r="B547" s="1220"/>
      <c r="C547" s="1262"/>
      <c r="D547" s="1248"/>
      <c r="E547" s="1221">
        <v>1</v>
      </c>
      <c r="F547" s="1221"/>
      <c r="G547" s="1221" t="s">
        <v>2315</v>
      </c>
      <c r="H547" s="1248" t="s">
        <v>2314</v>
      </c>
      <c r="I547" s="1248"/>
      <c r="J547" s="1221"/>
      <c r="K547" s="1221"/>
      <c r="L547" s="1221"/>
      <c r="M547" s="1221">
        <v>1</v>
      </c>
      <c r="N547" s="1221">
        <v>1</v>
      </c>
      <c r="O547" s="1263">
        <v>300</v>
      </c>
    </row>
    <row r="548" spans="1:18">
      <c r="C548" s="1262"/>
      <c r="D548" s="1248"/>
      <c r="E548" s="1221">
        <v>1</v>
      </c>
      <c r="F548" s="1221"/>
      <c r="G548" s="1221" t="s">
        <v>2313</v>
      </c>
      <c r="H548" s="1248" t="s">
        <v>2314</v>
      </c>
      <c r="I548" s="1248"/>
      <c r="J548" s="1221"/>
      <c r="K548" s="1221"/>
      <c r="L548" s="1221"/>
      <c r="M548" s="1221">
        <v>1</v>
      </c>
      <c r="N548" s="1221">
        <v>1</v>
      </c>
      <c r="O548" s="1263">
        <v>500</v>
      </c>
    </row>
    <row r="549" spans="1:18">
      <c r="C549" s="1262"/>
      <c r="D549" s="1248"/>
      <c r="E549" s="1221">
        <v>1</v>
      </c>
      <c r="F549" s="1221"/>
      <c r="G549" s="1221" t="s">
        <v>2316</v>
      </c>
      <c r="H549" s="1248" t="s">
        <v>2314</v>
      </c>
      <c r="I549" s="1248"/>
      <c r="J549" s="1221"/>
      <c r="K549" s="1221"/>
      <c r="L549" s="1221"/>
      <c r="M549" s="1221">
        <v>1</v>
      </c>
      <c r="N549" s="1221">
        <v>1</v>
      </c>
      <c r="O549" s="1263">
        <v>500</v>
      </c>
    </row>
    <row r="550" spans="1:18">
      <c r="C550" s="1262"/>
      <c r="D550" s="1248"/>
      <c r="E550" s="1221">
        <v>1</v>
      </c>
      <c r="F550" s="1221"/>
      <c r="G550" s="1221" t="s">
        <v>4413</v>
      </c>
      <c r="H550" s="1248" t="s">
        <v>2314</v>
      </c>
      <c r="I550" s="1264" t="s">
        <v>4414</v>
      </c>
      <c r="J550" s="1221"/>
      <c r="K550" s="1221"/>
      <c r="L550" s="1221"/>
      <c r="M550" s="1221">
        <v>1</v>
      </c>
      <c r="N550" s="1221">
        <v>1</v>
      </c>
      <c r="O550" s="1263">
        <v>100</v>
      </c>
    </row>
    <row r="551" spans="1:18">
      <c r="C551" s="1262"/>
      <c r="D551" s="1248"/>
      <c r="E551" s="1221">
        <v>1</v>
      </c>
      <c r="F551" s="1221"/>
      <c r="G551" s="1221" t="s">
        <v>1275</v>
      </c>
      <c r="H551" s="1248" t="s">
        <v>2314</v>
      </c>
      <c r="I551" s="1264" t="s">
        <v>4415</v>
      </c>
      <c r="J551" s="1221"/>
      <c r="K551" s="1221"/>
      <c r="L551" s="1221"/>
      <c r="M551" s="1221">
        <v>1</v>
      </c>
      <c r="N551" s="1221">
        <v>1</v>
      </c>
      <c r="O551" s="1263">
        <v>200</v>
      </c>
    </row>
    <row r="552" spans="1:18">
      <c r="C552" s="1262"/>
      <c r="D552" s="1248"/>
      <c r="E552" s="1221">
        <v>1</v>
      </c>
      <c r="F552" s="1221"/>
      <c r="G552" s="1221" t="s">
        <v>2308</v>
      </c>
      <c r="H552" s="1248" t="s">
        <v>2314</v>
      </c>
      <c r="I552" s="1248"/>
      <c r="J552" s="1221"/>
      <c r="K552" s="1221"/>
      <c r="L552" s="1221"/>
      <c r="M552" s="1221">
        <v>1</v>
      </c>
      <c r="N552" s="1221">
        <v>1</v>
      </c>
      <c r="O552" s="1263">
        <v>120</v>
      </c>
    </row>
    <row r="553" spans="1:18" ht="40.5">
      <c r="C553" s="1262"/>
      <c r="D553" s="1248"/>
      <c r="E553" s="1221">
        <v>1</v>
      </c>
      <c r="F553" s="1221"/>
      <c r="G553" s="1221" t="s">
        <v>4416</v>
      </c>
      <c r="H553" s="1265" t="s">
        <v>4417</v>
      </c>
      <c r="I553" s="1248"/>
      <c r="J553" s="1221"/>
      <c r="K553" s="1221"/>
      <c r="L553" s="1221"/>
      <c r="M553" s="1221">
        <v>1</v>
      </c>
      <c r="N553" s="1221">
        <v>1</v>
      </c>
      <c r="O553" s="1263">
        <v>200</v>
      </c>
    </row>
    <row r="554" spans="1:18">
      <c r="C554" s="1262"/>
      <c r="D554" s="1248"/>
      <c r="E554" s="1221">
        <v>1</v>
      </c>
      <c r="F554" s="1221"/>
      <c r="G554" s="1221" t="s">
        <v>1828</v>
      </c>
      <c r="H554" s="1248" t="s">
        <v>4418</v>
      </c>
      <c r="I554" s="1248"/>
      <c r="J554" s="1221"/>
      <c r="K554" s="1221"/>
      <c r="L554" s="1221"/>
      <c r="M554" s="1221">
        <v>1</v>
      </c>
      <c r="N554" s="1221">
        <v>1</v>
      </c>
      <c r="O554" s="1248">
        <v>100</v>
      </c>
    </row>
    <row r="555" spans="1:18">
      <c r="C555" s="1262"/>
      <c r="D555" s="1248"/>
      <c r="E555" s="1221">
        <v>1</v>
      </c>
      <c r="F555" s="1221"/>
      <c r="G555" s="1221" t="s">
        <v>1831</v>
      </c>
      <c r="H555" s="1248" t="s">
        <v>4419</v>
      </c>
      <c r="I555" s="1248"/>
      <c r="J555" s="1221"/>
      <c r="K555" s="1221"/>
      <c r="L555" s="1221"/>
      <c r="M555" s="1221">
        <v>1</v>
      </c>
      <c r="N555" s="1221">
        <v>1</v>
      </c>
      <c r="O555" s="1248">
        <v>150</v>
      </c>
    </row>
    <row r="556" spans="1:18">
      <c r="C556" s="1248"/>
      <c r="D556" s="1248"/>
      <c r="E556" s="1221">
        <v>1</v>
      </c>
      <c r="F556" s="1221"/>
      <c r="G556" s="1221" t="s">
        <v>4420</v>
      </c>
      <c r="H556" s="1248" t="s">
        <v>4421</v>
      </c>
      <c r="I556" s="1248"/>
      <c r="J556" s="1221"/>
      <c r="K556" s="1221"/>
      <c r="L556" s="1221"/>
      <c r="M556" s="1221">
        <v>1</v>
      </c>
      <c r="N556" s="1221">
        <v>1</v>
      </c>
      <c r="O556" s="1248">
        <v>100</v>
      </c>
      <c r="Q556" s="1222">
        <v>2270</v>
      </c>
      <c r="R556" s="1222">
        <v>10</v>
      </c>
    </row>
    <row r="557" spans="1:18" ht="40.5">
      <c r="A557" s="1222" t="s">
        <v>4422</v>
      </c>
      <c r="C557" s="1266"/>
      <c r="D557" s="1221"/>
      <c r="E557" s="1571">
        <v>1</v>
      </c>
      <c r="F557" s="1221"/>
      <c r="G557" s="1221" t="s">
        <v>4423</v>
      </c>
      <c r="H557" s="1265" t="s">
        <v>4424</v>
      </c>
      <c r="I557" s="1221"/>
      <c r="J557" s="1243" t="s">
        <v>4425</v>
      </c>
      <c r="K557" s="1221"/>
      <c r="L557" s="1221"/>
      <c r="M557" s="1571">
        <v>1</v>
      </c>
      <c r="N557" s="1571">
        <v>1</v>
      </c>
      <c r="O557" s="1221">
        <v>300</v>
      </c>
    </row>
    <row r="558" spans="1:18" ht="40.5">
      <c r="C558" s="1266"/>
      <c r="D558" s="1221"/>
      <c r="E558" s="1572"/>
      <c r="F558" s="1221"/>
      <c r="G558" s="1221" t="s">
        <v>4426</v>
      </c>
      <c r="H558" s="1265" t="s">
        <v>4424</v>
      </c>
      <c r="I558" s="1221"/>
      <c r="J558" s="1238" t="s">
        <v>4427</v>
      </c>
      <c r="K558" s="1221"/>
      <c r="L558" s="1221"/>
      <c r="M558" s="1572"/>
      <c r="N558" s="1572"/>
      <c r="O558" s="1221">
        <v>300</v>
      </c>
      <c r="Q558" s="1222">
        <v>600</v>
      </c>
      <c r="R558" s="1222">
        <v>1</v>
      </c>
    </row>
    <row r="559" spans="1:18">
      <c r="E559" s="1222">
        <v>1</v>
      </c>
      <c r="M559" s="1221">
        <f>SUM(M2:M558)</f>
        <v>1141</v>
      </c>
      <c r="N559" s="1267">
        <f>SUM(N2:N558)</f>
        <v>709</v>
      </c>
      <c r="O559" s="1267">
        <f>SUM(O2:O558)</f>
        <v>28684</v>
      </c>
    </row>
    <row r="560" spans="1:18">
      <c r="Q560" s="1222">
        <f>SUM(Q2:Q559)</f>
        <v>29856</v>
      </c>
      <c r="R560" s="1222">
        <f>SUM(R2:R559)</f>
        <v>746</v>
      </c>
    </row>
  </sheetData>
  <autoFilter ref="A1:O559"/>
  <mergeCells count="108">
    <mergeCell ref="E104:E111"/>
    <mergeCell ref="N104:N123"/>
    <mergeCell ref="E112:E123"/>
    <mergeCell ref="G114:G115"/>
    <mergeCell ref="G117:G118"/>
    <mergeCell ref="G119:G120"/>
    <mergeCell ref="E2:E19"/>
    <mergeCell ref="N2:N103"/>
    <mergeCell ref="E20:E34"/>
    <mergeCell ref="E35:E51"/>
    <mergeCell ref="E52:E66"/>
    <mergeCell ref="E67:E77"/>
    <mergeCell ref="E78:E82"/>
    <mergeCell ref="E83:E87"/>
    <mergeCell ref="E88:E97"/>
    <mergeCell ref="E98:E103"/>
    <mergeCell ref="E124:E144"/>
    <mergeCell ref="N124:N144"/>
    <mergeCell ref="F126:F127"/>
    <mergeCell ref="M126:M127"/>
    <mergeCell ref="F128:F129"/>
    <mergeCell ref="M128:M129"/>
    <mergeCell ref="F139:F140"/>
    <mergeCell ref="M139:M140"/>
    <mergeCell ref="F141:F142"/>
    <mergeCell ref="M141:M142"/>
    <mergeCell ref="G171:G172"/>
    <mergeCell ref="H171:H172"/>
    <mergeCell ref="J171:J172"/>
    <mergeCell ref="E173:E184"/>
    <mergeCell ref="E185:E197"/>
    <mergeCell ref="G199:G200"/>
    <mergeCell ref="H199:H200"/>
    <mergeCell ref="J199:J200"/>
    <mergeCell ref="N145:N156"/>
    <mergeCell ref="E157:E164"/>
    <mergeCell ref="E165:E172"/>
    <mergeCell ref="G167:G168"/>
    <mergeCell ref="H167:H168"/>
    <mergeCell ref="I167:I168"/>
    <mergeCell ref="G169:G170"/>
    <mergeCell ref="H169:H170"/>
    <mergeCell ref="I169:I170"/>
    <mergeCell ref="J169:J170"/>
    <mergeCell ref="G261:G262"/>
    <mergeCell ref="I261:I262"/>
    <mergeCell ref="J261:J262"/>
    <mergeCell ref="G263:G264"/>
    <mergeCell ref="I263:I264"/>
    <mergeCell ref="J263:J264"/>
    <mergeCell ref="G235:G236"/>
    <mergeCell ref="I235:I236"/>
    <mergeCell ref="J235:J236"/>
    <mergeCell ref="G244:G245"/>
    <mergeCell ref="I244:I245"/>
    <mergeCell ref="J244:J245"/>
    <mergeCell ref="G290:G291"/>
    <mergeCell ref="H290:H291"/>
    <mergeCell ref="J290:J291"/>
    <mergeCell ref="G300:G301"/>
    <mergeCell ref="I300:I301"/>
    <mergeCell ref="G302:G303"/>
    <mergeCell ref="I302:I303"/>
    <mergeCell ref="G268:G269"/>
    <mergeCell ref="I268:I269"/>
    <mergeCell ref="J268:J269"/>
    <mergeCell ref="G273:G274"/>
    <mergeCell ref="J273:J274"/>
    <mergeCell ref="G288:G289"/>
    <mergeCell ref="H288:H289"/>
    <mergeCell ref="J288:J289"/>
    <mergeCell ref="G344:G345"/>
    <mergeCell ref="G346:G347"/>
    <mergeCell ref="G352:G353"/>
    <mergeCell ref="G354:G355"/>
    <mergeCell ref="G357:G358"/>
    <mergeCell ref="G363:G364"/>
    <mergeCell ref="G305:G306"/>
    <mergeCell ref="I305:I306"/>
    <mergeCell ref="G318:G319"/>
    <mergeCell ref="G320:G321"/>
    <mergeCell ref="G340:G341"/>
    <mergeCell ref="G342:G343"/>
    <mergeCell ref="G495:G496"/>
    <mergeCell ref="G497:G498"/>
    <mergeCell ref="G499:G500"/>
    <mergeCell ref="G501:G502"/>
    <mergeCell ref="G503:G504"/>
    <mergeCell ref="G505:G506"/>
    <mergeCell ref="G365:G366"/>
    <mergeCell ref="G435:G436"/>
    <mergeCell ref="G439:G440"/>
    <mergeCell ref="G469:G470"/>
    <mergeCell ref="G471:G472"/>
    <mergeCell ref="G474:G475"/>
    <mergeCell ref="N557:N558"/>
    <mergeCell ref="G519:G520"/>
    <mergeCell ref="G521:G522"/>
    <mergeCell ref="G523:G524"/>
    <mergeCell ref="G525:G526"/>
    <mergeCell ref="E557:E558"/>
    <mergeCell ref="M557:M558"/>
    <mergeCell ref="G507:G508"/>
    <mergeCell ref="G509:G510"/>
    <mergeCell ref="G511:G512"/>
    <mergeCell ref="G513:G514"/>
    <mergeCell ref="G515:G516"/>
    <mergeCell ref="G517:G518"/>
  </mergeCells>
  <hyperlinks>
    <hyperlink ref="I298" r:id="rId1" tooltip="http://cgi.ebay.com/ws/eBayISAPI.dll?ViewItem&amp;item=131716649704"/>
  </hyperlinks>
  <pageMargins left="0" right="0" top="0.5" bottom="0.5" header="0.3" footer="0.3"/>
  <pageSetup paperSize="9" scale="55" fitToHeight="2" orientation="portrait" r:id="rId2"/>
  <headerFooter scaleWithDoc="0" alignWithMargins="0">
    <oddHeader>&amp;F</oddHeader>
    <oddFooter>Page &amp;P of &amp;N</oddFooter>
  </headerFooter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11</vt:i4>
      </vt:variant>
      <vt:variant>
        <vt:lpstr>Named Ranges</vt:lpstr>
      </vt:variant>
      <vt:variant>
        <vt:i4>10</vt:i4>
      </vt:variant>
    </vt:vector>
  </HeadingPairs>
  <TitlesOfParts>
    <vt:vector size="21" baseType="lpstr">
      <vt:lpstr>doorHandle</vt:lpstr>
      <vt:lpstr>engineMount</vt:lpstr>
      <vt:lpstr>ignitionCoil</vt:lpstr>
      <vt:lpstr>0419Ningbo</vt:lpstr>
      <vt:lpstr>0427Guangzhou</vt:lpstr>
      <vt:lpstr>0816Guangzhou</vt:lpstr>
      <vt:lpstr>Sheet1</vt:lpstr>
      <vt:lpstr>1013GZ</vt:lpstr>
      <vt:lpstr>1230CF6GZ</vt:lpstr>
      <vt:lpstr>20170217NB</vt:lpstr>
      <vt:lpstr>FNMaster</vt:lpstr>
      <vt:lpstr>'1230CF6GZ'!Print_Area</vt:lpstr>
      <vt:lpstr>'20170217NB'!Print_Area</vt:lpstr>
      <vt:lpstr>engineMount!Print_Area</vt:lpstr>
      <vt:lpstr>ignitionCoil!Print_Area</vt:lpstr>
      <vt:lpstr>'0816Guangzhou'!Print_Titles</vt:lpstr>
      <vt:lpstr>'1230CF6GZ'!Print_Titles</vt:lpstr>
      <vt:lpstr>'20170217NB'!Print_Titles</vt:lpstr>
      <vt:lpstr>doorHandle!Print_Titles</vt:lpstr>
      <vt:lpstr>engineMount!Print_Titles</vt:lpstr>
      <vt:lpstr>ignitionCoil!Print_Titles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cfadv user1</dc:creator>
  <cp:lastModifiedBy>Wai Wan</cp:lastModifiedBy>
  <cp:lastPrinted>2017-02-17T23:14:38Z</cp:lastPrinted>
  <dcterms:created xsi:type="dcterms:W3CDTF">2015-12-29T17:09:20Z</dcterms:created>
  <dcterms:modified xsi:type="dcterms:W3CDTF">2017-04-28T21:08:22Z</dcterms:modified>
</cp:coreProperties>
</file>